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8 800 nM Gel 10 nM MMP-1(S243C) 25C 0-2hr #1\"/>
    </mc:Choice>
  </mc:AlternateContent>
  <bookViews>
    <workbookView xWindow="480" yWindow="1380" windowWidth="19740" windowHeight="5775" activeTab="1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A!$C$209:$F$214</definedName>
    <definedName name="solver_adj" localSheetId="2" hidden="1">B!$C$209:$O$214</definedName>
    <definedName name="solver_adj" localSheetId="3" hidden="1">'C'!$C$212:$O$212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O34" i="54" l="1"/>
  <c r="N34" i="54"/>
  <c r="M34" i="54"/>
  <c r="L34" i="54"/>
  <c r="K34" i="54"/>
  <c r="J34" i="54"/>
  <c r="I34" i="54"/>
  <c r="H34" i="54"/>
  <c r="G34" i="54"/>
  <c r="F34" i="54"/>
  <c r="E34" i="54"/>
  <c r="D34" i="54"/>
  <c r="C34" i="54"/>
  <c r="O34" i="53"/>
  <c r="N34" i="53"/>
  <c r="M34" i="53"/>
  <c r="L34" i="53"/>
  <c r="K34" i="53"/>
  <c r="J34" i="53"/>
  <c r="I34" i="53"/>
  <c r="H34" i="53"/>
  <c r="G34" i="53"/>
  <c r="F34" i="53"/>
  <c r="E34" i="53"/>
  <c r="D34" i="53"/>
  <c r="C34" i="53"/>
  <c r="D4" i="54" l="1"/>
  <c r="E4" i="54"/>
  <c r="F4" i="54"/>
  <c r="G4" i="54"/>
  <c r="H4" i="54"/>
  <c r="I4" i="54"/>
  <c r="I8" i="54" s="1"/>
  <c r="I10" i="54" s="1"/>
  <c r="I12" i="54" s="1"/>
  <c r="J4" i="54"/>
  <c r="K4" i="54"/>
  <c r="L4" i="54"/>
  <c r="M4" i="54"/>
  <c r="M7" i="54" s="1"/>
  <c r="N4" i="54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F7" i="54"/>
  <c r="G8" i="54"/>
  <c r="K8" i="54"/>
  <c r="O7" i="54"/>
  <c r="D8" i="54"/>
  <c r="H8" i="54"/>
  <c r="L8" i="54"/>
  <c r="C6" i="54"/>
  <c r="C5" i="54"/>
  <c r="C4" i="54"/>
  <c r="B9" i="54"/>
  <c r="B11" i="54"/>
  <c r="E8" i="54"/>
  <c r="E10" i="54" s="1"/>
  <c r="E12" i="54" s="1"/>
  <c r="N7" i="54"/>
  <c r="J7" i="54"/>
  <c r="E7" i="54"/>
  <c r="C8" i="54"/>
  <c r="Q7" i="53"/>
  <c r="Q3" i="53"/>
  <c r="Q1" i="53"/>
  <c r="B9" i="37"/>
  <c r="B8" i="37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07" i="51"/>
  <c r="N207" i="51"/>
  <c r="M207" i="51"/>
  <c r="L207" i="51"/>
  <c r="K207" i="51"/>
  <c r="J207" i="51"/>
  <c r="I207" i="51"/>
  <c r="H207" i="51"/>
  <c r="G207" i="51"/>
  <c r="F207" i="51"/>
  <c r="E207" i="51"/>
  <c r="D207" i="51"/>
  <c r="C207" i="51"/>
  <c r="P207" i="51" s="1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O226" i="44"/>
  <c r="N226" i="44"/>
  <c r="M226" i="44"/>
  <c r="L226" i="44"/>
  <c r="K226" i="44"/>
  <c r="J226" i="44"/>
  <c r="I226" i="44"/>
  <c r="H226" i="44"/>
  <c r="G226" i="44"/>
  <c r="F226" i="44"/>
  <c r="E226" i="44"/>
  <c r="D226" i="44"/>
  <c r="C226" i="44"/>
  <c r="O225" i="44"/>
  <c r="N225" i="44"/>
  <c r="M225" i="44"/>
  <c r="L225" i="44"/>
  <c r="K225" i="44"/>
  <c r="J225" i="44"/>
  <c r="I225" i="44"/>
  <c r="H225" i="44"/>
  <c r="G225" i="44"/>
  <c r="F225" i="44"/>
  <c r="E225" i="44"/>
  <c r="D225" i="44"/>
  <c r="C225" i="44"/>
  <c r="Q9" i="53"/>
  <c r="Q10" i="53" l="1"/>
  <c r="I7" i="54"/>
  <c r="M8" i="54"/>
  <c r="M10" i="54" s="1"/>
  <c r="M12" i="54" s="1"/>
  <c r="O8" i="54"/>
  <c r="G7" i="54"/>
  <c r="G9" i="54" s="1"/>
  <c r="G11" i="54" s="1"/>
  <c r="K7" i="54"/>
  <c r="K9" i="54" s="1"/>
  <c r="K11" i="54" s="1"/>
  <c r="C7" i="54"/>
  <c r="C9" i="54" s="1"/>
  <c r="C11" i="54" s="1"/>
  <c r="O9" i="54"/>
  <c r="O11" i="54" s="1"/>
  <c r="L10" i="54"/>
  <c r="L12" i="54" s="1"/>
  <c r="D7" i="54"/>
  <c r="D9" i="54" s="1"/>
  <c r="D11" i="54" s="1"/>
  <c r="H7" i="54"/>
  <c r="H9" i="54" s="1"/>
  <c r="H11" i="54" s="1"/>
  <c r="L7" i="54"/>
  <c r="F8" i="54"/>
  <c r="J8" i="54"/>
  <c r="J10" i="54" s="1"/>
  <c r="J12" i="54" s="1"/>
  <c r="N8" i="54"/>
  <c r="N10" i="54" s="1"/>
  <c r="N12" i="54" s="1"/>
  <c r="L9" i="54"/>
  <c r="L11" i="54" s="1"/>
  <c r="F10" i="54"/>
  <c r="F12" i="54" s="1"/>
  <c r="E9" i="54"/>
  <c r="E11" i="54" s="1"/>
  <c r="I9" i="54"/>
  <c r="I11" i="54" s="1"/>
  <c r="M9" i="54"/>
  <c r="M11" i="54" s="1"/>
  <c r="C10" i="54"/>
  <c r="C12" i="54" s="1"/>
  <c r="G10" i="54"/>
  <c r="G12" i="54" s="1"/>
  <c r="K10" i="54"/>
  <c r="K12" i="54" s="1"/>
  <c r="O10" i="54"/>
  <c r="O12" i="54" s="1"/>
  <c r="F9" i="54"/>
  <c r="F11" i="54" s="1"/>
  <c r="J9" i="54"/>
  <c r="J11" i="54" s="1"/>
  <c r="N9" i="54"/>
  <c r="N11" i="54" s="1"/>
  <c r="D10" i="54"/>
  <c r="D12" i="54" s="1"/>
  <c r="H10" i="54"/>
  <c r="H12" i="54" s="1"/>
  <c r="O222" i="52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S48" i="54" l="1"/>
  <c r="Q1" i="54"/>
  <c r="B11" i="53"/>
  <c r="B9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Q3" i="54" l="1"/>
  <c r="Q7" i="54"/>
  <c r="E7" i="53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B7" i="37"/>
  <c r="Q9" i="54"/>
  <c r="Q10" i="54" l="1"/>
  <c r="C11" i="53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AT207" i="44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AW93" i="51" l="1"/>
  <c r="S93" i="51" s="1"/>
  <c r="AH93" i="51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AX76" i="52" s="1"/>
  <c r="T76" i="52" s="1"/>
  <c r="AI76" i="52" s="1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BF149" i="52" s="1"/>
  <c r="AB149" i="52" s="1"/>
  <c r="AQ149" i="52" s="1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L207" i="52" l="1"/>
  <c r="H207" i="52"/>
  <c r="J207" i="52"/>
  <c r="D207" i="52"/>
  <c r="BC18" i="51"/>
  <c r="Y18" i="51" s="1"/>
  <c r="AN18" i="51" s="1"/>
  <c r="BB192" i="51"/>
  <c r="X192" i="51" s="1"/>
  <c r="AM192" i="51" s="1"/>
  <c r="BB143" i="51"/>
  <c r="X143" i="51" s="1"/>
  <c r="AM143" i="51" s="1"/>
  <c r="BB155" i="51"/>
  <c r="X155" i="51" s="1"/>
  <c r="AM155" i="51" s="1"/>
  <c r="BC36" i="51"/>
  <c r="Y36" i="51" s="1"/>
  <c r="AN36" i="51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M207" i="52" l="1"/>
  <c r="E207" i="52"/>
  <c r="C207" i="52"/>
  <c r="N207" i="52"/>
  <c r="F207" i="52"/>
  <c r="I207" i="52"/>
  <c r="G207" i="52"/>
  <c r="O207" i="52"/>
  <c r="K207" i="52"/>
  <c r="AQ207" i="52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P207" i="52" l="1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AZ193" i="44" s="1"/>
  <c r="V193" i="44" s="1"/>
  <c r="AK193" i="44" s="1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AZ76" i="44" l="1"/>
  <c r="V76" i="44" s="1"/>
  <c r="AK76" i="44" s="1"/>
  <c r="BF28" i="44"/>
  <c r="AB28" i="44" s="1"/>
  <c r="AQ28" i="44" s="1"/>
  <c r="BF37" i="44"/>
  <c r="AB37" i="44" s="1"/>
  <c r="AQ37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H207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N207" i="44" l="1"/>
  <c r="K207" i="44"/>
  <c r="M207" i="44"/>
  <c r="D207" i="44"/>
  <c r="O207" i="44"/>
  <c r="I207" i="44"/>
  <c r="C207" i="44"/>
  <c r="G207" i="44"/>
  <c r="E207" i="44"/>
  <c r="J207" i="44"/>
  <c r="L207" i="44"/>
  <c r="AQ207" i="44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F207" i="44" l="1"/>
  <c r="P207" i="44" s="1"/>
  <c r="AF207" i="44"/>
</calcChain>
</file>

<file path=xl/sharedStrings.xml><?xml version="1.0" encoding="utf-8"?>
<sst xmlns="http://schemas.openxmlformats.org/spreadsheetml/2006/main" count="188" uniqueCount="56">
  <si>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</si>
  <si>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</si>
  <si>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</si>
  <si>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</si>
  <si>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</si>
  <si>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</si>
  <si>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</si>
  <si>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</si>
  <si>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</si>
  <si>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</si>
  <si>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</si>
  <si>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</si>
  <si>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</si>
  <si>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</si>
  <si>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</si>
  <si>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</si>
  <si>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</si>
  <si>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</si>
  <si>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</si>
  <si>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</si>
  <si>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</si>
  <si>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</si>
  <si>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</si>
  <si>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</si>
  <si>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</si>
  <si>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</si>
  <si>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</si>
  <si>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</si>
  <si>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</si>
  <si>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</si>
  <si>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</si>
  <si>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</si>
  <si>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</si>
  <si>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</si>
  <si>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</si>
  <si>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</si>
  <si>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</si>
  <si>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</si>
  <si>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</si>
  <si>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</si>
  <si>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</si>
  <si>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</si>
  <si>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</si>
  <si>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</si>
  <si>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</si>
  <si>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</si>
  <si>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</si>
  <si>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</si>
  <si>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</si>
  <si>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</si>
  <si>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</si>
  <si>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MMP-1(S243C)</t>
  </si>
  <si>
    <t>a1</t>
  </si>
  <si>
    <t>datapts:</t>
  </si>
  <si>
    <t>Selection</t>
  </si>
  <si>
    <t>&lt; 20%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</si>
</sst>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1" fillId="0" borderId="2" xfId="0" applyFont="1" applyFill="1" applyBorder="1"/>
    <xf numFmtId="0" fontId="1" fillId="0" borderId="3" xfId="0" applyFont="1" applyFill="1" applyBorder="1"/>
    <xf numFmtId="2" fontId="3" fillId="0" borderId="3" xfId="0" applyNumberFormat="1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78.7</c:v>
                </c:pt>
                <c:pt idx="1">
                  <c:v>78.942999999999998</c:v>
                </c:pt>
                <c:pt idx="2">
                  <c:v>79.557000000000002</c:v>
                </c:pt>
                <c:pt idx="3">
                  <c:v>80.2</c:v>
                </c:pt>
                <c:pt idx="4">
                  <c:v>78.671000000000006</c:v>
                </c:pt>
                <c:pt idx="5">
                  <c:v>79.070999999999998</c:v>
                </c:pt>
                <c:pt idx="6">
                  <c:v>79.643000000000001</c:v>
                </c:pt>
                <c:pt idx="7">
                  <c:v>79.8</c:v>
                </c:pt>
                <c:pt idx="8">
                  <c:v>79.813999999999993</c:v>
                </c:pt>
                <c:pt idx="9">
                  <c:v>79.156999999999996</c:v>
                </c:pt>
                <c:pt idx="10">
                  <c:v>76.914000000000001</c:v>
                </c:pt>
                <c:pt idx="11">
                  <c:v>78.356999999999999</c:v>
                </c:pt>
                <c:pt idx="12">
                  <c:v>79.956999999999994</c:v>
                </c:pt>
                <c:pt idx="13">
                  <c:v>79.242999999999995</c:v>
                </c:pt>
                <c:pt idx="14">
                  <c:v>78.414000000000001</c:v>
                </c:pt>
                <c:pt idx="15">
                  <c:v>78.313999999999993</c:v>
                </c:pt>
                <c:pt idx="16">
                  <c:v>78.8</c:v>
                </c:pt>
                <c:pt idx="17">
                  <c:v>77.528999999999996</c:v>
                </c:pt>
                <c:pt idx="18">
                  <c:v>79.728999999999999</c:v>
                </c:pt>
                <c:pt idx="19">
                  <c:v>80.742999999999995</c:v>
                </c:pt>
                <c:pt idx="20">
                  <c:v>82.543000000000006</c:v>
                </c:pt>
                <c:pt idx="21">
                  <c:v>82.186000000000007</c:v>
                </c:pt>
                <c:pt idx="22">
                  <c:v>80.186000000000007</c:v>
                </c:pt>
                <c:pt idx="23">
                  <c:v>79.757000000000005</c:v>
                </c:pt>
                <c:pt idx="24">
                  <c:v>79.257000000000005</c:v>
                </c:pt>
                <c:pt idx="25">
                  <c:v>80.843000000000004</c:v>
                </c:pt>
                <c:pt idx="26">
                  <c:v>79.671000000000006</c:v>
                </c:pt>
                <c:pt idx="27">
                  <c:v>80.356999999999999</c:v>
                </c:pt>
                <c:pt idx="28">
                  <c:v>80.099999999999994</c:v>
                </c:pt>
                <c:pt idx="29">
                  <c:v>81.2</c:v>
                </c:pt>
                <c:pt idx="30">
                  <c:v>82.013999999999996</c:v>
                </c:pt>
                <c:pt idx="31">
                  <c:v>81.356999999999999</c:v>
                </c:pt>
                <c:pt idx="32">
                  <c:v>80.171000000000006</c:v>
                </c:pt>
                <c:pt idx="33">
                  <c:v>82.828999999999994</c:v>
                </c:pt>
                <c:pt idx="34">
                  <c:v>83.1</c:v>
                </c:pt>
                <c:pt idx="35">
                  <c:v>83.7</c:v>
                </c:pt>
                <c:pt idx="36">
                  <c:v>83.3</c:v>
                </c:pt>
                <c:pt idx="37">
                  <c:v>85.143000000000001</c:v>
                </c:pt>
                <c:pt idx="38">
                  <c:v>83.629000000000005</c:v>
                </c:pt>
                <c:pt idx="39">
                  <c:v>84.843000000000004</c:v>
                </c:pt>
                <c:pt idx="40">
                  <c:v>85.057000000000002</c:v>
                </c:pt>
                <c:pt idx="41">
                  <c:v>86.1</c:v>
                </c:pt>
                <c:pt idx="42">
                  <c:v>85.671000000000006</c:v>
                </c:pt>
                <c:pt idx="43">
                  <c:v>87.4</c:v>
                </c:pt>
                <c:pt idx="44">
                  <c:v>89.228999999999999</c:v>
                </c:pt>
                <c:pt idx="45">
                  <c:v>91.070999999999998</c:v>
                </c:pt>
                <c:pt idx="46">
                  <c:v>92.956999999999994</c:v>
                </c:pt>
                <c:pt idx="47">
                  <c:v>96.870999999999995</c:v>
                </c:pt>
                <c:pt idx="48">
                  <c:v>101.286</c:v>
                </c:pt>
                <c:pt idx="49">
                  <c:v>106.04300000000001</c:v>
                </c:pt>
                <c:pt idx="50">
                  <c:v>113.071</c:v>
                </c:pt>
                <c:pt idx="51">
                  <c:v>119.486</c:v>
                </c:pt>
                <c:pt idx="52">
                  <c:v>127.17100000000001</c:v>
                </c:pt>
                <c:pt idx="53">
                  <c:v>136.32900000000001</c:v>
                </c:pt>
                <c:pt idx="54">
                  <c:v>145.51400000000001</c:v>
                </c:pt>
                <c:pt idx="55">
                  <c:v>153.714</c:v>
                </c:pt>
                <c:pt idx="56">
                  <c:v>161.971</c:v>
                </c:pt>
                <c:pt idx="57">
                  <c:v>169.3</c:v>
                </c:pt>
                <c:pt idx="58">
                  <c:v>174.614</c:v>
                </c:pt>
                <c:pt idx="59">
                  <c:v>180.286</c:v>
                </c:pt>
                <c:pt idx="60">
                  <c:v>181.91399999999999</c:v>
                </c:pt>
                <c:pt idx="61">
                  <c:v>183.55699999999999</c:v>
                </c:pt>
                <c:pt idx="62">
                  <c:v>181.857</c:v>
                </c:pt>
                <c:pt idx="63">
                  <c:v>178.114</c:v>
                </c:pt>
                <c:pt idx="64">
                  <c:v>168.25700000000001</c:v>
                </c:pt>
                <c:pt idx="65">
                  <c:v>156.24299999999999</c:v>
                </c:pt>
                <c:pt idx="66">
                  <c:v>139.44300000000001</c:v>
                </c:pt>
                <c:pt idx="67">
                  <c:v>124.18600000000001</c:v>
                </c:pt>
                <c:pt idx="68">
                  <c:v>109.386</c:v>
                </c:pt>
                <c:pt idx="69">
                  <c:v>98.971000000000004</c:v>
                </c:pt>
                <c:pt idx="70">
                  <c:v>89.986000000000004</c:v>
                </c:pt>
                <c:pt idx="71">
                  <c:v>89.742999999999995</c:v>
                </c:pt>
                <c:pt idx="72">
                  <c:v>88.013999999999996</c:v>
                </c:pt>
                <c:pt idx="73">
                  <c:v>88.771000000000001</c:v>
                </c:pt>
                <c:pt idx="74">
                  <c:v>89.414000000000001</c:v>
                </c:pt>
                <c:pt idx="75">
                  <c:v>91.671000000000006</c:v>
                </c:pt>
                <c:pt idx="76">
                  <c:v>92.043000000000006</c:v>
                </c:pt>
                <c:pt idx="77">
                  <c:v>94.143000000000001</c:v>
                </c:pt>
                <c:pt idx="78">
                  <c:v>97.5</c:v>
                </c:pt>
                <c:pt idx="79">
                  <c:v>99.885999999999996</c:v>
                </c:pt>
                <c:pt idx="80">
                  <c:v>102.17100000000001</c:v>
                </c:pt>
                <c:pt idx="81">
                  <c:v>104.771</c:v>
                </c:pt>
                <c:pt idx="82">
                  <c:v>106.17100000000001</c:v>
                </c:pt>
                <c:pt idx="83">
                  <c:v>107.071</c:v>
                </c:pt>
                <c:pt idx="84">
                  <c:v>108.7</c:v>
                </c:pt>
                <c:pt idx="85">
                  <c:v>110.971</c:v>
                </c:pt>
                <c:pt idx="86">
                  <c:v>109.74299999999999</c:v>
                </c:pt>
                <c:pt idx="87">
                  <c:v>110.68600000000001</c:v>
                </c:pt>
                <c:pt idx="88">
                  <c:v>106.357</c:v>
                </c:pt>
                <c:pt idx="89">
                  <c:v>103.371</c:v>
                </c:pt>
                <c:pt idx="90">
                  <c:v>99.456999999999994</c:v>
                </c:pt>
                <c:pt idx="91">
                  <c:v>97.070999999999998</c:v>
                </c:pt>
                <c:pt idx="92">
                  <c:v>93.429000000000002</c:v>
                </c:pt>
                <c:pt idx="93">
                  <c:v>91.070999999999998</c:v>
                </c:pt>
                <c:pt idx="94">
                  <c:v>88.370999999999995</c:v>
                </c:pt>
                <c:pt idx="95">
                  <c:v>86.385999999999996</c:v>
                </c:pt>
                <c:pt idx="96">
                  <c:v>86.471000000000004</c:v>
                </c:pt>
                <c:pt idx="97">
                  <c:v>85.228999999999999</c:v>
                </c:pt>
                <c:pt idx="98">
                  <c:v>83.870999999999995</c:v>
                </c:pt>
                <c:pt idx="99">
                  <c:v>83.728999999999999</c:v>
                </c:pt>
                <c:pt idx="100">
                  <c:v>82.986000000000004</c:v>
                </c:pt>
                <c:pt idx="101">
                  <c:v>82.513999999999996</c:v>
                </c:pt>
                <c:pt idx="102">
                  <c:v>83.271000000000001</c:v>
                </c:pt>
                <c:pt idx="103">
                  <c:v>82.1</c:v>
                </c:pt>
                <c:pt idx="104">
                  <c:v>82.986000000000004</c:v>
                </c:pt>
                <c:pt idx="105">
                  <c:v>81.885999999999996</c:v>
                </c:pt>
                <c:pt idx="106">
                  <c:v>81.442999999999998</c:v>
                </c:pt>
                <c:pt idx="107">
                  <c:v>81.7</c:v>
                </c:pt>
                <c:pt idx="108">
                  <c:v>81.656999999999996</c:v>
                </c:pt>
                <c:pt idx="109">
                  <c:v>81.242999999999995</c:v>
                </c:pt>
                <c:pt idx="110">
                  <c:v>79.5</c:v>
                </c:pt>
                <c:pt idx="111">
                  <c:v>78.629000000000005</c:v>
                </c:pt>
                <c:pt idx="112">
                  <c:v>80.414000000000001</c:v>
                </c:pt>
                <c:pt idx="113">
                  <c:v>80.085999999999999</c:v>
                </c:pt>
                <c:pt idx="114">
                  <c:v>81.028999999999996</c:v>
                </c:pt>
                <c:pt idx="115">
                  <c:v>79.929000000000002</c:v>
                </c:pt>
                <c:pt idx="116">
                  <c:v>81.286000000000001</c:v>
                </c:pt>
                <c:pt idx="117">
                  <c:v>81.471000000000004</c:v>
                </c:pt>
                <c:pt idx="118">
                  <c:v>81.257000000000005</c:v>
                </c:pt>
                <c:pt idx="119">
                  <c:v>80.870999999999995</c:v>
                </c:pt>
                <c:pt idx="120">
                  <c:v>81.813999999999993</c:v>
                </c:pt>
                <c:pt idx="121">
                  <c:v>81.013999999999996</c:v>
                </c:pt>
                <c:pt idx="122">
                  <c:v>82.057000000000002</c:v>
                </c:pt>
                <c:pt idx="123">
                  <c:v>79.429000000000002</c:v>
                </c:pt>
                <c:pt idx="124">
                  <c:v>81.085999999999999</c:v>
                </c:pt>
                <c:pt idx="125">
                  <c:v>79.328999999999994</c:v>
                </c:pt>
                <c:pt idx="126">
                  <c:v>79.429000000000002</c:v>
                </c:pt>
                <c:pt idx="127">
                  <c:v>79.085999999999999</c:v>
                </c:pt>
                <c:pt idx="128">
                  <c:v>79</c:v>
                </c:pt>
                <c:pt idx="129">
                  <c:v>80.171000000000006</c:v>
                </c:pt>
                <c:pt idx="130">
                  <c:v>80.070999999999998</c:v>
                </c:pt>
                <c:pt idx="131">
                  <c:v>77.870999999999995</c:v>
                </c:pt>
                <c:pt idx="132">
                  <c:v>78.900000000000006</c:v>
                </c:pt>
                <c:pt idx="133">
                  <c:v>79.228999999999999</c:v>
                </c:pt>
                <c:pt idx="134">
                  <c:v>78.856999999999999</c:v>
                </c:pt>
                <c:pt idx="135">
                  <c:v>79.614000000000004</c:v>
                </c:pt>
                <c:pt idx="136">
                  <c:v>79.828999999999994</c:v>
                </c:pt>
                <c:pt idx="137">
                  <c:v>78.900000000000006</c:v>
                </c:pt>
                <c:pt idx="138">
                  <c:v>78.171000000000006</c:v>
                </c:pt>
                <c:pt idx="139">
                  <c:v>78.900000000000006</c:v>
                </c:pt>
                <c:pt idx="140">
                  <c:v>79.813999999999993</c:v>
                </c:pt>
                <c:pt idx="141">
                  <c:v>79.643000000000001</c:v>
                </c:pt>
                <c:pt idx="142">
                  <c:v>77.5</c:v>
                </c:pt>
                <c:pt idx="143">
                  <c:v>77.070999999999998</c:v>
                </c:pt>
                <c:pt idx="144">
                  <c:v>76.728999999999999</c:v>
                </c:pt>
                <c:pt idx="145">
                  <c:v>77.400000000000006</c:v>
                </c:pt>
                <c:pt idx="146">
                  <c:v>77.186000000000007</c:v>
                </c:pt>
                <c:pt idx="147">
                  <c:v>78.456999999999994</c:v>
                </c:pt>
                <c:pt idx="148">
                  <c:v>78.400000000000006</c:v>
                </c:pt>
                <c:pt idx="149">
                  <c:v>77.643000000000001</c:v>
                </c:pt>
                <c:pt idx="150">
                  <c:v>78.070999999999998</c:v>
                </c:pt>
                <c:pt idx="151">
                  <c:v>78.271000000000001</c:v>
                </c:pt>
                <c:pt idx="152">
                  <c:v>78.429000000000002</c:v>
                </c:pt>
                <c:pt idx="153">
                  <c:v>78</c:v>
                </c:pt>
                <c:pt idx="154">
                  <c:v>78.686000000000007</c:v>
                </c:pt>
                <c:pt idx="155">
                  <c:v>77.757000000000005</c:v>
                </c:pt>
                <c:pt idx="156">
                  <c:v>77.400000000000006</c:v>
                </c:pt>
                <c:pt idx="157">
                  <c:v>76.656999999999996</c:v>
                </c:pt>
                <c:pt idx="158">
                  <c:v>76.843000000000004</c:v>
                </c:pt>
                <c:pt idx="159">
                  <c:v>75.757000000000005</c:v>
                </c:pt>
                <c:pt idx="160">
                  <c:v>76.929000000000002</c:v>
                </c:pt>
                <c:pt idx="161">
                  <c:v>76.3</c:v>
                </c:pt>
                <c:pt idx="162">
                  <c:v>75.7</c:v>
                </c:pt>
                <c:pt idx="163">
                  <c:v>77.257000000000005</c:v>
                </c:pt>
                <c:pt idx="164">
                  <c:v>76.385999999999996</c:v>
                </c:pt>
                <c:pt idx="165">
                  <c:v>77.5</c:v>
                </c:pt>
                <c:pt idx="166">
                  <c:v>77.242999999999995</c:v>
                </c:pt>
                <c:pt idx="167">
                  <c:v>78.242999999999995</c:v>
                </c:pt>
                <c:pt idx="168">
                  <c:v>77.5</c:v>
                </c:pt>
                <c:pt idx="169">
                  <c:v>76.870999999999995</c:v>
                </c:pt>
                <c:pt idx="170">
                  <c:v>74.956999999999994</c:v>
                </c:pt>
                <c:pt idx="171">
                  <c:v>76.213999999999999</c:v>
                </c:pt>
                <c:pt idx="172">
                  <c:v>76.7</c:v>
                </c:pt>
                <c:pt idx="173">
                  <c:v>76.7</c:v>
                </c:pt>
                <c:pt idx="174">
                  <c:v>77.370999999999995</c:v>
                </c:pt>
                <c:pt idx="175">
                  <c:v>76.129000000000005</c:v>
                </c:pt>
                <c:pt idx="176">
                  <c:v>76.986000000000004</c:v>
                </c:pt>
                <c:pt idx="177">
                  <c:v>75.643000000000001</c:v>
                </c:pt>
                <c:pt idx="178">
                  <c:v>76.956999999999994</c:v>
                </c:pt>
                <c:pt idx="179">
                  <c:v>75.813999999999993</c:v>
                </c:pt>
                <c:pt idx="180">
                  <c:v>74</c:v>
                </c:pt>
                <c:pt idx="181">
                  <c:v>74.186000000000007</c:v>
                </c:pt>
                <c:pt idx="182">
                  <c:v>76.129000000000005</c:v>
                </c:pt>
                <c:pt idx="183">
                  <c:v>77.070999999999998</c:v>
                </c:pt>
                <c:pt idx="184">
                  <c:v>76.257000000000005</c:v>
                </c:pt>
                <c:pt idx="185">
                  <c:v>76.942999999999998</c:v>
                </c:pt>
                <c:pt idx="186">
                  <c:v>75.471000000000004</c:v>
                </c:pt>
                <c:pt idx="187">
                  <c:v>75.629000000000005</c:v>
                </c:pt>
                <c:pt idx="188">
                  <c:v>75.3</c:v>
                </c:pt>
                <c:pt idx="189">
                  <c:v>76.085999999999999</c:v>
                </c:pt>
                <c:pt idx="190">
                  <c:v>75.471000000000004</c:v>
                </c:pt>
                <c:pt idx="191">
                  <c:v>75.114000000000004</c:v>
                </c:pt>
                <c:pt idx="192">
                  <c:v>76.114000000000004</c:v>
                </c:pt>
                <c:pt idx="193">
                  <c:v>74.442999999999998</c:v>
                </c:pt>
                <c:pt idx="194">
                  <c:v>74.813999999999993</c:v>
                </c:pt>
                <c:pt idx="195">
                  <c:v>76.414000000000001</c:v>
                </c:pt>
                <c:pt idx="196">
                  <c:v>75.513999999999996</c:v>
                </c:pt>
                <c:pt idx="197">
                  <c:v>75.629000000000005</c:v>
                </c:pt>
                <c:pt idx="198">
                  <c:v>75.8</c:v>
                </c:pt>
                <c:pt idx="199">
                  <c:v>75.414000000000001</c:v>
                </c:pt>
                <c:pt idx="200">
                  <c:v>74.856999999999999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80.400923468224008</c:v>
                </c:pt>
                <c:pt idx="1">
                  <c:v>80.415196092335378</c:v>
                </c:pt>
                <c:pt idx="2">
                  <c:v>80.429471825499746</c:v>
                </c:pt>
                <c:pt idx="3">
                  <c:v>80.443750924341586</c:v>
                </c:pt>
                <c:pt idx="4">
                  <c:v>80.458033666056878</c:v>
                </c:pt>
                <c:pt idx="5">
                  <c:v>80.4723203499927</c:v>
                </c:pt>
                <c:pt idx="6">
                  <c:v>80.486611299339771</c:v>
                </c:pt>
                <c:pt idx="7">
                  <c:v>80.500906862945243</c:v>
                </c:pt>
                <c:pt idx="8">
                  <c:v>80.515207417253038</c:v>
                </c:pt>
                <c:pt idx="9">
                  <c:v>80.529513368379298</c:v>
                </c:pt>
                <c:pt idx="10">
                  <c:v>80.54382515433106</c:v>
                </c:pt>
                <c:pt idx="11">
                  <c:v>80.558143247376492</c:v>
                </c:pt>
                <c:pt idx="12">
                  <c:v>80.572468156574757</c:v>
                </c:pt>
                <c:pt idx="13">
                  <c:v>80.586800430474725</c:v>
                </c:pt>
                <c:pt idx="14">
                  <c:v>80.601140659990861</c:v>
                </c:pt>
                <c:pt idx="15">
                  <c:v>80.61548948146573</c:v>
                </c:pt>
                <c:pt idx="16">
                  <c:v>80.629847579927969</c:v>
                </c:pt>
                <c:pt idx="17">
                  <c:v>80.64421569255488</c:v>
                </c:pt>
                <c:pt idx="18">
                  <c:v>80.658594612349674</c:v>
                </c:pt>
                <c:pt idx="19">
                  <c:v>80.672985192045232</c:v>
                </c:pt>
                <c:pt idx="20">
                  <c:v>80.687388348256505</c:v>
                </c:pt>
                <c:pt idx="21">
                  <c:v>80.701805065937819</c:v>
                </c:pt>
                <c:pt idx="22">
                  <c:v>80.716236403322995</c:v>
                </c:pt>
                <c:pt idx="23">
                  <c:v>80.730683497927984</c:v>
                </c:pt>
                <c:pt idx="24">
                  <c:v>80.745147575468906</c:v>
                </c:pt>
                <c:pt idx="25">
                  <c:v>80.759629967411414</c:v>
                </c:pt>
                <c:pt idx="26">
                  <c:v>80.774132154080988</c:v>
                </c:pt>
                <c:pt idx="27">
                  <c:v>80.788655881389388</c:v>
                </c:pt>
                <c:pt idx="28">
                  <c:v>80.80320348176727</c:v>
                </c:pt>
                <c:pt idx="29">
                  <c:v>80.81777873871988</c:v>
                </c:pt>
                <c:pt idx="30">
                  <c:v>80.832389137840778</c:v>
                </c:pt>
                <c:pt idx="31">
                  <c:v>80.8470515013192</c:v>
                </c:pt>
                <c:pt idx="32">
                  <c:v>80.861805514031772</c:v>
                </c:pt>
                <c:pt idx="33">
                  <c:v>80.876744818023539</c:v>
                </c:pt>
                <c:pt idx="34">
                  <c:v>80.892085379123074</c:v>
                </c:pt>
                <c:pt idx="35">
                  <c:v>80.908309063053721</c:v>
                </c:pt>
                <c:pt idx="36">
                  <c:v>80.926451195834076</c:v>
                </c:pt>
                <c:pt idx="37">
                  <c:v>80.948648793013618</c:v>
                </c:pt>
                <c:pt idx="38">
                  <c:v>80.979133067196528</c:v>
                </c:pt>
                <c:pt idx="39">
                  <c:v>81.025930275083581</c:v>
                </c:pt>
                <c:pt idx="40">
                  <c:v>81.103608810236139</c:v>
                </c:pt>
                <c:pt idx="41">
                  <c:v>81.237435075791666</c:v>
                </c:pt>
                <c:pt idx="42">
                  <c:v>81.469206956137199</c:v>
                </c:pt>
                <c:pt idx="43">
                  <c:v>81.864733065660033</c:v>
                </c:pt>
                <c:pt idx="44">
                  <c:v>82.522336825343089</c:v>
                </c:pt>
                <c:pt idx="45">
                  <c:v>83.580862579964602</c:v>
                </c:pt>
                <c:pt idx="46">
                  <c:v>85.224546850414157</c:v>
                </c:pt>
                <c:pt idx="47">
                  <c:v>87.681076203747907</c:v>
                </c:pt>
                <c:pt idx="48">
                  <c:v>91.208663186461536</c:v>
                </c:pt>
                <c:pt idx="49">
                  <c:v>96.068620252877309</c:v>
                </c:pt>
                <c:pt idx="50">
                  <c:v>102.4821871058481</c:v>
                </c:pt>
                <c:pt idx="51">
                  <c:v>110.57436498006624</c:v>
                </c:pt>
                <c:pt idx="52">
                  <c:v>120.31265816655414</c:v>
                </c:pt>
                <c:pt idx="53">
                  <c:v>131.45357582311635</c:v>
                </c:pt>
                <c:pt idx="54">
                  <c:v>143.51262053639411</c:v>
                </c:pt>
                <c:pt idx="55">
                  <c:v>155.77244665091769</c:v>
                </c:pt>
                <c:pt idx="56">
                  <c:v>167.33793145057132</c:v>
                </c:pt>
                <c:pt idx="57">
                  <c:v>177.2366513762075</c:v>
                </c:pt>
                <c:pt idx="58">
                  <c:v>184.55106414952547</c:v>
                </c:pt>
                <c:pt idx="59">
                  <c:v>188.55820426446721</c:v>
                </c:pt>
                <c:pt idx="60">
                  <c:v>188.84761715384127</c:v>
                </c:pt>
                <c:pt idx="61">
                  <c:v>185.39092434210437</c:v>
                </c:pt>
                <c:pt idx="62">
                  <c:v>178.54670656709541</c:v>
                </c:pt>
                <c:pt idx="63">
                  <c:v>168.99955372886012</c:v>
                </c:pt>
                <c:pt idx="64">
                  <c:v>157.64764763602625</c:v>
                </c:pt>
                <c:pt idx="65">
                  <c:v>145.46447779358039</c:v>
                </c:pt>
                <c:pt idx="66">
                  <c:v>133.36415692035595</c:v>
                </c:pt>
                <c:pt idx="67">
                  <c:v>122.09579135337434</c:v>
                </c:pt>
                <c:pt idx="68">
                  <c:v>112.18250529291126</c:v>
                </c:pt>
                <c:pt idx="69">
                  <c:v>103.90860183624936</c:v>
                </c:pt>
                <c:pt idx="70">
                  <c:v>97.347653250552014</c:v>
                </c:pt>
                <c:pt idx="71">
                  <c:v>92.417563051493445</c:v>
                </c:pt>
                <c:pt idx="72">
                  <c:v>88.946564297008479</c:v>
                </c:pt>
                <c:pt idx="73">
                  <c:v>86.735834691282804</c:v>
                </c:pt>
                <c:pt idx="74">
                  <c:v>85.608189934807541</c:v>
                </c:pt>
                <c:pt idx="75">
                  <c:v>85.436510795919801</c:v>
                </c:pt>
                <c:pt idx="76">
                  <c:v>86.149281040111447</c:v>
                </c:pt>
                <c:pt idx="77">
                  <c:v>87.71391099871353</c:v>
                </c:pt>
                <c:pt idx="78">
                  <c:v>90.101978157443938</c:v>
                </c:pt>
                <c:pt idx="79">
                  <c:v>93.244490815680081</c:v>
                </c:pt>
                <c:pt idx="80">
                  <c:v>96.989209747515602</c:v>
                </c:pt>
                <c:pt idx="81">
                  <c:v>101.074296054152</c:v>
                </c:pt>
                <c:pt idx="82">
                  <c:v>105.1310075631167</c:v>
                </c:pt>
                <c:pt idx="83">
                  <c:v>108.72161900447884</c:v>
                </c:pt>
                <c:pt idx="84">
                  <c:v>111.40809086634444</c:v>
                </c:pt>
                <c:pt idx="85">
                  <c:v>112.83561391148184</c:v>
                </c:pt>
                <c:pt idx="86">
                  <c:v>112.80771651414926</c:v>
                </c:pt>
                <c:pt idx="87">
                  <c:v>111.32997041136747</c:v>
                </c:pt>
                <c:pt idx="88">
                  <c:v>108.60823793834413</c:v>
                </c:pt>
                <c:pt idx="89">
                  <c:v>105.00179158314226</c:v>
                </c:pt>
                <c:pt idx="90">
                  <c:v>100.94582239040174</c:v>
                </c:pt>
                <c:pt idx="91">
                  <c:v>96.86625199174884</c:v>
                </c:pt>
                <c:pt idx="92">
                  <c:v>93.109538321387319</c:v>
                </c:pt>
                <c:pt idx="93">
                  <c:v>89.902364580981555</c:v>
                </c:pt>
                <c:pt idx="94">
                  <c:v>87.344753623132021</c:v>
                </c:pt>
                <c:pt idx="95">
                  <c:v>85.430028816059732</c:v>
                </c:pt>
                <c:pt idx="96">
                  <c:v>84.079449016886628</c:v>
                </c:pt>
                <c:pt idx="97">
                  <c:v>83.179033903006754</c:v>
                </c:pt>
                <c:pt idx="98">
                  <c:v>82.609619354579138</c:v>
                </c:pt>
                <c:pt idx="99">
                  <c:v>82.266125152658432</c:v>
                </c:pt>
                <c:pt idx="100">
                  <c:v>82.066272302497666</c:v>
                </c:pt>
                <c:pt idx="101">
                  <c:v>81.951470590879282</c:v>
                </c:pt>
                <c:pt idx="102">
                  <c:v>81.883269696305334</c:v>
                </c:pt>
                <c:pt idx="103">
                  <c:v>81.838220978367275</c:v>
                </c:pt>
                <c:pt idx="104">
                  <c:v>81.802961520998238</c:v>
                </c:pt>
                <c:pt idx="105">
                  <c:v>81.770348623786376</c:v>
                </c:pt>
                <c:pt idx="106">
                  <c:v>81.736796088672818</c:v>
                </c:pt>
                <c:pt idx="107">
                  <c:v>81.700619124047293</c:v>
                </c:pt>
                <c:pt idx="108">
                  <c:v>81.661092491136785</c:v>
                </c:pt>
                <c:pt idx="109">
                  <c:v>81.617954687416756</c:v>
                </c:pt>
                <c:pt idx="110">
                  <c:v>81.571164535557031</c:v>
                </c:pt>
                <c:pt idx="111">
                  <c:v>81.520788654862145</c:v>
                </c:pt>
                <c:pt idx="112">
                  <c:v>81.46695156281146</c:v>
                </c:pt>
                <c:pt idx="113">
                  <c:v>81.409813521275467</c:v>
                </c:pt>
                <c:pt idx="114">
                  <c:v>81.349559757220518</c:v>
                </c:pt>
                <c:pt idx="115">
                  <c:v>81.286393988984258</c:v>
                </c:pt>
                <c:pt idx="116">
                  <c:v>81.220533470932509</c:v>
                </c:pt>
                <c:pt idx="117">
                  <c:v>81.152204586297742</c:v>
                </c:pt>
                <c:pt idx="118">
                  <c:v>81.081638727232047</c:v>
                </c:pt>
                <c:pt idx="119">
                  <c:v>81.009068449726826</c:v>
                </c:pt>
                <c:pt idx="120">
                  <c:v>80.934723961064449</c:v>
                </c:pt>
                <c:pt idx="121">
                  <c:v>80.858830002738401</c:v>
                </c:pt>
                <c:pt idx="122">
                  <c:v>80.781603175636704</c:v>
                </c:pt>
                <c:pt idx="123">
                  <c:v>80.70324973267833</c:v>
                </c:pt>
                <c:pt idx="124">
                  <c:v>80.623963842951184</c:v>
                </c:pt>
                <c:pt idx="125">
                  <c:v>80.543926313028791</c:v>
                </c:pt>
                <c:pt idx="126">
                  <c:v>80.463303736441304</c:v>
                </c:pt>
                <c:pt idx="127">
                  <c:v>80.382248031485346</c:v>
                </c:pt>
                <c:pt idx="128">
                  <c:v>80.300896320539309</c:v>
                </c:pt>
                <c:pt idx="129">
                  <c:v>80.219371100427225</c:v>
                </c:pt>
                <c:pt idx="130">
                  <c:v>80.137780652626773</c:v>
                </c:pt>
                <c:pt idx="131">
                  <c:v>80.056219643662956</c:v>
                </c:pt>
                <c:pt idx="132">
                  <c:v>79.974769869278816</c:v>
                </c:pt>
                <c:pt idx="133">
                  <c:v>79.893501100385336</c:v>
                </c:pt>
                <c:pt idx="134">
                  <c:v>79.812471993878248</c:v>
                </c:pt>
                <c:pt idx="135">
                  <c:v>79.731731036780374</c:v>
                </c:pt>
                <c:pt idx="136">
                  <c:v>79.651317497505715</c:v>
                </c:pt>
                <c:pt idx="137">
                  <c:v>79.571262363125399</c:v>
                </c:pt>
                <c:pt idx="138">
                  <c:v>79.491589246181846</c:v>
                </c:pt>
                <c:pt idx="139">
                  <c:v>79.412315248763861</c:v>
                </c:pt>
                <c:pt idx="140">
                  <c:v>79.333451775167987</c:v>
                </c:pt>
                <c:pt idx="141">
                  <c:v>79.25500528753507</c:v>
                </c:pt>
                <c:pt idx="142">
                  <c:v>79.176978001380363</c:v>
                </c:pt>
                <c:pt idx="143">
                  <c:v>79.099368519974803</c:v>
                </c:pt>
                <c:pt idx="144">
                  <c:v>79.022172408133827</c:v>
                </c:pt>
                <c:pt idx="145">
                  <c:v>78.945382707182347</c:v>
                </c:pt>
                <c:pt idx="146">
                  <c:v>78.868990393749797</c:v>
                </c:pt>
                <c:pt idx="147">
                  <c:v>78.792984785656259</c:v>
                </c:pt>
                <c:pt idx="148">
                  <c:v>78.717353898535194</c:v>
                </c:pt>
                <c:pt idx="149">
                  <c:v>78.642084757039726</c:v>
                </c:pt>
                <c:pt idx="150">
                  <c:v>78.567163664542022</c:v>
                </c:pt>
                <c:pt idx="151">
                  <c:v>78.492576435188298</c:v>
                </c:pt>
                <c:pt idx="152">
                  <c:v>78.418308592050948</c:v>
                </c:pt>
                <c:pt idx="153">
                  <c:v>78.344345534941311</c:v>
                </c:pt>
                <c:pt idx="154">
                  <c:v>78.270672681239631</c:v>
                </c:pt>
                <c:pt idx="155">
                  <c:v>78.197275582869807</c:v>
                </c:pt>
                <c:pt idx="156">
                  <c:v>78.124140022314265</c:v>
                </c:pt>
                <c:pt idx="157">
                  <c:v>78.051252090328035</c:v>
                </c:pt>
                <c:pt idx="158">
                  <c:v>77.978598247778876</c:v>
                </c:pt>
                <c:pt idx="159">
                  <c:v>77.906165373807639</c:v>
                </c:pt>
                <c:pt idx="160">
                  <c:v>77.833940802273801</c:v>
                </c:pt>
                <c:pt idx="161">
                  <c:v>77.761912348221131</c:v>
                </c:pt>
                <c:pt idx="162">
                  <c:v>77.690068325874975</c:v>
                </c:pt>
                <c:pt idx="163">
                  <c:v>77.618397559468974</c:v>
                </c:pt>
                <c:pt idx="164">
                  <c:v>77.546889388005326</c:v>
                </c:pt>
                <c:pt idx="165">
                  <c:v>77.475533664886385</c:v>
                </c:pt>
                <c:pt idx="166">
                  <c:v>77.404320753222393</c:v>
                </c:pt>
                <c:pt idx="167">
                  <c:v>77.33324151752312</c:v>
                </c:pt>
                <c:pt idx="168">
                  <c:v>77.26228731241207</c:v>
                </c:pt>
                <c:pt idx="169">
                  <c:v>77.191449968954657</c:v>
                </c:pt>
                <c:pt idx="170">
                  <c:v>77.120721779151921</c:v>
                </c:pt>
                <c:pt idx="171">
                  <c:v>77.050095479106972</c:v>
                </c:pt>
                <c:pt idx="172">
                  <c:v>76.979564231318406</c:v>
                </c:pt>
                <c:pt idx="173">
                  <c:v>76.909121606487318</c:v>
                </c:pt>
                <c:pt idx="174">
                  <c:v>76.838761565149156</c:v>
                </c:pt>
                <c:pt idx="175">
                  <c:v>76.768478439364699</c:v>
                </c:pt>
                <c:pt idx="176">
                  <c:v>76.698266914633976</c:v>
                </c:pt>
                <c:pt idx="177">
                  <c:v>76.628122012139997</c:v>
                </c:pt>
                <c:pt idx="178">
                  <c:v>76.558039071389103</c:v>
                </c:pt>
                <c:pt idx="179">
                  <c:v>76.4880137332907</c:v>
                </c:pt>
                <c:pt idx="180">
                  <c:v>76.418041923708614</c:v>
                </c:pt>
                <c:pt idx="181">
                  <c:v>76.348119837512556</c:v>
                </c:pt>
                <c:pt idx="182">
                  <c:v>76.278243923159877</c:v>
                </c:pt>
                <c:pt idx="183">
                  <c:v>76.208410867836264</c:v>
                </c:pt>
                <c:pt idx="184">
                  <c:v>76.138617583183759</c:v>
                </c:pt>
                <c:pt idx="185">
                  <c:v>76.068861191637012</c:v>
                </c:pt>
                <c:pt idx="186">
                  <c:v>75.999139013383854</c:v>
                </c:pt>
                <c:pt idx="187">
                  <c:v>75.929448553956703</c:v>
                </c:pt>
                <c:pt idx="188">
                  <c:v>75.859787492453677</c:v>
                </c:pt>
                <c:pt idx="189">
                  <c:v>75.790153670381173</c:v>
                </c:pt>
                <c:pt idx="190">
                  <c:v>75.720545081104845</c:v>
                </c:pt>
                <c:pt idx="191">
                  <c:v>75.650959859890662</c:v>
                </c:pt>
                <c:pt idx="192">
                  <c:v>75.581396274515782</c:v>
                </c:pt>
                <c:pt idx="193">
                  <c:v>75.511852716427413</c:v>
                </c:pt>
                <c:pt idx="194">
                  <c:v>75.442327692426119</c:v>
                </c:pt>
                <c:pt idx="195">
                  <c:v>75.372819816850878</c:v>
                </c:pt>
                <c:pt idx="196">
                  <c:v>75.303327804241746</c:v>
                </c:pt>
                <c:pt idx="197">
                  <c:v>75.233850462457795</c:v>
                </c:pt>
                <c:pt idx="198">
                  <c:v>75.164386686226706</c:v>
                </c:pt>
                <c:pt idx="199">
                  <c:v>75.094935451104405</c:v>
                </c:pt>
                <c:pt idx="200">
                  <c:v>75.025495807822381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80.400923468224008</c:v>
                </c:pt>
                <c:pt idx="1">
                  <c:v>80.415196092335378</c:v>
                </c:pt>
                <c:pt idx="2">
                  <c:v>80.429471825499746</c:v>
                </c:pt>
                <c:pt idx="3">
                  <c:v>80.443750924341586</c:v>
                </c:pt>
                <c:pt idx="4">
                  <c:v>80.458033666056878</c:v>
                </c:pt>
                <c:pt idx="5">
                  <c:v>80.4723203499927</c:v>
                </c:pt>
                <c:pt idx="6">
                  <c:v>80.486611299339771</c:v>
                </c:pt>
                <c:pt idx="7">
                  <c:v>80.500906862945243</c:v>
                </c:pt>
                <c:pt idx="8">
                  <c:v>80.515207417253038</c:v>
                </c:pt>
                <c:pt idx="9">
                  <c:v>80.529513368379298</c:v>
                </c:pt>
                <c:pt idx="10">
                  <c:v>80.54382515433106</c:v>
                </c:pt>
                <c:pt idx="11">
                  <c:v>80.558143247376492</c:v>
                </c:pt>
                <c:pt idx="12">
                  <c:v>80.572468156574757</c:v>
                </c:pt>
                <c:pt idx="13">
                  <c:v>80.586800430474725</c:v>
                </c:pt>
                <c:pt idx="14">
                  <c:v>80.601140659990847</c:v>
                </c:pt>
                <c:pt idx="15">
                  <c:v>80.615489481465673</c:v>
                </c:pt>
                <c:pt idx="16">
                  <c:v>80.629847579927684</c:v>
                </c:pt>
                <c:pt idx="17">
                  <c:v>80.644215692553587</c:v>
                </c:pt>
                <c:pt idx="18">
                  <c:v>80.658594612343919</c:v>
                </c:pt>
                <c:pt idx="19">
                  <c:v>80.672985192020647</c:v>
                </c:pt>
                <c:pt idx="20">
                  <c:v>80.687388348155082</c:v>
                </c:pt>
                <c:pt idx="21">
                  <c:v>80.70180506553389</c:v>
                </c:pt>
                <c:pt idx="22">
                  <c:v>80.716236401770161</c:v>
                </c:pt>
                <c:pt idx="23">
                  <c:v>80.730683492165966</c:v>
                </c:pt>
                <c:pt idx="24">
                  <c:v>80.74514755483105</c:v>
                </c:pt>
                <c:pt idx="25">
                  <c:v>80.759629896061483</c:v>
                </c:pt>
                <c:pt idx="26">
                  <c:v>80.774131915979666</c:v>
                </c:pt>
                <c:pt idx="27">
                  <c:v>80.788655114435471</c:v>
                </c:pt>
                <c:pt idx="28">
                  <c:v>80.803201097165072</c:v>
                </c:pt>
                <c:pt idx="29">
                  <c:v>80.817771582201161</c:v>
                </c:pt>
                <c:pt idx="30">
                  <c:v>80.832368406524139</c:v>
                </c:pt>
                <c:pt idx="31">
                  <c:v>80.846993532939848</c:v>
                </c:pt>
                <c:pt idx="32">
                  <c:v>80.861649057163234</c:v>
                </c:pt>
                <c:pt idx="33">
                  <c:v>80.876337215081946</c:v>
                </c:pt>
                <c:pt idx="34">
                  <c:v>80.891060390165961</c:v>
                </c:pt>
                <c:pt idx="35">
                  <c:v>80.905821120980903</c:v>
                </c:pt>
                <c:pt idx="36">
                  <c:v>80.920622108753236</c:v>
                </c:pt>
                <c:pt idx="37">
                  <c:v>80.935466224923204</c:v>
                </c:pt>
                <c:pt idx="38">
                  <c:v>80.950356518609311</c:v>
                </c:pt>
                <c:pt idx="39">
                  <c:v>80.965296223891642</c:v>
                </c:pt>
                <c:pt idx="40">
                  <c:v>80.980288766804975</c:v>
                </c:pt>
                <c:pt idx="41">
                  <c:v>80.995337771911835</c:v>
                </c:pt>
                <c:pt idx="42">
                  <c:v>81.010447068303336</c:v>
                </c:pt>
                <c:pt idx="43">
                  <c:v>81.025620694848726</c:v>
                </c:pt>
                <c:pt idx="44">
                  <c:v>81.040862904486204</c:v>
                </c:pt>
                <c:pt idx="45">
                  <c:v>81.056178167312012</c:v>
                </c:pt>
                <c:pt idx="46">
                  <c:v>81.071571172188783</c:v>
                </c:pt>
                <c:pt idx="47">
                  <c:v>81.087046826549027</c:v>
                </c:pt>
                <c:pt idx="48">
                  <c:v>81.102610254022309</c:v>
                </c:pt>
                <c:pt idx="49">
                  <c:v>81.118266789459781</c:v>
                </c:pt>
                <c:pt idx="50">
                  <c:v>81.134021970868403</c:v>
                </c:pt>
                <c:pt idx="51">
                  <c:v>81.149881527698753</c:v>
                </c:pt>
                <c:pt idx="52">
                  <c:v>81.1658513648553</c:v>
                </c:pt>
                <c:pt idx="53">
                  <c:v>81.181937541712202</c:v>
                </c:pt>
                <c:pt idx="54">
                  <c:v>81.198146245326285</c:v>
                </c:pt>
                <c:pt idx="55">
                  <c:v>81.214483756935991</c:v>
                </c:pt>
                <c:pt idx="56">
                  <c:v>81.230956410723266</c:v>
                </c:pt>
                <c:pt idx="57">
                  <c:v>81.24757054369546</c:v>
                </c:pt>
                <c:pt idx="58">
                  <c:v>81.264332435412953</c:v>
                </c:pt>
                <c:pt idx="59">
                  <c:v>81.281248236149622</c:v>
                </c:pt>
                <c:pt idx="60">
                  <c:v>81.298323881926478</c:v>
                </c:pt>
                <c:pt idx="61">
                  <c:v>81.315564994705355</c:v>
                </c:pt>
                <c:pt idx="62">
                  <c:v>81.332976765873141</c:v>
                </c:pt>
                <c:pt idx="63">
                  <c:v>81.350563820988626</c:v>
                </c:pt>
                <c:pt idx="64">
                  <c:v>81.368330063611438</c:v>
                </c:pt>
                <c:pt idx="65">
                  <c:v>81.38627849588822</c:v>
                </c:pt>
                <c:pt idx="66">
                  <c:v>81.404411013444616</c:v>
                </c:pt>
                <c:pt idx="67">
                  <c:v>81.422728172033345</c:v>
                </c:pt>
                <c:pt idx="68">
                  <c:v>81.441228923328396</c:v>
                </c:pt>
                <c:pt idx="69">
                  <c:v>81.459910317250319</c:v>
                </c:pt>
                <c:pt idx="70">
                  <c:v>81.478767168274771</c:v>
                </c:pt>
                <c:pt idx="71">
                  <c:v>81.497791683338406</c:v>
                </c:pt>
                <c:pt idx="72">
                  <c:v>81.516973049236356</c:v>
                </c:pt>
                <c:pt idx="73">
                  <c:v>81.536296977836514</c:v>
                </c:pt>
                <c:pt idx="74">
                  <c:v>81.555745208047469</c:v>
                </c:pt>
                <c:pt idx="75">
                  <c:v>81.575294964307588</c:v>
                </c:pt>
                <c:pt idx="76">
                  <c:v>81.594918372451076</c:v>
                </c:pt>
                <c:pt idx="77">
                  <c:v>81.614581835193391</c:v>
                </c:pt>
                <c:pt idx="78">
                  <c:v>81.634245371201871</c:v>
                </c:pt>
                <c:pt idx="79">
                  <c:v>81.653861923814247</c:v>
                </c:pt>
                <c:pt idx="80">
                  <c:v>81.673376647964574</c:v>
                </c:pt>
                <c:pt idx="81">
                  <c:v>81.692726186786814</c:v>
                </c:pt>
                <c:pt idx="82">
                  <c:v>81.711837952686295</c:v>
                </c:pt>
                <c:pt idx="83">
                  <c:v>81.73062943136307</c:v>
                </c:pt>
                <c:pt idx="84">
                  <c:v>81.7490075312692</c:v>
                </c:pt>
                <c:pt idx="85">
                  <c:v>81.766868005168746</c:v>
                </c:pt>
                <c:pt idx="86">
                  <c:v>81.784094974671447</c:v>
                </c:pt>
                <c:pt idx="87">
                  <c:v>81.800560592595204</c:v>
                </c:pt>
                <c:pt idx="88">
                  <c:v>81.816124881476185</c:v>
                </c:pt>
                <c:pt idx="89">
                  <c:v>81.830635789118091</c:v>
                </c:pt>
                <c:pt idx="90">
                  <c:v>81.843929503323778</c:v>
                </c:pt>
                <c:pt idx="91">
                  <c:v>81.855831067410307</c:v>
                </c:pt>
                <c:pt idx="92">
                  <c:v>81.866155335284432</c:v>
                </c:pt>
                <c:pt idx="93">
                  <c:v>81.874708299290248</c:v>
                </c:pt>
                <c:pt idx="94">
                  <c:v>81.881288815356911</c:v>
                </c:pt>
                <c:pt idx="95">
                  <c:v>81.88569073794298</c:v>
                </c:pt>
                <c:pt idx="96">
                  <c:v>81.887705461884337</c:v>
                </c:pt>
                <c:pt idx="97">
                  <c:v>81.887124849783504</c:v>
                </c:pt>
                <c:pt idx="98">
                  <c:v>81.883744502650288</c:v>
                </c:pt>
                <c:pt idx="99">
                  <c:v>81.877367309110753</c:v>
                </c:pt>
                <c:pt idx="100">
                  <c:v>81.867807186002679</c:v>
                </c:pt>
                <c:pt idx="101">
                  <c:v>81.85489290223066</c:v>
                </c:pt>
                <c:pt idx="102">
                  <c:v>81.838471860216842</c:v>
                </c:pt>
                <c:pt idx="103">
                  <c:v>81.818413697026514</c:v>
                </c:pt>
                <c:pt idx="104">
                  <c:v>81.794613561964141</c:v>
                </c:pt>
                <c:pt idx="105">
                  <c:v>81.766994930410803</c:v>
                </c:pt>
                <c:pt idx="106">
                  <c:v>81.735511825580431</c:v>
                </c:pt>
                <c:pt idx="107">
                  <c:v>81.700150340613817</c:v>
                </c:pt>
                <c:pt idx="108">
                  <c:v>81.660929382065746</c:v>
                </c:pt>
                <c:pt idx="109">
                  <c:v>81.617900590616514</c:v>
                </c:pt>
                <c:pt idx="110">
                  <c:v>81.571147433330822</c:v>
                </c:pt>
                <c:pt idx="111">
                  <c:v>81.520783501136208</c:v>
                </c:pt>
                <c:pt idx="112">
                  <c:v>81.466950082416503</c:v>
                </c:pt>
                <c:pt idx="113">
                  <c:v>81.409813115933588</c:v>
                </c:pt>
                <c:pt idx="114">
                  <c:v>81.349559651428478</c:v>
                </c:pt>
                <c:pt idx="115">
                  <c:v>81.286393962665102</c:v>
                </c:pt>
                <c:pt idx="116">
                  <c:v>81.220533464691158</c:v>
                </c:pt>
                <c:pt idx="117">
                  <c:v>81.152204584886917</c:v>
                </c:pt>
                <c:pt idx="118">
                  <c:v>81.081638726928063</c:v>
                </c:pt>
                <c:pt idx="119">
                  <c:v>81.009068449664397</c:v>
                </c:pt>
                <c:pt idx="120">
                  <c:v>80.934723961052228</c:v>
                </c:pt>
                <c:pt idx="121">
                  <c:v>80.858830002736113</c:v>
                </c:pt>
                <c:pt idx="122">
                  <c:v>80.781603175636292</c:v>
                </c:pt>
                <c:pt idx="123">
                  <c:v>80.703249732678259</c:v>
                </c:pt>
                <c:pt idx="124">
                  <c:v>80.62396384295117</c:v>
                </c:pt>
                <c:pt idx="125">
                  <c:v>80.543926313028791</c:v>
                </c:pt>
                <c:pt idx="126">
                  <c:v>80.463303736441304</c:v>
                </c:pt>
                <c:pt idx="127">
                  <c:v>80.382248031485346</c:v>
                </c:pt>
                <c:pt idx="128">
                  <c:v>80.300896320539309</c:v>
                </c:pt>
                <c:pt idx="129">
                  <c:v>80.219371100427225</c:v>
                </c:pt>
                <c:pt idx="130">
                  <c:v>80.137780652626759</c:v>
                </c:pt>
                <c:pt idx="131">
                  <c:v>80.056219643662914</c:v>
                </c:pt>
                <c:pt idx="132">
                  <c:v>79.974769869278717</c:v>
                </c:pt>
                <c:pt idx="133">
                  <c:v>79.893501100385066</c:v>
                </c:pt>
                <c:pt idx="134">
                  <c:v>79.812471993877594</c:v>
                </c:pt>
                <c:pt idx="135">
                  <c:v>79.731731036778797</c:v>
                </c:pt>
                <c:pt idx="136">
                  <c:v>79.651317497502035</c:v>
                </c:pt>
                <c:pt idx="137">
                  <c:v>79.571262363117043</c:v>
                </c:pt>
                <c:pt idx="138">
                  <c:v>79.491589246163429</c:v>
                </c:pt>
                <c:pt idx="139">
                  <c:v>79.412315248724383</c:v>
                </c:pt>
                <c:pt idx="140">
                  <c:v>79.333451775085749</c:v>
                </c:pt>
                <c:pt idx="141">
                  <c:v>79.255005287368576</c:v>
                </c:pt>
                <c:pt idx="142">
                  <c:v>79.176978001052774</c:v>
                </c:pt>
                <c:pt idx="143">
                  <c:v>79.099368519348388</c:v>
                </c:pt>
                <c:pt idx="144">
                  <c:v>79.022172406969617</c:v>
                </c:pt>
                <c:pt idx="145">
                  <c:v>78.945382705079467</c:v>
                </c:pt>
                <c:pt idx="146">
                  <c:v>78.868990390058158</c:v>
                </c:pt>
                <c:pt idx="147">
                  <c:v>78.792984779357639</c:v>
                </c:pt>
                <c:pt idx="148">
                  <c:v>78.717353888090571</c:v>
                </c:pt>
                <c:pt idx="149">
                  <c:v>78.642084740206784</c:v>
                </c:pt>
                <c:pt idx="150">
                  <c:v>78.567163638175771</c:v>
                </c:pt>
                <c:pt idx="151">
                  <c:v>78.492576395050165</c:v>
                </c:pt>
                <c:pt idx="152">
                  <c:v>78.418308532664568</c:v>
                </c:pt>
                <c:pt idx="153">
                  <c:v>78.344345449545401</c:v>
                </c:pt>
                <c:pt idx="154">
                  <c:v>78.270672561893591</c:v>
                </c:pt>
                <c:pt idx="155">
                  <c:v>78.197275420763589</c:v>
                </c:pt>
                <c:pt idx="156">
                  <c:v>78.124139808315135</c:v>
                </c:pt>
                <c:pt idx="157">
                  <c:v>78.051251815763138</c:v>
                </c:pt>
                <c:pt idx="158">
                  <c:v>77.978597905406502</c:v>
                </c:pt>
                <c:pt idx="159">
                  <c:v>77.906164958879287</c:v>
                </c:pt>
                <c:pt idx="160">
                  <c:v>77.833940313544701</c:v>
                </c:pt>
                <c:pt idx="161">
                  <c:v>77.761911788741912</c:v>
                </c:pt>
                <c:pt idx="162">
                  <c:v>77.690067703402121</c:v>
                </c:pt>
                <c:pt idx="163">
                  <c:v>77.618396886372111</c:v>
                </c:pt>
                <c:pt idx="164">
                  <c:v>77.546888680621066</c:v>
                </c:pt>
                <c:pt idx="165">
                  <c:v>77.475532942359663</c:v>
                </c:pt>
                <c:pt idx="166">
                  <c:v>77.404320035968155</c:v>
                </c:pt>
                <c:pt idx="167">
                  <c:v>77.333240825512092</c:v>
                </c:pt>
                <c:pt idx="168">
                  <c:v>77.262286663518296</c:v>
                </c:pt>
                <c:pt idx="169">
                  <c:v>77.191449377590672</c:v>
                </c:pt>
                <c:pt idx="170">
                  <c:v>77.120721255362369</c:v>
                </c:pt>
                <c:pt idx="171">
                  <c:v>77.05009502820775</c:v>
                </c:pt>
                <c:pt idx="172">
                  <c:v>76.979563854073987</c:v>
                </c:pt>
                <c:pt idx="173">
                  <c:v>76.909121299735716</c:v>
                </c:pt>
                <c:pt idx="174">
                  <c:v>76.838761322727422</c:v>
                </c:pt>
                <c:pt idx="175">
                  <c:v>76.768478253165867</c:v>
                </c:pt>
                <c:pt idx="176">
                  <c:v>76.698266775637748</c:v>
                </c:pt>
                <c:pt idx="177">
                  <c:v>76.628121911296063</c:v>
                </c:pt>
                <c:pt idx="178">
                  <c:v>76.558039000281298</c:v>
                </c:pt>
                <c:pt idx="179">
                  <c:v>76.488013684559689</c:v>
                </c:pt>
                <c:pt idx="180">
                  <c:v>76.418041891251178</c:v>
                </c:pt>
                <c:pt idx="181">
                  <c:v>76.348119816501693</c:v>
                </c:pt>
                <c:pt idx="182">
                  <c:v>76.278243909941011</c:v>
                </c:pt>
                <c:pt idx="183">
                  <c:v>76.208410859753414</c:v>
                </c:pt>
                <c:pt idx="184">
                  <c:v>76.138617578380277</c:v>
                </c:pt>
                <c:pt idx="185">
                  <c:v>76.068861188862613</c:v>
                </c:pt>
                <c:pt idx="186">
                  <c:v>75.999139011826443</c:v>
                </c:pt>
                <c:pt idx="187">
                  <c:v>75.929448553107022</c:v>
                </c:pt>
                <c:pt idx="188">
                  <c:v>75.859787492003136</c:v>
                </c:pt>
                <c:pt idx="189">
                  <c:v>75.790153670148996</c:v>
                </c:pt>
                <c:pt idx="190">
                  <c:v>75.720545080988558</c:v>
                </c:pt>
                <c:pt idx="191">
                  <c:v>75.65095985983406</c:v>
                </c:pt>
                <c:pt idx="192">
                  <c:v>75.581396274488995</c:v>
                </c:pt>
                <c:pt idx="193">
                  <c:v>75.511852716415092</c:v>
                </c:pt>
                <c:pt idx="194">
                  <c:v>75.442327692420619</c:v>
                </c:pt>
                <c:pt idx="195">
                  <c:v>75.372819816848491</c:v>
                </c:pt>
                <c:pt idx="196">
                  <c:v>75.303327804240737</c:v>
                </c:pt>
                <c:pt idx="197">
                  <c:v>75.233850462457383</c:v>
                </c:pt>
                <c:pt idx="198">
                  <c:v>75.164386686226536</c:v>
                </c:pt>
                <c:pt idx="199">
                  <c:v>75.094935451104334</c:v>
                </c:pt>
                <c:pt idx="200">
                  <c:v>75.025495807822352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01520"/>
        <c:axId val="530501912"/>
      </c:scatterChart>
      <c:valAx>
        <c:axId val="530501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0501912"/>
        <c:crosses val="autoZero"/>
        <c:crossBetween val="midCat"/>
      </c:valAx>
      <c:valAx>
        <c:axId val="530501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050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82.629000000000005</c:v>
                </c:pt>
                <c:pt idx="1">
                  <c:v>81.070999999999998</c:v>
                </c:pt>
                <c:pt idx="2">
                  <c:v>80.885999999999996</c:v>
                </c:pt>
                <c:pt idx="3">
                  <c:v>82.213999999999999</c:v>
                </c:pt>
                <c:pt idx="4">
                  <c:v>79.986000000000004</c:v>
                </c:pt>
                <c:pt idx="5">
                  <c:v>80.900000000000006</c:v>
                </c:pt>
                <c:pt idx="6">
                  <c:v>81.757000000000005</c:v>
                </c:pt>
                <c:pt idx="7">
                  <c:v>81.013999999999996</c:v>
                </c:pt>
                <c:pt idx="8">
                  <c:v>81.343000000000004</c:v>
                </c:pt>
                <c:pt idx="9">
                  <c:v>79.986000000000004</c:v>
                </c:pt>
                <c:pt idx="10">
                  <c:v>82.471000000000004</c:v>
                </c:pt>
                <c:pt idx="11">
                  <c:v>81.686000000000007</c:v>
                </c:pt>
                <c:pt idx="12">
                  <c:v>82.885999999999996</c:v>
                </c:pt>
                <c:pt idx="13">
                  <c:v>82.585999999999999</c:v>
                </c:pt>
                <c:pt idx="14">
                  <c:v>81.7</c:v>
                </c:pt>
                <c:pt idx="15">
                  <c:v>83.3</c:v>
                </c:pt>
                <c:pt idx="16">
                  <c:v>82.614000000000004</c:v>
                </c:pt>
                <c:pt idx="17">
                  <c:v>81.456999999999994</c:v>
                </c:pt>
                <c:pt idx="18">
                  <c:v>82.5</c:v>
                </c:pt>
                <c:pt idx="19">
                  <c:v>82.156999999999996</c:v>
                </c:pt>
                <c:pt idx="20">
                  <c:v>82.728999999999999</c:v>
                </c:pt>
                <c:pt idx="21">
                  <c:v>83.456999999999994</c:v>
                </c:pt>
                <c:pt idx="22">
                  <c:v>83.129000000000005</c:v>
                </c:pt>
                <c:pt idx="23">
                  <c:v>83.3</c:v>
                </c:pt>
                <c:pt idx="24">
                  <c:v>82.057000000000002</c:v>
                </c:pt>
                <c:pt idx="25">
                  <c:v>82.129000000000005</c:v>
                </c:pt>
                <c:pt idx="26">
                  <c:v>83.786000000000001</c:v>
                </c:pt>
                <c:pt idx="27">
                  <c:v>83.471000000000004</c:v>
                </c:pt>
                <c:pt idx="28">
                  <c:v>83.6</c:v>
                </c:pt>
                <c:pt idx="29">
                  <c:v>83.813999999999993</c:v>
                </c:pt>
                <c:pt idx="30">
                  <c:v>84.771000000000001</c:v>
                </c:pt>
                <c:pt idx="31">
                  <c:v>83.843000000000004</c:v>
                </c:pt>
                <c:pt idx="32">
                  <c:v>83.114000000000004</c:v>
                </c:pt>
                <c:pt idx="33">
                  <c:v>82.7</c:v>
                </c:pt>
                <c:pt idx="34">
                  <c:v>83.742999999999995</c:v>
                </c:pt>
                <c:pt idx="35">
                  <c:v>83.286000000000001</c:v>
                </c:pt>
                <c:pt idx="36">
                  <c:v>84.313999999999993</c:v>
                </c:pt>
                <c:pt idx="37">
                  <c:v>85.6</c:v>
                </c:pt>
                <c:pt idx="38">
                  <c:v>86.343000000000004</c:v>
                </c:pt>
                <c:pt idx="39">
                  <c:v>84.914000000000001</c:v>
                </c:pt>
                <c:pt idx="40">
                  <c:v>84.456999999999994</c:v>
                </c:pt>
                <c:pt idx="41">
                  <c:v>85.228999999999999</c:v>
                </c:pt>
                <c:pt idx="42">
                  <c:v>85.4</c:v>
                </c:pt>
                <c:pt idx="43">
                  <c:v>87.171000000000006</c:v>
                </c:pt>
                <c:pt idx="44">
                  <c:v>86.757000000000005</c:v>
                </c:pt>
                <c:pt idx="45">
                  <c:v>86.843000000000004</c:v>
                </c:pt>
                <c:pt idx="46">
                  <c:v>88.286000000000001</c:v>
                </c:pt>
                <c:pt idx="47">
                  <c:v>89.171000000000006</c:v>
                </c:pt>
                <c:pt idx="48">
                  <c:v>90.414000000000001</c:v>
                </c:pt>
                <c:pt idx="49">
                  <c:v>88.6</c:v>
                </c:pt>
                <c:pt idx="50">
                  <c:v>91.414000000000001</c:v>
                </c:pt>
                <c:pt idx="51">
                  <c:v>92.471000000000004</c:v>
                </c:pt>
                <c:pt idx="52">
                  <c:v>93.8</c:v>
                </c:pt>
                <c:pt idx="53">
                  <c:v>97.771000000000001</c:v>
                </c:pt>
                <c:pt idx="54">
                  <c:v>99.8</c:v>
                </c:pt>
                <c:pt idx="55">
                  <c:v>104.6</c:v>
                </c:pt>
                <c:pt idx="56">
                  <c:v>109.071</c:v>
                </c:pt>
                <c:pt idx="57">
                  <c:v>115.529</c:v>
                </c:pt>
                <c:pt idx="58">
                  <c:v>124.4</c:v>
                </c:pt>
                <c:pt idx="59">
                  <c:v>132.48599999999999</c:v>
                </c:pt>
                <c:pt idx="60">
                  <c:v>140.9</c:v>
                </c:pt>
                <c:pt idx="61">
                  <c:v>150.1</c:v>
                </c:pt>
                <c:pt idx="62">
                  <c:v>160.12899999999999</c:v>
                </c:pt>
                <c:pt idx="63">
                  <c:v>168.971</c:v>
                </c:pt>
                <c:pt idx="64">
                  <c:v>175.45699999999999</c:v>
                </c:pt>
                <c:pt idx="65">
                  <c:v>180.386</c:v>
                </c:pt>
                <c:pt idx="66">
                  <c:v>186.48599999999999</c:v>
                </c:pt>
                <c:pt idx="67">
                  <c:v>189.25700000000001</c:v>
                </c:pt>
                <c:pt idx="68">
                  <c:v>189.214</c:v>
                </c:pt>
                <c:pt idx="69">
                  <c:v>187.18600000000001</c:v>
                </c:pt>
                <c:pt idx="70">
                  <c:v>183.95699999999999</c:v>
                </c:pt>
                <c:pt idx="71">
                  <c:v>178.143</c:v>
                </c:pt>
                <c:pt idx="72">
                  <c:v>165.75700000000001</c:v>
                </c:pt>
                <c:pt idx="73">
                  <c:v>149.84299999999999</c:v>
                </c:pt>
                <c:pt idx="74">
                  <c:v>125.471</c:v>
                </c:pt>
                <c:pt idx="75">
                  <c:v>105.9</c:v>
                </c:pt>
                <c:pt idx="76">
                  <c:v>92.3</c:v>
                </c:pt>
                <c:pt idx="77">
                  <c:v>88.7</c:v>
                </c:pt>
                <c:pt idx="78">
                  <c:v>87.543000000000006</c:v>
                </c:pt>
                <c:pt idx="79">
                  <c:v>89.2</c:v>
                </c:pt>
                <c:pt idx="80">
                  <c:v>90.486000000000004</c:v>
                </c:pt>
                <c:pt idx="81">
                  <c:v>91.971000000000004</c:v>
                </c:pt>
                <c:pt idx="82">
                  <c:v>94.343000000000004</c:v>
                </c:pt>
                <c:pt idx="83">
                  <c:v>96.528999999999996</c:v>
                </c:pt>
                <c:pt idx="84">
                  <c:v>100.1</c:v>
                </c:pt>
                <c:pt idx="85">
                  <c:v>102.986</c:v>
                </c:pt>
                <c:pt idx="86">
                  <c:v>105.229</c:v>
                </c:pt>
                <c:pt idx="87">
                  <c:v>108.571</c:v>
                </c:pt>
                <c:pt idx="88">
                  <c:v>110.857</c:v>
                </c:pt>
                <c:pt idx="89">
                  <c:v>111.95699999999999</c:v>
                </c:pt>
                <c:pt idx="90">
                  <c:v>113.657</c:v>
                </c:pt>
                <c:pt idx="91">
                  <c:v>116.54300000000001</c:v>
                </c:pt>
                <c:pt idx="92">
                  <c:v>115.986</c:v>
                </c:pt>
                <c:pt idx="93">
                  <c:v>116.7</c:v>
                </c:pt>
                <c:pt idx="94">
                  <c:v>112.2</c:v>
                </c:pt>
                <c:pt idx="95">
                  <c:v>108.514</c:v>
                </c:pt>
                <c:pt idx="96">
                  <c:v>105.429</c:v>
                </c:pt>
                <c:pt idx="97">
                  <c:v>100.471</c:v>
                </c:pt>
                <c:pt idx="98">
                  <c:v>95.442999999999998</c:v>
                </c:pt>
                <c:pt idx="99">
                  <c:v>92.3</c:v>
                </c:pt>
                <c:pt idx="100">
                  <c:v>90.114000000000004</c:v>
                </c:pt>
                <c:pt idx="101">
                  <c:v>89.070999999999998</c:v>
                </c:pt>
                <c:pt idx="102">
                  <c:v>89.013999999999996</c:v>
                </c:pt>
                <c:pt idx="103">
                  <c:v>87.4</c:v>
                </c:pt>
                <c:pt idx="104">
                  <c:v>86.614000000000004</c:v>
                </c:pt>
                <c:pt idx="105">
                  <c:v>87.356999999999999</c:v>
                </c:pt>
                <c:pt idx="106">
                  <c:v>86.786000000000001</c:v>
                </c:pt>
                <c:pt idx="107">
                  <c:v>83.5</c:v>
                </c:pt>
                <c:pt idx="108">
                  <c:v>85.713999999999999</c:v>
                </c:pt>
                <c:pt idx="109">
                  <c:v>84.442999999999998</c:v>
                </c:pt>
                <c:pt idx="110">
                  <c:v>84.971000000000004</c:v>
                </c:pt>
                <c:pt idx="111">
                  <c:v>83.429000000000002</c:v>
                </c:pt>
                <c:pt idx="112">
                  <c:v>84.456999999999994</c:v>
                </c:pt>
                <c:pt idx="113">
                  <c:v>84.942999999999998</c:v>
                </c:pt>
                <c:pt idx="114">
                  <c:v>82.442999999999998</c:v>
                </c:pt>
                <c:pt idx="115">
                  <c:v>83.442999999999998</c:v>
                </c:pt>
                <c:pt idx="116">
                  <c:v>83.414000000000001</c:v>
                </c:pt>
                <c:pt idx="117">
                  <c:v>83.271000000000001</c:v>
                </c:pt>
                <c:pt idx="118">
                  <c:v>83.271000000000001</c:v>
                </c:pt>
                <c:pt idx="119">
                  <c:v>83.8</c:v>
                </c:pt>
                <c:pt idx="120">
                  <c:v>83.686000000000007</c:v>
                </c:pt>
                <c:pt idx="121">
                  <c:v>83</c:v>
                </c:pt>
                <c:pt idx="122">
                  <c:v>84.114000000000004</c:v>
                </c:pt>
                <c:pt idx="123">
                  <c:v>84.4</c:v>
                </c:pt>
                <c:pt idx="124">
                  <c:v>85.1</c:v>
                </c:pt>
                <c:pt idx="125">
                  <c:v>83.9</c:v>
                </c:pt>
                <c:pt idx="126">
                  <c:v>84.6</c:v>
                </c:pt>
                <c:pt idx="127">
                  <c:v>83.385999999999996</c:v>
                </c:pt>
                <c:pt idx="128">
                  <c:v>83.486000000000004</c:v>
                </c:pt>
                <c:pt idx="129">
                  <c:v>83.614000000000004</c:v>
                </c:pt>
                <c:pt idx="130">
                  <c:v>83.656999999999996</c:v>
                </c:pt>
                <c:pt idx="131">
                  <c:v>84.843000000000004</c:v>
                </c:pt>
                <c:pt idx="132">
                  <c:v>83.414000000000001</c:v>
                </c:pt>
                <c:pt idx="133">
                  <c:v>83.942999999999998</c:v>
                </c:pt>
                <c:pt idx="134">
                  <c:v>82.471000000000004</c:v>
                </c:pt>
                <c:pt idx="135">
                  <c:v>82.114000000000004</c:v>
                </c:pt>
                <c:pt idx="136">
                  <c:v>82.070999999999998</c:v>
                </c:pt>
                <c:pt idx="137">
                  <c:v>81.742999999999995</c:v>
                </c:pt>
                <c:pt idx="138">
                  <c:v>82.313999999999993</c:v>
                </c:pt>
                <c:pt idx="139">
                  <c:v>81.870999999999995</c:v>
                </c:pt>
                <c:pt idx="140">
                  <c:v>82.057000000000002</c:v>
                </c:pt>
                <c:pt idx="141">
                  <c:v>81.013999999999996</c:v>
                </c:pt>
                <c:pt idx="142">
                  <c:v>81.813999999999993</c:v>
                </c:pt>
                <c:pt idx="143">
                  <c:v>84.085999999999999</c:v>
                </c:pt>
                <c:pt idx="144">
                  <c:v>81.914000000000001</c:v>
                </c:pt>
                <c:pt idx="145">
                  <c:v>81.2</c:v>
                </c:pt>
                <c:pt idx="146">
                  <c:v>80.186000000000007</c:v>
                </c:pt>
                <c:pt idx="147">
                  <c:v>81.114000000000004</c:v>
                </c:pt>
                <c:pt idx="148">
                  <c:v>82.513999999999996</c:v>
                </c:pt>
                <c:pt idx="149">
                  <c:v>82.343000000000004</c:v>
                </c:pt>
                <c:pt idx="150">
                  <c:v>81.186000000000007</c:v>
                </c:pt>
                <c:pt idx="151">
                  <c:v>81.186000000000007</c:v>
                </c:pt>
                <c:pt idx="152">
                  <c:v>80.343000000000004</c:v>
                </c:pt>
                <c:pt idx="153">
                  <c:v>81.385999999999996</c:v>
                </c:pt>
                <c:pt idx="154">
                  <c:v>79.956999999999994</c:v>
                </c:pt>
                <c:pt idx="155">
                  <c:v>81.186000000000007</c:v>
                </c:pt>
                <c:pt idx="156">
                  <c:v>81.414000000000001</c:v>
                </c:pt>
                <c:pt idx="157">
                  <c:v>79.343000000000004</c:v>
                </c:pt>
                <c:pt idx="158">
                  <c:v>80.557000000000002</c:v>
                </c:pt>
                <c:pt idx="159">
                  <c:v>80.870999999999995</c:v>
                </c:pt>
                <c:pt idx="160">
                  <c:v>80.513999999999996</c:v>
                </c:pt>
                <c:pt idx="161">
                  <c:v>81.028999999999996</c:v>
                </c:pt>
                <c:pt idx="162">
                  <c:v>81.471000000000004</c:v>
                </c:pt>
                <c:pt idx="163">
                  <c:v>81.385999999999996</c:v>
                </c:pt>
                <c:pt idx="164">
                  <c:v>80.513999999999996</c:v>
                </c:pt>
                <c:pt idx="165">
                  <c:v>80.385999999999996</c:v>
                </c:pt>
                <c:pt idx="166">
                  <c:v>79.370999999999995</c:v>
                </c:pt>
                <c:pt idx="167">
                  <c:v>80.557000000000002</c:v>
                </c:pt>
                <c:pt idx="168">
                  <c:v>80.671000000000006</c:v>
                </c:pt>
                <c:pt idx="169">
                  <c:v>79.914000000000001</c:v>
                </c:pt>
                <c:pt idx="170">
                  <c:v>80.171000000000006</c:v>
                </c:pt>
                <c:pt idx="171">
                  <c:v>78.671000000000006</c:v>
                </c:pt>
                <c:pt idx="172">
                  <c:v>80.471000000000004</c:v>
                </c:pt>
                <c:pt idx="173">
                  <c:v>79.757000000000005</c:v>
                </c:pt>
                <c:pt idx="174">
                  <c:v>78.929000000000002</c:v>
                </c:pt>
                <c:pt idx="175">
                  <c:v>80.271000000000001</c:v>
                </c:pt>
                <c:pt idx="176">
                  <c:v>79.114000000000004</c:v>
                </c:pt>
                <c:pt idx="177">
                  <c:v>79.914000000000001</c:v>
                </c:pt>
                <c:pt idx="178">
                  <c:v>80.513999999999996</c:v>
                </c:pt>
                <c:pt idx="179">
                  <c:v>77.370999999999995</c:v>
                </c:pt>
                <c:pt idx="180">
                  <c:v>79.742999999999995</c:v>
                </c:pt>
                <c:pt idx="181">
                  <c:v>79.614000000000004</c:v>
                </c:pt>
                <c:pt idx="182">
                  <c:v>78.400000000000006</c:v>
                </c:pt>
                <c:pt idx="183">
                  <c:v>79.856999999999999</c:v>
                </c:pt>
                <c:pt idx="184">
                  <c:v>78.528999999999996</c:v>
                </c:pt>
                <c:pt idx="185">
                  <c:v>79.570999999999998</c:v>
                </c:pt>
                <c:pt idx="186">
                  <c:v>78.870999999999995</c:v>
                </c:pt>
                <c:pt idx="187">
                  <c:v>80.728999999999999</c:v>
                </c:pt>
                <c:pt idx="188">
                  <c:v>80.870999999999995</c:v>
                </c:pt>
                <c:pt idx="189">
                  <c:v>79.070999999999998</c:v>
                </c:pt>
                <c:pt idx="190">
                  <c:v>78.856999999999999</c:v>
                </c:pt>
                <c:pt idx="191">
                  <c:v>79.028999999999996</c:v>
                </c:pt>
                <c:pt idx="192">
                  <c:v>78.870999999999995</c:v>
                </c:pt>
                <c:pt idx="193">
                  <c:v>78.856999999999999</c:v>
                </c:pt>
                <c:pt idx="194">
                  <c:v>78.870999999999995</c:v>
                </c:pt>
                <c:pt idx="195">
                  <c:v>78.129000000000005</c:v>
                </c:pt>
                <c:pt idx="196">
                  <c:v>76.513999999999996</c:v>
                </c:pt>
                <c:pt idx="197">
                  <c:v>78.129000000000005</c:v>
                </c:pt>
                <c:pt idx="198">
                  <c:v>78.242999999999995</c:v>
                </c:pt>
                <c:pt idx="199">
                  <c:v>78.429000000000002</c:v>
                </c:pt>
                <c:pt idx="200">
                  <c:v>78.7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83.02750128832308</c:v>
                </c:pt>
                <c:pt idx="1">
                  <c:v>83.04565377999559</c:v>
                </c:pt>
                <c:pt idx="2">
                  <c:v>83.063808337582643</c:v>
                </c:pt>
                <c:pt idx="3">
                  <c:v>83.081965132563383</c:v>
                </c:pt>
                <c:pt idx="4">
                  <c:v>83.100124350272651</c:v>
                </c:pt>
                <c:pt idx="5">
                  <c:v>83.118286190977798</c:v>
                </c:pt>
                <c:pt idx="6">
                  <c:v>83.136450871034427</c:v>
                </c:pt>
                <c:pt idx="7">
                  <c:v>83.154618624125916</c:v>
                </c:pt>
                <c:pt idx="8">
                  <c:v>83.172789702592183</c:v>
                </c:pt>
                <c:pt idx="9">
                  <c:v>83.19096437885355</c:v>
                </c:pt>
                <c:pt idx="10">
                  <c:v>83.209142946935373</c:v>
                </c:pt>
                <c:pt idx="11">
                  <c:v>83.227325724099799</c:v>
                </c:pt>
                <c:pt idx="12">
                  <c:v>83.245513052591164</c:v>
                </c:pt>
                <c:pt idx="13">
                  <c:v>83.26370530150129</c:v>
                </c:pt>
                <c:pt idx="14">
                  <c:v>83.281902868762188</c:v>
                </c:pt>
                <c:pt idx="15">
                  <c:v>83.300106183272575</c:v>
                </c:pt>
                <c:pt idx="16">
                  <c:v>83.318315707166221</c:v>
                </c:pt>
                <c:pt idx="17">
                  <c:v>83.336531938228788</c:v>
                </c:pt>
                <c:pt idx="18">
                  <c:v>83.354755412471306</c:v>
                </c:pt>
                <c:pt idx="19">
                  <c:v>83.372986706867351</c:v>
                </c:pt>
                <c:pt idx="20">
                  <c:v>83.391226442261853</c:v>
                </c:pt>
                <c:pt idx="21">
                  <c:v>83.409475286458772</c:v>
                </c:pt>
                <c:pt idx="22">
                  <c:v>83.427733957494851</c:v>
                </c:pt>
                <c:pt idx="23">
                  <c:v>83.446003227106658</c:v>
                </c:pt>
                <c:pt idx="24">
                  <c:v>83.464283924397336</c:v>
                </c:pt>
                <c:pt idx="25">
                  <c:v>83.482576939709531</c:v>
                </c:pt>
                <c:pt idx="26">
                  <c:v>83.500883228711146</c:v>
                </c:pt>
                <c:pt idx="27">
                  <c:v>83.519203816704319</c:v>
                </c:pt>
                <c:pt idx="28">
                  <c:v>83.537539803184515</c:v>
                </c:pt>
                <c:pt idx="29">
                  <c:v>83.555892366737723</c:v>
                </c:pt>
                <c:pt idx="30">
                  <c:v>83.574262770582024</c:v>
                </c:pt>
                <c:pt idx="31">
                  <c:v>83.592652369785938</c:v>
                </c:pt>
                <c:pt idx="32">
                  <c:v>83.611062623509824</c:v>
                </c:pt>
                <c:pt idx="33">
                  <c:v>83.629495122653793</c:v>
                </c:pt>
                <c:pt idx="34">
                  <c:v>83.647951663734887</c:v>
                </c:pt>
                <c:pt idx="35">
                  <c:v>83.666434456469702</c:v>
                </c:pt>
                <c:pt idx="36">
                  <c:v>83.684946702230874</c:v>
                </c:pt>
                <c:pt idx="37">
                  <c:v>83.703494157089011</c:v>
                </c:pt>
                <c:pt idx="38">
                  <c:v>83.722089193336359</c:v>
                </c:pt>
                <c:pt idx="39">
                  <c:v>83.74076091435677</c:v>
                </c:pt>
                <c:pt idx="40">
                  <c:v>83.759579254504416</c:v>
                </c:pt>
                <c:pt idx="41">
                  <c:v>83.778709841782629</c:v>
                </c:pt>
                <c:pt idx="42">
                  <c:v>83.79853317091991</c:v>
                </c:pt>
                <c:pt idx="43">
                  <c:v>83.819891247259761</c:v>
                </c:pt>
                <c:pt idx="44">
                  <c:v>83.844573060105461</c:v>
                </c:pt>
                <c:pt idx="45">
                  <c:v>83.87622128991039</c:v>
                </c:pt>
                <c:pt idx="46">
                  <c:v>83.921934353886698</c:v>
                </c:pt>
                <c:pt idx="47">
                  <c:v>83.994933443536226</c:v>
                </c:pt>
                <c:pt idx="48">
                  <c:v>84.118722024004228</c:v>
                </c:pt>
                <c:pt idx="49">
                  <c:v>84.333111172345951</c:v>
                </c:pt>
                <c:pt idx="50">
                  <c:v>84.702214262528145</c:v>
                </c:pt>
                <c:pt idx="51">
                  <c:v>85.323919974684117</c:v>
                </c:pt>
                <c:pt idx="52">
                  <c:v>86.339374424586666</c:v>
                </c:pt>
                <c:pt idx="53">
                  <c:v>87.939714088502726</c:v>
                </c:pt>
                <c:pt idx="54">
                  <c:v>90.365979128033644</c:v>
                </c:pt>
                <c:pt idx="55">
                  <c:v>93.897340099519383</c:v>
                </c:pt>
                <c:pt idx="56">
                  <c:v>98.823202614965609</c:v>
                </c:pt>
                <c:pt idx="57">
                  <c:v>105.39707168460517</c:v>
                </c:pt>
                <c:pt idx="58">
                  <c:v>113.77450136964136</c:v>
                </c:pt>
                <c:pt idx="59">
                  <c:v>123.94347846567806</c:v>
                </c:pt>
                <c:pt idx="60">
                  <c:v>135.66167354474499</c:v>
                </c:pt>
                <c:pt idx="61">
                  <c:v>148.41886680668986</c:v>
                </c:pt>
                <c:pt idx="62">
                  <c:v>161.44218855400126</c:v>
                </c:pt>
                <c:pt idx="63">
                  <c:v>173.75523376264979</c:v>
                </c:pt>
                <c:pt idx="64">
                  <c:v>184.29014767438701</c:v>
                </c:pt>
                <c:pt idx="65">
                  <c:v>192.03721920096876</c:v>
                </c:pt>
                <c:pt idx="66">
                  <c:v>196.20380801887441</c:v>
                </c:pt>
                <c:pt idx="67">
                  <c:v>196.34819030722056</c:v>
                </c:pt>
                <c:pt idx="68">
                  <c:v>192.45707672195982</c:v>
                </c:pt>
                <c:pt idx="69">
                  <c:v>184.94799132858603</c:v>
                </c:pt>
                <c:pt idx="70">
                  <c:v>174.5959443095698</c:v>
                </c:pt>
                <c:pt idx="71">
                  <c:v>162.40226590931559</c:v>
                </c:pt>
                <c:pt idx="72">
                  <c:v>149.43640952562177</c:v>
                </c:pt>
                <c:pt idx="73">
                  <c:v>136.68535007631726</c:v>
                </c:pt>
                <c:pt idx="74">
                  <c:v>124.93955158227578</c:v>
                </c:pt>
                <c:pt idx="75">
                  <c:v>114.73212722555138</c:v>
                </c:pt>
                <c:pt idx="76">
                  <c:v>106.33329297484539</c:v>
                </c:pt>
                <c:pt idx="77">
                  <c:v>99.789936794605524</c:v>
                </c:pt>
                <c:pt idx="78">
                  <c:v>94.992865191338424</c:v>
                </c:pt>
                <c:pt idx="79">
                  <c:v>91.752578611361528</c:v>
                </c:pt>
                <c:pt idx="80">
                  <c:v>89.866963374452496</c:v>
                </c:pt>
                <c:pt idx="81">
                  <c:v>89.16900018515301</c:v>
                </c:pt>
                <c:pt idx="82">
                  <c:v>89.547777768951462</c:v>
                </c:pt>
                <c:pt idx="83">
                  <c:v>90.941089862720588</c:v>
                </c:pt>
                <c:pt idx="84">
                  <c:v>93.302920575789869</c:v>
                </c:pt>
                <c:pt idx="85">
                  <c:v>96.554551677541752</c:v>
                </c:pt>
                <c:pt idx="86">
                  <c:v>100.53338075385685</c:v>
                </c:pt>
                <c:pt idx="87">
                  <c:v>104.95703400440206</c:v>
                </c:pt>
                <c:pt idx="88">
                  <c:v>109.41943684069794</c:v>
                </c:pt>
                <c:pt idx="89">
                  <c:v>113.42836888851376</c:v>
                </c:pt>
                <c:pt idx="90">
                  <c:v>116.48135134685795</c:v>
                </c:pt>
                <c:pt idx="91">
                  <c:v>118.16235832185615</c:v>
                </c:pt>
                <c:pt idx="92">
                  <c:v>118.23171593643453</c:v>
                </c:pt>
                <c:pt idx="93">
                  <c:v>116.68082151663212</c:v>
                </c:pt>
                <c:pt idx="94">
                  <c:v>113.73344330043216</c:v>
                </c:pt>
                <c:pt idx="95">
                  <c:v>109.7928211091151</c:v>
                </c:pt>
                <c:pt idx="96">
                  <c:v>105.35147419205487</c:v>
                </c:pt>
                <c:pt idx="97">
                  <c:v>100.89132025000632</c:v>
                </c:pt>
                <c:pt idx="98">
                  <c:v>96.801641892781319</c:v>
                </c:pt>
                <c:pt idx="99">
                  <c:v>93.332844359409435</c:v>
                </c:pt>
                <c:pt idx="100">
                  <c:v>90.589953582119577</c:v>
                </c:pt>
                <c:pt idx="101">
                  <c:v>88.557472118314536</c:v>
                </c:pt>
                <c:pt idx="102">
                  <c:v>87.140651387283341</c:v>
                </c:pt>
                <c:pt idx="103">
                  <c:v>86.208251393743154</c:v>
                </c:pt>
                <c:pt idx="104">
                  <c:v>85.626465764446166</c:v>
                </c:pt>
                <c:pt idx="105">
                  <c:v>85.279793302756005</c:v>
                </c:pt>
                <c:pt idx="106">
                  <c:v>85.079661285073712</c:v>
                </c:pt>
                <c:pt idx="107">
                  <c:v>84.964340088306315</c:v>
                </c:pt>
                <c:pt idx="108">
                  <c:v>84.8942293005708</c:v>
                </c:pt>
                <c:pt idx="109">
                  <c:v>84.845759291298378</c:v>
                </c:pt>
                <c:pt idx="110">
                  <c:v>84.805848380562921</c:v>
                </c:pt>
                <c:pt idx="111">
                  <c:v>84.767707351589166</c:v>
                </c:pt>
                <c:pt idx="112">
                  <c:v>84.728044736646098</c:v>
                </c:pt>
                <c:pt idx="113">
                  <c:v>84.685386009270118</c:v>
                </c:pt>
                <c:pt idx="114">
                  <c:v>84.639147570208735</c:v>
                </c:pt>
                <c:pt idx="115">
                  <c:v>84.589164812686633</c:v>
                </c:pt>
                <c:pt idx="116">
                  <c:v>84.535467688944394</c:v>
                </c:pt>
                <c:pt idx="117">
                  <c:v>84.478179905302596</c:v>
                </c:pt>
                <c:pt idx="118">
                  <c:v>84.417475083171027</c:v>
                </c:pt>
                <c:pt idx="119">
                  <c:v>84.353557217704335</c:v>
                </c:pt>
                <c:pt idx="120">
                  <c:v>84.286650748877989</c:v>
                </c:pt>
                <c:pt idx="121">
                  <c:v>84.216994186584643</c:v>
                </c:pt>
                <c:pt idx="122">
                  <c:v>84.144835022518734</c:v>
                </c:pt>
                <c:pt idx="123">
                  <c:v>84.070425193361487</c:v>
                </c:pt>
                <c:pt idx="124">
                  <c:v>83.994016924304134</c:v>
                </c:pt>
                <c:pt idx="125">
                  <c:v>83.915858963689772</c:v>
                </c:pt>
                <c:pt idx="126">
                  <c:v>83.836193260596346</c:v>
                </c:pt>
                <c:pt idx="127">
                  <c:v>83.755252130627468</c:v>
                </c:pt>
                <c:pt idx="128">
                  <c:v>83.673255934851682</c:v>
                </c:pt>
                <c:pt idx="129">
                  <c:v>83.590411274656816</c:v>
                </c:pt>
                <c:pt idx="130">
                  <c:v>83.506909685484771</c:v>
                </c:pt>
                <c:pt idx="131">
                  <c:v>83.422926796457659</c:v>
                </c:pt>
                <c:pt idx="132">
                  <c:v>83.338621911210055</c:v>
                </c:pt>
                <c:pt idx="133">
                  <c:v>83.254137957688499</c:v>
                </c:pt>
                <c:pt idx="134">
                  <c:v>83.169601750862199</c:v>
                </c:pt>
                <c:pt idx="135">
                  <c:v>83.085124511640529</c:v>
                </c:pt>
                <c:pt idx="136">
                  <c:v>83.000802587165296</c:v>
                </c:pt>
                <c:pt idx="137">
                  <c:v>82.916718321389226</c:v>
                </c:pt>
                <c:pt idx="138">
                  <c:v>82.832941029857821</c:v>
                </c:pt>
                <c:pt idx="139">
                  <c:v>82.749528038346966</c:v>
                </c:pt>
                <c:pt idx="140">
                  <c:v>82.666525751032324</c:v>
                </c:pt>
                <c:pt idx="141">
                  <c:v>82.583970719834866</c:v>
                </c:pt>
                <c:pt idx="142">
                  <c:v>82.501890692246889</c:v>
                </c:pt>
                <c:pt idx="143">
                  <c:v>82.420305620125646</c:v>
                </c:pt>
                <c:pt idx="144">
                  <c:v>82.339228616545242</c:v>
                </c:pt>
                <c:pt idx="145">
                  <c:v>82.258666851780092</c:v>
                </c:pt>
                <c:pt idx="146">
                  <c:v>82.17862238284863</c:v>
                </c:pt>
                <c:pt idx="147">
                  <c:v>82.099092913804924</c:v>
                </c:pt>
                <c:pt idx="148">
                  <c:v>82.020072486173717</c:v>
                </c:pt>
                <c:pt idx="149">
                  <c:v>81.941552100640024</c:v>
                </c:pt>
                <c:pt idx="150">
                  <c:v>81.863520272393686</c:v>
                </c:pt>
                <c:pt idx="151">
                  <c:v>81.785963523452907</c:v>
                </c:pt>
                <c:pt idx="152">
                  <c:v>81.708866815913197</c:v>
                </c:pt>
                <c:pt idx="153">
                  <c:v>81.632213930444834</c:v>
                </c:pt>
                <c:pt idx="154">
                  <c:v>81.555987794542034</c:v>
                </c:pt>
                <c:pt idx="155">
                  <c:v>81.480170765055945</c:v>
                </c:pt>
                <c:pt idx="156">
                  <c:v>81.404744869458739</c:v>
                </c:pt>
                <c:pt idx="157">
                  <c:v>81.329692010116759</c:v>
                </c:pt>
                <c:pt idx="158">
                  <c:v>81.254994135624329</c:v>
                </c:pt>
                <c:pt idx="159">
                  <c:v>81.180633382986926</c:v>
                </c:pt>
                <c:pt idx="160">
                  <c:v>81.106592194157074</c:v>
                </c:pt>
                <c:pt idx="161">
                  <c:v>81.032853410134209</c:v>
                </c:pt>
                <c:pt idx="162">
                  <c:v>80.95940034554701</c:v>
                </c:pt>
                <c:pt idx="163">
                  <c:v>80.886216846353236</c:v>
                </c:pt>
                <c:pt idx="164">
                  <c:v>80.813287333019801</c:v>
                </c:pt>
                <c:pt idx="165">
                  <c:v>80.740596831290887</c:v>
                </c:pt>
                <c:pt idx="166">
                  <c:v>80.668130992413111</c:v>
                </c:pt>
                <c:pt idx="167">
                  <c:v>80.595876104468545</c:v>
                </c:pt>
                <c:pt idx="168">
                  <c:v>80.5238190962651</c:v>
                </c:pt>
                <c:pt idx="169">
                  <c:v>80.451947535053009</c:v>
                </c:pt>
                <c:pt idx="170">
                  <c:v>80.380249619171749</c:v>
                </c:pt>
                <c:pt idx="171">
                  <c:v>80.308714166585872</c:v>
                </c:pt>
                <c:pt idx="172">
                  <c:v>80.237330600136161</c:v>
                </c:pt>
                <c:pt idx="173">
                  <c:v>80.166088930218052</c:v>
                </c:pt>
                <c:pt idx="174">
                  <c:v>80.094979735494974</c:v>
                </c:pt>
                <c:pt idx="175">
                  <c:v>80.023994142164952</c:v>
                </c:pt>
                <c:pt idx="176">
                  <c:v>79.953123802219125</c:v>
                </c:pt>
                <c:pt idx="177">
                  <c:v>79.882360871061636</c:v>
                </c:pt>
                <c:pt idx="178">
                  <c:v>79.811697984799679</c:v>
                </c:pt>
                <c:pt idx="179">
                  <c:v>79.741128237460401</c:v>
                </c:pt>
                <c:pt idx="180">
                  <c:v>79.670645158345536</c:v>
                </c:pt>
                <c:pt idx="181">
                  <c:v>79.600242689695861</c:v>
                </c:pt>
                <c:pt idx="182">
                  <c:v>79.529915164803569</c:v>
                </c:pt>
                <c:pt idx="183">
                  <c:v>79.459657286681988</c:v>
                </c:pt>
                <c:pt idx="184">
                  <c:v>79.389464107377179</c:v>
                </c:pt>
                <c:pt idx="185">
                  <c:v>79.319331007985525</c:v>
                </c:pt>
                <c:pt idx="186">
                  <c:v>79.249253679423035</c:v>
                </c:pt>
                <c:pt idx="187">
                  <c:v>79.179228103977778</c:v>
                </c:pt>
                <c:pt idx="188">
                  <c:v>79.109250537664039</c:v>
                </c:pt>
                <c:pt idx="189">
                  <c:v>79.039317493386491</c:v>
                </c:pt>
                <c:pt idx="190">
                  <c:v>78.969425724914061</c:v>
                </c:pt>
                <c:pt idx="191">
                  <c:v>78.899572211656363</c:v>
                </c:pt>
                <c:pt idx="192">
                  <c:v>78.829754144229639</c:v>
                </c:pt>
                <c:pt idx="193">
                  <c:v>78.759968910794768</c:v>
                </c:pt>
                <c:pt idx="194">
                  <c:v>78.690214084146163</c:v>
                </c:pt>
                <c:pt idx="195">
                  <c:v>78.620487409528323</c:v>
                </c:pt>
                <c:pt idx="196">
                  <c:v>78.550786793153449</c:v>
                </c:pt>
                <c:pt idx="197">
                  <c:v>78.481110291393833</c:v>
                </c:pt>
                <c:pt idx="198">
                  <c:v>78.411456100620214</c:v>
                </c:pt>
                <c:pt idx="199">
                  <c:v>78.341822547657827</c:v>
                </c:pt>
                <c:pt idx="200">
                  <c:v>78.272208080831234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83.02750128832308</c:v>
                </c:pt>
                <c:pt idx="1">
                  <c:v>83.04565377999559</c:v>
                </c:pt>
                <c:pt idx="2">
                  <c:v>83.063808337582643</c:v>
                </c:pt>
                <c:pt idx="3">
                  <c:v>83.081965132563383</c:v>
                </c:pt>
                <c:pt idx="4">
                  <c:v>83.100124350272651</c:v>
                </c:pt>
                <c:pt idx="5">
                  <c:v>83.118286190977798</c:v>
                </c:pt>
                <c:pt idx="6">
                  <c:v>83.136450871034427</c:v>
                </c:pt>
                <c:pt idx="7">
                  <c:v>83.154618624125916</c:v>
                </c:pt>
                <c:pt idx="8">
                  <c:v>83.172789702592183</c:v>
                </c:pt>
                <c:pt idx="9">
                  <c:v>83.19096437885355</c:v>
                </c:pt>
                <c:pt idx="10">
                  <c:v>83.209142946935373</c:v>
                </c:pt>
                <c:pt idx="11">
                  <c:v>83.227325724099799</c:v>
                </c:pt>
                <c:pt idx="12">
                  <c:v>83.245513052591164</c:v>
                </c:pt>
                <c:pt idx="13">
                  <c:v>83.26370530150129</c:v>
                </c:pt>
                <c:pt idx="14">
                  <c:v>83.281902868762188</c:v>
                </c:pt>
                <c:pt idx="15">
                  <c:v>83.300106183272575</c:v>
                </c:pt>
                <c:pt idx="16">
                  <c:v>83.318315707166221</c:v>
                </c:pt>
                <c:pt idx="17">
                  <c:v>83.336531938228788</c:v>
                </c:pt>
                <c:pt idx="18">
                  <c:v>83.354755412471306</c:v>
                </c:pt>
                <c:pt idx="19">
                  <c:v>83.372986706867351</c:v>
                </c:pt>
                <c:pt idx="20">
                  <c:v>83.391226442261853</c:v>
                </c:pt>
                <c:pt idx="21">
                  <c:v>83.409475286458772</c:v>
                </c:pt>
                <c:pt idx="22">
                  <c:v>83.427733957494837</c:v>
                </c:pt>
                <c:pt idx="23">
                  <c:v>83.446003227106559</c:v>
                </c:pt>
                <c:pt idx="24">
                  <c:v>83.464283924396881</c:v>
                </c:pt>
                <c:pt idx="25">
                  <c:v>83.4825769397074</c:v>
                </c:pt>
                <c:pt idx="26">
                  <c:v>83.500883228701554</c:v>
                </c:pt>
                <c:pt idx="27">
                  <c:v>83.519203816662724</c:v>
                </c:pt>
                <c:pt idx="28">
                  <c:v>83.537539803010716</c:v>
                </c:pt>
                <c:pt idx="29">
                  <c:v>83.555892366037568</c:v>
                </c:pt>
                <c:pt idx="30">
                  <c:v>83.574262767863004</c:v>
                </c:pt>
                <c:pt idx="31">
                  <c:v>83.592652359606589</c:v>
                </c:pt>
                <c:pt idx="32">
                  <c:v>83.611062586771823</c:v>
                </c:pt>
                <c:pt idx="33">
                  <c:v>83.629494994833664</c:v>
                </c:pt>
                <c:pt idx="34">
                  <c:v>83.647951235017615</c:v>
                </c:pt>
                <c:pt idx="35">
                  <c:v>83.666433070254044</c:v>
                </c:pt>
                <c:pt idx="36">
                  <c:v>83.68494238128639</c:v>
                </c:pt>
                <c:pt idx="37">
                  <c:v>83.703481172905626</c:v>
                </c:pt>
                <c:pt idx="38">
                  <c:v>83.722051580276656</c:v>
                </c:pt>
                <c:pt idx="39">
                  <c:v>83.74065587531426</c:v>
                </c:pt>
                <c:pt idx="40">
                  <c:v>83.759296473056651</c:v>
                </c:pt>
                <c:pt idx="41">
                  <c:v>83.777975937974091</c:v>
                </c:pt>
                <c:pt idx="42">
                  <c:v>83.796696990137534</c:v>
                </c:pt>
                <c:pt idx="43">
                  <c:v>83.815462511157946</c:v>
                </c:pt>
                <c:pt idx="44">
                  <c:v>83.834275549791059</c:v>
                </c:pt>
                <c:pt idx="45">
                  <c:v>83.853139327082829</c:v>
                </c:pt>
                <c:pt idx="46">
                  <c:v>83.872057240910621</c:v>
                </c:pt>
                <c:pt idx="47">
                  <c:v>83.891032869749864</c:v>
                </c:pt>
                <c:pt idx="48">
                  <c:v>83.91006997546971</c:v>
                </c:pt>
                <c:pt idx="49">
                  <c:v>83.929172504928516</c:v>
                </c:pt>
                <c:pt idx="50">
                  <c:v>83.948344590106359</c:v>
                </c:pt>
                <c:pt idx="51">
                  <c:v>83.967590546470717</c:v>
                </c:pt>
                <c:pt idx="52">
                  <c:v>83.986914869227576</c:v>
                </c:pt>
                <c:pt idx="53">
                  <c:v>84.006322227059883</c:v>
                </c:pt>
                <c:pt idx="54">
                  <c:v>84.025817452898423</c:v>
                </c:pt>
                <c:pt idx="55">
                  <c:v>84.045405531208687</c:v>
                </c:pt>
                <c:pt idx="56">
                  <c:v>84.06509158120636</c:v>
                </c:pt>
                <c:pt idx="57">
                  <c:v>84.084880835337316</c:v>
                </c:pt>
                <c:pt idx="58">
                  <c:v>84.104778612272852</c:v>
                </c:pt>
                <c:pt idx="59">
                  <c:v>84.124790283576019</c:v>
                </c:pt>
                <c:pt idx="60">
                  <c:v>84.144921233093683</c:v>
                </c:pt>
                <c:pt idx="61">
                  <c:v>84.165176808016113</c:v>
                </c:pt>
                <c:pt idx="62">
                  <c:v>84.185562260426195</c:v>
                </c:pt>
                <c:pt idx="63">
                  <c:v>84.206082678030882</c:v>
                </c:pt>
                <c:pt idx="64">
                  <c:v>84.226742902630718</c:v>
                </c:pt>
                <c:pt idx="65">
                  <c:v>84.24754743473946</c:v>
                </c:pt>
                <c:pt idx="66">
                  <c:v>84.268500322617683</c:v>
                </c:pt>
                <c:pt idx="67">
                  <c:v>84.289605033832459</c:v>
                </c:pt>
                <c:pt idx="68">
                  <c:v>84.310864307306929</c:v>
                </c:pt>
                <c:pt idx="69">
                  <c:v>84.332279983678987</c:v>
                </c:pt>
                <c:pt idx="70">
                  <c:v>84.35385281165776</c:v>
                </c:pt>
                <c:pt idx="71">
                  <c:v>84.375582227955718</c:v>
                </c:pt>
                <c:pt idx="72">
                  <c:v>84.397466108294068</c:v>
                </c:pt>
                <c:pt idx="73">
                  <c:v>84.419500486941772</c:v>
                </c:pt>
                <c:pt idx="74">
                  <c:v>84.441679242270425</c:v>
                </c:pt>
                <c:pt idx="75">
                  <c:v>84.463993745905071</c:v>
                </c:pt>
                <c:pt idx="76">
                  <c:v>84.486432473248854</c:v>
                </c:pt>
                <c:pt idx="77">
                  <c:v>84.508980573481921</c:v>
                </c:pt>
                <c:pt idx="78">
                  <c:v>84.531619397611138</c:v>
                </c:pt>
                <c:pt idx="79">
                  <c:v>84.554325983811125</c:v>
                </c:pt>
                <c:pt idx="80">
                  <c:v>84.577072500186205</c:v>
                </c:pt>
                <c:pt idx="81">
                  <c:v>84.599825646232262</c:v>
                </c:pt>
                <c:pt idx="82">
                  <c:v>84.622546015731743</c:v>
                </c:pt>
                <c:pt idx="83">
                  <c:v>84.645187425609237</c:v>
                </c:pt>
                <c:pt idx="84">
                  <c:v>84.667696217443932</c:v>
                </c:pt>
                <c:pt idx="85">
                  <c:v>84.690010540906684</c:v>
                </c:pt>
                <c:pt idx="86">
                  <c:v>84.712059631371659</c:v>
                </c:pt>
                <c:pt idx="87">
                  <c:v>84.733763097340542</c:v>
                </c:pt>
                <c:pt idx="88">
                  <c:v>84.755030237071622</c:v>
                </c:pt>
                <c:pt idx="89">
                  <c:v>84.775759407854594</c:v>
                </c:pt>
                <c:pt idx="90">
                  <c:v>84.795837475592165</c:v>
                </c:pt>
                <c:pt idx="91">
                  <c:v>84.815139376567146</c:v>
                </c:pt>
                <c:pt idx="92">
                  <c:v>84.833527827246158</c:v>
                </c:pt>
                <c:pt idx="93">
                  <c:v>84.850853221393436</c:v>
                </c:pt>
                <c:pt idx="94">
                  <c:v>84.866953756259122</c:v>
                </c:pt>
                <c:pt idx="95">
                  <c:v>84.881655830733635</c:v>
                </c:pt>
                <c:pt idx="96">
                  <c:v>84.894774757636739</c:v>
                </c:pt>
                <c:pt idx="97">
                  <c:v>84.906115829245209</c:v>
                </c:pt>
                <c:pt idx="98">
                  <c:v>84.915475769283589</c:v>
                </c:pt>
                <c:pt idx="99">
                  <c:v>84.922644595526066</c:v>
                </c:pt>
                <c:pt idx="100">
                  <c:v>84.927407904644241</c:v>
                </c:pt>
                <c:pt idx="101">
                  <c:v>84.929549574972157</c:v>
                </c:pt>
                <c:pt idx="102">
                  <c:v>84.928854863725022</c:v>
                </c:pt>
                <c:pt idx="103">
                  <c:v>84.925113853529268</c:v>
                </c:pt>
                <c:pt idx="104">
                  <c:v>84.918125179915208</c:v>
                </c:pt>
                <c:pt idx="105">
                  <c:v>84.90769994808096</c:v>
                </c:pt>
                <c:pt idx="106">
                  <c:v>84.893665725469447</c:v>
                </c:pt>
                <c:pt idx="107">
                  <c:v>84.875870478430443</c:v>
                </c:pt>
                <c:pt idx="108">
                  <c:v>84.854186308425028</c:v>
                </c:pt>
                <c:pt idx="109">
                  <c:v>84.82851283765271</c:v>
                </c:pt>
                <c:pt idx="110">
                  <c:v>84.798780097021762</c:v>
                </c:pt>
                <c:pt idx="111">
                  <c:v>84.764950781790233</c:v>
                </c:pt>
                <c:pt idx="112">
                  <c:v>84.727021761933287</c:v>
                </c:pt>
                <c:pt idx="113">
                  <c:v>84.685024764409775</c:v>
                </c:pt>
                <c:pt idx="114">
                  <c:v>84.639026181210056</c:v>
                </c:pt>
                <c:pt idx="115">
                  <c:v>84.589125997841748</c:v>
                </c:pt>
                <c:pt idx="116">
                  <c:v>84.53545587874433</c:v>
                </c:pt>
                <c:pt idx="117">
                  <c:v>84.478176485842596</c:v>
                </c:pt>
                <c:pt idx="118">
                  <c:v>84.417474141067402</c:v>
                </c:pt>
                <c:pt idx="119">
                  <c:v>84.353556970713583</c:v>
                </c:pt>
                <c:pt idx="120">
                  <c:v>84.286650687260561</c:v>
                </c:pt>
                <c:pt idx="121">
                  <c:v>84.216994171957239</c:v>
                </c:pt>
                <c:pt idx="122">
                  <c:v>84.144835019214497</c:v>
                </c:pt>
                <c:pt idx="123">
                  <c:v>84.070425192651228</c:v>
                </c:pt>
                <c:pt idx="124">
                  <c:v>83.994016924158856</c:v>
                </c:pt>
                <c:pt idx="125">
                  <c:v>83.915858963661492</c:v>
                </c:pt>
                <c:pt idx="126">
                  <c:v>83.836193260591102</c:v>
                </c:pt>
                <c:pt idx="127">
                  <c:v>83.755252130626545</c:v>
                </c:pt>
                <c:pt idx="128">
                  <c:v>83.673255934851525</c:v>
                </c:pt>
                <c:pt idx="129">
                  <c:v>83.590411274656788</c:v>
                </c:pt>
                <c:pt idx="130">
                  <c:v>83.506909685484771</c:v>
                </c:pt>
                <c:pt idx="131">
                  <c:v>83.422926796457659</c:v>
                </c:pt>
                <c:pt idx="132">
                  <c:v>83.338621911210055</c:v>
                </c:pt>
                <c:pt idx="133">
                  <c:v>83.254137957688499</c:v>
                </c:pt>
                <c:pt idx="134">
                  <c:v>83.169601750862199</c:v>
                </c:pt>
                <c:pt idx="135">
                  <c:v>83.085124511640529</c:v>
                </c:pt>
                <c:pt idx="136">
                  <c:v>83.000802587165296</c:v>
                </c:pt>
                <c:pt idx="137">
                  <c:v>82.916718321389226</c:v>
                </c:pt>
                <c:pt idx="138">
                  <c:v>82.832941029857821</c:v>
                </c:pt>
                <c:pt idx="139">
                  <c:v>82.749528038346966</c:v>
                </c:pt>
                <c:pt idx="140">
                  <c:v>82.666525751032324</c:v>
                </c:pt>
                <c:pt idx="141">
                  <c:v>82.583970719834866</c:v>
                </c:pt>
                <c:pt idx="142">
                  <c:v>82.501890692246889</c:v>
                </c:pt>
                <c:pt idx="143">
                  <c:v>82.420305620125646</c:v>
                </c:pt>
                <c:pt idx="144">
                  <c:v>82.339228616545242</c:v>
                </c:pt>
                <c:pt idx="145">
                  <c:v>82.258666851780092</c:v>
                </c:pt>
                <c:pt idx="146">
                  <c:v>82.17862238284863</c:v>
                </c:pt>
                <c:pt idx="147">
                  <c:v>82.099092913804924</c:v>
                </c:pt>
                <c:pt idx="148">
                  <c:v>82.020072486173717</c:v>
                </c:pt>
                <c:pt idx="149">
                  <c:v>81.941552100640024</c:v>
                </c:pt>
                <c:pt idx="150">
                  <c:v>81.863520272393686</c:v>
                </c:pt>
                <c:pt idx="151">
                  <c:v>81.785963523452907</c:v>
                </c:pt>
                <c:pt idx="152">
                  <c:v>81.708866815913197</c:v>
                </c:pt>
                <c:pt idx="153">
                  <c:v>81.632213930444834</c:v>
                </c:pt>
                <c:pt idx="154">
                  <c:v>81.555987794542034</c:v>
                </c:pt>
                <c:pt idx="155">
                  <c:v>81.480170765055945</c:v>
                </c:pt>
                <c:pt idx="156">
                  <c:v>81.404744869458739</c:v>
                </c:pt>
                <c:pt idx="157">
                  <c:v>81.329692010116759</c:v>
                </c:pt>
                <c:pt idx="158">
                  <c:v>81.254994135624329</c:v>
                </c:pt>
                <c:pt idx="159">
                  <c:v>81.180633382986926</c:v>
                </c:pt>
                <c:pt idx="160">
                  <c:v>81.106592194157074</c:v>
                </c:pt>
                <c:pt idx="161">
                  <c:v>81.032853410134209</c:v>
                </c:pt>
                <c:pt idx="162">
                  <c:v>80.95940034554701</c:v>
                </c:pt>
                <c:pt idx="163">
                  <c:v>80.886216846353236</c:v>
                </c:pt>
                <c:pt idx="164">
                  <c:v>80.813287333019801</c:v>
                </c:pt>
                <c:pt idx="165">
                  <c:v>80.740596831290887</c:v>
                </c:pt>
                <c:pt idx="166">
                  <c:v>80.668130992413111</c:v>
                </c:pt>
                <c:pt idx="167">
                  <c:v>80.595876104468545</c:v>
                </c:pt>
                <c:pt idx="168">
                  <c:v>80.5238190962651</c:v>
                </c:pt>
                <c:pt idx="169">
                  <c:v>80.451947535053009</c:v>
                </c:pt>
                <c:pt idx="170">
                  <c:v>80.380249619171749</c:v>
                </c:pt>
                <c:pt idx="171">
                  <c:v>80.308714166585872</c:v>
                </c:pt>
                <c:pt idx="172">
                  <c:v>80.237330600136161</c:v>
                </c:pt>
                <c:pt idx="173">
                  <c:v>80.166088930218052</c:v>
                </c:pt>
                <c:pt idx="174">
                  <c:v>80.094979735494974</c:v>
                </c:pt>
                <c:pt idx="175">
                  <c:v>80.023994142164952</c:v>
                </c:pt>
                <c:pt idx="176">
                  <c:v>79.953123802219125</c:v>
                </c:pt>
                <c:pt idx="177">
                  <c:v>79.882360871061636</c:v>
                </c:pt>
                <c:pt idx="178">
                  <c:v>79.811697984799679</c:v>
                </c:pt>
                <c:pt idx="179">
                  <c:v>79.741128237460401</c:v>
                </c:pt>
                <c:pt idx="180">
                  <c:v>79.670645158345536</c:v>
                </c:pt>
                <c:pt idx="181">
                  <c:v>79.600242689695861</c:v>
                </c:pt>
                <c:pt idx="182">
                  <c:v>79.529915164803569</c:v>
                </c:pt>
                <c:pt idx="183">
                  <c:v>79.459657286681988</c:v>
                </c:pt>
                <c:pt idx="184">
                  <c:v>79.389464107377179</c:v>
                </c:pt>
                <c:pt idx="185">
                  <c:v>79.319331007985525</c:v>
                </c:pt>
                <c:pt idx="186">
                  <c:v>79.249253679423035</c:v>
                </c:pt>
                <c:pt idx="187">
                  <c:v>79.179228103977778</c:v>
                </c:pt>
                <c:pt idx="188">
                  <c:v>79.109250537664039</c:v>
                </c:pt>
                <c:pt idx="189">
                  <c:v>79.039317493386491</c:v>
                </c:pt>
                <c:pt idx="190">
                  <c:v>78.969425724914061</c:v>
                </c:pt>
                <c:pt idx="191">
                  <c:v>78.899572211656363</c:v>
                </c:pt>
                <c:pt idx="192">
                  <c:v>78.829754144229639</c:v>
                </c:pt>
                <c:pt idx="193">
                  <c:v>78.759968910794768</c:v>
                </c:pt>
                <c:pt idx="194">
                  <c:v>78.690214084146163</c:v>
                </c:pt>
                <c:pt idx="195">
                  <c:v>78.620487409528323</c:v>
                </c:pt>
                <c:pt idx="196">
                  <c:v>78.550786793153449</c:v>
                </c:pt>
                <c:pt idx="197">
                  <c:v>78.481110291393833</c:v>
                </c:pt>
                <c:pt idx="198">
                  <c:v>78.411456100620214</c:v>
                </c:pt>
                <c:pt idx="199">
                  <c:v>78.341822547657827</c:v>
                </c:pt>
                <c:pt idx="200">
                  <c:v>78.272208080831234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46096"/>
        <c:axId val="499565536"/>
      </c:scatterChart>
      <c:valAx>
        <c:axId val="216646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565536"/>
        <c:crosses val="autoZero"/>
        <c:crossBetween val="midCat"/>
      </c:valAx>
      <c:valAx>
        <c:axId val="499565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664609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81.771000000000001</c:v>
                </c:pt>
                <c:pt idx="1">
                  <c:v>81.471000000000004</c:v>
                </c:pt>
                <c:pt idx="2">
                  <c:v>83.686000000000007</c:v>
                </c:pt>
                <c:pt idx="3">
                  <c:v>83.771000000000001</c:v>
                </c:pt>
                <c:pt idx="4">
                  <c:v>82.085999999999999</c:v>
                </c:pt>
                <c:pt idx="5">
                  <c:v>81.442999999999998</c:v>
                </c:pt>
                <c:pt idx="6">
                  <c:v>82.786000000000001</c:v>
                </c:pt>
                <c:pt idx="7">
                  <c:v>83.528999999999996</c:v>
                </c:pt>
                <c:pt idx="8">
                  <c:v>83.643000000000001</c:v>
                </c:pt>
                <c:pt idx="9">
                  <c:v>82.557000000000002</c:v>
                </c:pt>
                <c:pt idx="10">
                  <c:v>83.370999999999995</c:v>
                </c:pt>
                <c:pt idx="11">
                  <c:v>84.486000000000004</c:v>
                </c:pt>
                <c:pt idx="12">
                  <c:v>83.070999999999998</c:v>
                </c:pt>
                <c:pt idx="13">
                  <c:v>83.429000000000002</c:v>
                </c:pt>
                <c:pt idx="14">
                  <c:v>82.986000000000004</c:v>
                </c:pt>
                <c:pt idx="15">
                  <c:v>83.114000000000004</c:v>
                </c:pt>
                <c:pt idx="16">
                  <c:v>83.043000000000006</c:v>
                </c:pt>
                <c:pt idx="17">
                  <c:v>83.213999999999999</c:v>
                </c:pt>
                <c:pt idx="18">
                  <c:v>83.129000000000005</c:v>
                </c:pt>
                <c:pt idx="19">
                  <c:v>83.656999999999996</c:v>
                </c:pt>
                <c:pt idx="20">
                  <c:v>84.5</c:v>
                </c:pt>
                <c:pt idx="21">
                  <c:v>84.385999999999996</c:v>
                </c:pt>
                <c:pt idx="22">
                  <c:v>84.643000000000001</c:v>
                </c:pt>
                <c:pt idx="23">
                  <c:v>85.028999999999996</c:v>
                </c:pt>
                <c:pt idx="24">
                  <c:v>84.5</c:v>
                </c:pt>
                <c:pt idx="25">
                  <c:v>85.513999999999996</c:v>
                </c:pt>
                <c:pt idx="26">
                  <c:v>84.843000000000004</c:v>
                </c:pt>
                <c:pt idx="27">
                  <c:v>85.8</c:v>
                </c:pt>
                <c:pt idx="28">
                  <c:v>85.585999999999999</c:v>
                </c:pt>
                <c:pt idx="29">
                  <c:v>85.771000000000001</c:v>
                </c:pt>
                <c:pt idx="30">
                  <c:v>85.129000000000005</c:v>
                </c:pt>
                <c:pt idx="31">
                  <c:v>86.043000000000006</c:v>
                </c:pt>
                <c:pt idx="32">
                  <c:v>85.414000000000001</c:v>
                </c:pt>
                <c:pt idx="33">
                  <c:v>85.213999999999999</c:v>
                </c:pt>
                <c:pt idx="34">
                  <c:v>86.986000000000004</c:v>
                </c:pt>
                <c:pt idx="35">
                  <c:v>86.143000000000001</c:v>
                </c:pt>
                <c:pt idx="36">
                  <c:v>86</c:v>
                </c:pt>
                <c:pt idx="37">
                  <c:v>87.343000000000004</c:v>
                </c:pt>
                <c:pt idx="38">
                  <c:v>86.414000000000001</c:v>
                </c:pt>
                <c:pt idx="39">
                  <c:v>89.313999999999993</c:v>
                </c:pt>
                <c:pt idx="40">
                  <c:v>88.914000000000001</c:v>
                </c:pt>
                <c:pt idx="41">
                  <c:v>88.1</c:v>
                </c:pt>
                <c:pt idx="42">
                  <c:v>88.143000000000001</c:v>
                </c:pt>
                <c:pt idx="43">
                  <c:v>87.786000000000001</c:v>
                </c:pt>
                <c:pt idx="44">
                  <c:v>90.2</c:v>
                </c:pt>
                <c:pt idx="45">
                  <c:v>91.486000000000004</c:v>
                </c:pt>
                <c:pt idx="46">
                  <c:v>91.828999999999994</c:v>
                </c:pt>
                <c:pt idx="47">
                  <c:v>94.414000000000001</c:v>
                </c:pt>
                <c:pt idx="48">
                  <c:v>99.486000000000004</c:v>
                </c:pt>
                <c:pt idx="49">
                  <c:v>103.486</c:v>
                </c:pt>
                <c:pt idx="50">
                  <c:v>106.143</c:v>
                </c:pt>
                <c:pt idx="51">
                  <c:v>110.929</c:v>
                </c:pt>
                <c:pt idx="52">
                  <c:v>116.271</c:v>
                </c:pt>
                <c:pt idx="53">
                  <c:v>124.4</c:v>
                </c:pt>
                <c:pt idx="54">
                  <c:v>133.19999999999999</c:v>
                </c:pt>
                <c:pt idx="55">
                  <c:v>141.65700000000001</c:v>
                </c:pt>
                <c:pt idx="56">
                  <c:v>150.614</c:v>
                </c:pt>
                <c:pt idx="57">
                  <c:v>162.81399999999999</c:v>
                </c:pt>
                <c:pt idx="58">
                  <c:v>172.22900000000001</c:v>
                </c:pt>
                <c:pt idx="59">
                  <c:v>182.32900000000001</c:v>
                </c:pt>
                <c:pt idx="60">
                  <c:v>188.6</c:v>
                </c:pt>
                <c:pt idx="61">
                  <c:v>192.614</c:v>
                </c:pt>
                <c:pt idx="62">
                  <c:v>197.34299999999999</c:v>
                </c:pt>
                <c:pt idx="63">
                  <c:v>198.27099999999999</c:v>
                </c:pt>
                <c:pt idx="64">
                  <c:v>195.54300000000001</c:v>
                </c:pt>
                <c:pt idx="65">
                  <c:v>189.08600000000001</c:v>
                </c:pt>
                <c:pt idx="66">
                  <c:v>174.95699999999999</c:v>
                </c:pt>
                <c:pt idx="67">
                  <c:v>153.51400000000001</c:v>
                </c:pt>
                <c:pt idx="68">
                  <c:v>128.22900000000001</c:v>
                </c:pt>
                <c:pt idx="69">
                  <c:v>109.3</c:v>
                </c:pt>
                <c:pt idx="70">
                  <c:v>95.028999999999996</c:v>
                </c:pt>
                <c:pt idx="71">
                  <c:v>90.870999999999995</c:v>
                </c:pt>
                <c:pt idx="72">
                  <c:v>90</c:v>
                </c:pt>
                <c:pt idx="73">
                  <c:v>89.771000000000001</c:v>
                </c:pt>
                <c:pt idx="74">
                  <c:v>89.843000000000004</c:v>
                </c:pt>
                <c:pt idx="75">
                  <c:v>92.786000000000001</c:v>
                </c:pt>
                <c:pt idx="76">
                  <c:v>94.8</c:v>
                </c:pt>
                <c:pt idx="77">
                  <c:v>97.557000000000002</c:v>
                </c:pt>
                <c:pt idx="78">
                  <c:v>99.6</c:v>
                </c:pt>
                <c:pt idx="79">
                  <c:v>103.214</c:v>
                </c:pt>
                <c:pt idx="80">
                  <c:v>106.82899999999999</c:v>
                </c:pt>
                <c:pt idx="81">
                  <c:v>108.25700000000001</c:v>
                </c:pt>
                <c:pt idx="82">
                  <c:v>112.343</c:v>
                </c:pt>
                <c:pt idx="83">
                  <c:v>116.843</c:v>
                </c:pt>
                <c:pt idx="84">
                  <c:v>118.5</c:v>
                </c:pt>
                <c:pt idx="85">
                  <c:v>120.871</c:v>
                </c:pt>
                <c:pt idx="86">
                  <c:v>122.45699999999999</c:v>
                </c:pt>
                <c:pt idx="87">
                  <c:v>121.143</c:v>
                </c:pt>
                <c:pt idx="88">
                  <c:v>116.571</c:v>
                </c:pt>
                <c:pt idx="89">
                  <c:v>113.557</c:v>
                </c:pt>
                <c:pt idx="90">
                  <c:v>107.18600000000001</c:v>
                </c:pt>
                <c:pt idx="91">
                  <c:v>100.943</c:v>
                </c:pt>
                <c:pt idx="92">
                  <c:v>96.629000000000005</c:v>
                </c:pt>
                <c:pt idx="93">
                  <c:v>92.513999999999996</c:v>
                </c:pt>
                <c:pt idx="94">
                  <c:v>90.356999999999999</c:v>
                </c:pt>
                <c:pt idx="95">
                  <c:v>90.528999999999996</c:v>
                </c:pt>
                <c:pt idx="96">
                  <c:v>87.356999999999999</c:v>
                </c:pt>
                <c:pt idx="97">
                  <c:v>88.471000000000004</c:v>
                </c:pt>
                <c:pt idx="98">
                  <c:v>85.856999999999999</c:v>
                </c:pt>
                <c:pt idx="99">
                  <c:v>86.570999999999998</c:v>
                </c:pt>
                <c:pt idx="100">
                  <c:v>86.228999999999999</c:v>
                </c:pt>
                <c:pt idx="101">
                  <c:v>86.186000000000007</c:v>
                </c:pt>
                <c:pt idx="102">
                  <c:v>85.3</c:v>
                </c:pt>
                <c:pt idx="103">
                  <c:v>86.171000000000006</c:v>
                </c:pt>
                <c:pt idx="104">
                  <c:v>85.343000000000004</c:v>
                </c:pt>
                <c:pt idx="105">
                  <c:v>86.070999999999998</c:v>
                </c:pt>
                <c:pt idx="106">
                  <c:v>85.242999999999995</c:v>
                </c:pt>
                <c:pt idx="107">
                  <c:v>85.813999999999993</c:v>
                </c:pt>
                <c:pt idx="108">
                  <c:v>85.671000000000006</c:v>
                </c:pt>
                <c:pt idx="109">
                  <c:v>83.1</c:v>
                </c:pt>
                <c:pt idx="110">
                  <c:v>84.057000000000002</c:v>
                </c:pt>
                <c:pt idx="111">
                  <c:v>84.343000000000004</c:v>
                </c:pt>
                <c:pt idx="112">
                  <c:v>84.328999999999994</c:v>
                </c:pt>
                <c:pt idx="113">
                  <c:v>86.043000000000006</c:v>
                </c:pt>
                <c:pt idx="114">
                  <c:v>83.929000000000002</c:v>
                </c:pt>
                <c:pt idx="115">
                  <c:v>84.414000000000001</c:v>
                </c:pt>
                <c:pt idx="116">
                  <c:v>84.686000000000007</c:v>
                </c:pt>
                <c:pt idx="117">
                  <c:v>85.057000000000002</c:v>
                </c:pt>
                <c:pt idx="118">
                  <c:v>84.242999999999995</c:v>
                </c:pt>
                <c:pt idx="119">
                  <c:v>87.1</c:v>
                </c:pt>
                <c:pt idx="120">
                  <c:v>85.328999999999994</c:v>
                </c:pt>
                <c:pt idx="121">
                  <c:v>84.986000000000004</c:v>
                </c:pt>
                <c:pt idx="122">
                  <c:v>85.5</c:v>
                </c:pt>
                <c:pt idx="123">
                  <c:v>86.786000000000001</c:v>
                </c:pt>
                <c:pt idx="124">
                  <c:v>87.757000000000005</c:v>
                </c:pt>
                <c:pt idx="125">
                  <c:v>86.771000000000001</c:v>
                </c:pt>
                <c:pt idx="126">
                  <c:v>85.057000000000002</c:v>
                </c:pt>
                <c:pt idx="127">
                  <c:v>86.1</c:v>
                </c:pt>
                <c:pt idx="128">
                  <c:v>85.870999999999995</c:v>
                </c:pt>
                <c:pt idx="129">
                  <c:v>85.942999999999998</c:v>
                </c:pt>
                <c:pt idx="130">
                  <c:v>84.9</c:v>
                </c:pt>
                <c:pt idx="131">
                  <c:v>83.313999999999993</c:v>
                </c:pt>
                <c:pt idx="132">
                  <c:v>84.313999999999993</c:v>
                </c:pt>
                <c:pt idx="133">
                  <c:v>83.813999999999993</c:v>
                </c:pt>
                <c:pt idx="134">
                  <c:v>81.971000000000004</c:v>
                </c:pt>
                <c:pt idx="135">
                  <c:v>81.856999999999999</c:v>
                </c:pt>
                <c:pt idx="136">
                  <c:v>81.986000000000004</c:v>
                </c:pt>
                <c:pt idx="137">
                  <c:v>82.828999999999994</c:v>
                </c:pt>
                <c:pt idx="138">
                  <c:v>81.114000000000004</c:v>
                </c:pt>
                <c:pt idx="139">
                  <c:v>83.6</c:v>
                </c:pt>
                <c:pt idx="140">
                  <c:v>82.057000000000002</c:v>
                </c:pt>
                <c:pt idx="141">
                  <c:v>82.956999999999994</c:v>
                </c:pt>
                <c:pt idx="142">
                  <c:v>82.629000000000005</c:v>
                </c:pt>
                <c:pt idx="143">
                  <c:v>82.942999999999998</c:v>
                </c:pt>
                <c:pt idx="144">
                  <c:v>82.5</c:v>
                </c:pt>
                <c:pt idx="145">
                  <c:v>83.143000000000001</c:v>
                </c:pt>
                <c:pt idx="146">
                  <c:v>84.028999999999996</c:v>
                </c:pt>
                <c:pt idx="147">
                  <c:v>82.171000000000006</c:v>
                </c:pt>
                <c:pt idx="148">
                  <c:v>83.914000000000001</c:v>
                </c:pt>
                <c:pt idx="149">
                  <c:v>82.057000000000002</c:v>
                </c:pt>
                <c:pt idx="150">
                  <c:v>82</c:v>
                </c:pt>
                <c:pt idx="151">
                  <c:v>80.643000000000001</c:v>
                </c:pt>
                <c:pt idx="152">
                  <c:v>81.813999999999993</c:v>
                </c:pt>
                <c:pt idx="153">
                  <c:v>82.213999999999999</c:v>
                </c:pt>
                <c:pt idx="154">
                  <c:v>81.956999999999994</c:v>
                </c:pt>
                <c:pt idx="155">
                  <c:v>82.171000000000006</c:v>
                </c:pt>
                <c:pt idx="156">
                  <c:v>81.813999999999993</c:v>
                </c:pt>
                <c:pt idx="157">
                  <c:v>81.629000000000005</c:v>
                </c:pt>
                <c:pt idx="158">
                  <c:v>82.4</c:v>
                </c:pt>
                <c:pt idx="159">
                  <c:v>83.6</c:v>
                </c:pt>
                <c:pt idx="160">
                  <c:v>83.543000000000006</c:v>
                </c:pt>
                <c:pt idx="161">
                  <c:v>82.5</c:v>
                </c:pt>
                <c:pt idx="162">
                  <c:v>81.8</c:v>
                </c:pt>
                <c:pt idx="163">
                  <c:v>83.828999999999994</c:v>
                </c:pt>
                <c:pt idx="164">
                  <c:v>81.570999999999998</c:v>
                </c:pt>
                <c:pt idx="165">
                  <c:v>82.8</c:v>
                </c:pt>
                <c:pt idx="166">
                  <c:v>80.028999999999996</c:v>
                </c:pt>
                <c:pt idx="167">
                  <c:v>81.570999999999998</c:v>
                </c:pt>
                <c:pt idx="168">
                  <c:v>81.5</c:v>
                </c:pt>
                <c:pt idx="169">
                  <c:v>81.356999999999999</c:v>
                </c:pt>
                <c:pt idx="170">
                  <c:v>80.313999999999993</c:v>
                </c:pt>
                <c:pt idx="171">
                  <c:v>82.228999999999999</c:v>
                </c:pt>
                <c:pt idx="172">
                  <c:v>81.570999999999998</c:v>
                </c:pt>
                <c:pt idx="173">
                  <c:v>82.043000000000006</c:v>
                </c:pt>
                <c:pt idx="174">
                  <c:v>81.528999999999996</c:v>
                </c:pt>
                <c:pt idx="175">
                  <c:v>80.456999999999994</c:v>
                </c:pt>
                <c:pt idx="176">
                  <c:v>81.186000000000007</c:v>
                </c:pt>
                <c:pt idx="177">
                  <c:v>81.313999999999993</c:v>
                </c:pt>
                <c:pt idx="178">
                  <c:v>79.956999999999994</c:v>
                </c:pt>
                <c:pt idx="179">
                  <c:v>81.242999999999995</c:v>
                </c:pt>
                <c:pt idx="180">
                  <c:v>83.070999999999998</c:v>
                </c:pt>
                <c:pt idx="181">
                  <c:v>81.070999999999998</c:v>
                </c:pt>
                <c:pt idx="182">
                  <c:v>81.599999999999994</c:v>
                </c:pt>
                <c:pt idx="183">
                  <c:v>81.370999999999995</c:v>
                </c:pt>
                <c:pt idx="184">
                  <c:v>80.757000000000005</c:v>
                </c:pt>
                <c:pt idx="185">
                  <c:v>81</c:v>
                </c:pt>
                <c:pt idx="186">
                  <c:v>81.629000000000005</c:v>
                </c:pt>
                <c:pt idx="187">
                  <c:v>80.713999999999999</c:v>
                </c:pt>
                <c:pt idx="188">
                  <c:v>80.971000000000004</c:v>
                </c:pt>
                <c:pt idx="189">
                  <c:v>80.385999999999996</c:v>
                </c:pt>
                <c:pt idx="190">
                  <c:v>80.870999999999995</c:v>
                </c:pt>
                <c:pt idx="191">
                  <c:v>79.213999999999999</c:v>
                </c:pt>
                <c:pt idx="192">
                  <c:v>80.070999999999998</c:v>
                </c:pt>
                <c:pt idx="193">
                  <c:v>79.843000000000004</c:v>
                </c:pt>
                <c:pt idx="194">
                  <c:v>78.870999999999995</c:v>
                </c:pt>
                <c:pt idx="195">
                  <c:v>80</c:v>
                </c:pt>
                <c:pt idx="196">
                  <c:v>80.057000000000002</c:v>
                </c:pt>
                <c:pt idx="197">
                  <c:v>79.942999999999998</c:v>
                </c:pt>
                <c:pt idx="198">
                  <c:v>79.956999999999994</c:v>
                </c:pt>
                <c:pt idx="199">
                  <c:v>80.156999999999996</c:v>
                </c:pt>
                <c:pt idx="200">
                  <c:v>78.343000000000004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84.342232115188821</c:v>
                </c:pt>
                <c:pt idx="1">
                  <c:v>84.358571549736723</c:v>
                </c:pt>
                <c:pt idx="2">
                  <c:v>84.374914073156575</c:v>
                </c:pt>
                <c:pt idx="3">
                  <c:v>84.391259937534514</c:v>
                </c:pt>
                <c:pt idx="4">
                  <c:v>84.407609414839271</c:v>
                </c:pt>
                <c:pt idx="5">
                  <c:v>84.423962798411054</c:v>
                </c:pt>
                <c:pt idx="6">
                  <c:v>84.440320404551983</c:v>
                </c:pt>
                <c:pt idx="7">
                  <c:v>84.456682574224473</c:v>
                </c:pt>
                <c:pt idx="8">
                  <c:v>84.473049674863205</c:v>
                </c:pt>
                <c:pt idx="9">
                  <c:v>84.489422102306648</c:v>
                </c:pt>
                <c:pt idx="10">
                  <c:v>84.505800282854537</c:v>
                </c:pt>
                <c:pt idx="11">
                  <c:v>84.522184675457382</c:v>
                </c:pt>
                <c:pt idx="12">
                  <c:v>84.538575774044133</c:v>
                </c:pt>
                <c:pt idx="13">
                  <c:v>84.554974109994518</c:v>
                </c:pt>
                <c:pt idx="14">
                  <c:v>84.571380254761706</c:v>
                </c:pt>
                <c:pt idx="15">
                  <c:v>84.587794822651489</c:v>
                </c:pt>
                <c:pt idx="16">
                  <c:v>84.604218473763467</c:v>
                </c:pt>
                <c:pt idx="17">
                  <c:v>84.62065191709938</c:v>
                </c:pt>
                <c:pt idx="18">
                  <c:v>84.637095913843069</c:v>
                </c:pt>
                <c:pt idx="19">
                  <c:v>84.653551280816615</c:v>
                </c:pt>
                <c:pt idx="20">
                  <c:v>84.670018894115074</c:v>
                </c:pt>
                <c:pt idx="21">
                  <c:v>84.686499692923164</c:v>
                </c:pt>
                <c:pt idx="22">
                  <c:v>84.702994683517957</c:v>
                </c:pt>
                <c:pt idx="23">
                  <c:v>84.719504943470909</c:v>
                </c:pt>
                <c:pt idx="24">
                  <c:v>84.736031626101834</c:v>
                </c:pt>
                <c:pt idx="25">
                  <c:v>84.752575965384651</c:v>
                </c:pt>
                <c:pt idx="26">
                  <c:v>84.769139282018699</c:v>
                </c:pt>
                <c:pt idx="27">
                  <c:v>84.785722993089266</c:v>
                </c:pt>
                <c:pt idx="28">
                  <c:v>84.802328633152129</c:v>
                </c:pt>
                <c:pt idx="29">
                  <c:v>84.818957910903151</c:v>
                </c:pt>
                <c:pt idx="30">
                  <c:v>84.835612872543194</c:v>
                </c:pt>
                <c:pt idx="31">
                  <c:v>84.852296371449953</c:v>
                </c:pt>
                <c:pt idx="32">
                  <c:v>84.869013378169285</c:v>
                </c:pt>
                <c:pt idx="33">
                  <c:v>84.885774490663167</c:v>
                </c:pt>
                <c:pt idx="34">
                  <c:v>84.902604936889986</c:v>
                </c:pt>
                <c:pt idx="35">
                  <c:v>84.919566631598528</c:v>
                </c:pt>
                <c:pt idx="36">
                  <c:v>84.936809731869474</c:v>
                </c:pt>
                <c:pt idx="37">
                  <c:v>84.954687449958129</c:v>
                </c:pt>
                <c:pt idx="38">
                  <c:v>84.973999291981315</c:v>
                </c:pt>
                <c:pt idx="39">
                  <c:v>84.996480390665482</c:v>
                </c:pt>
                <c:pt idx="40">
                  <c:v>85.025734108010312</c:v>
                </c:pt>
                <c:pt idx="41">
                  <c:v>85.068910809191493</c:v>
                </c:pt>
                <c:pt idx="42">
                  <c:v>85.139550407245807</c:v>
                </c:pt>
                <c:pt idx="43">
                  <c:v>85.262083453848618</c:v>
                </c:pt>
                <c:pt idx="44">
                  <c:v>85.47843864969002</c:v>
                </c:pt>
                <c:pt idx="45">
                  <c:v>85.856908638619714</c:v>
                </c:pt>
                <c:pt idx="46">
                  <c:v>86.502745722393072</c:v>
                </c:pt>
                <c:pt idx="47">
                  <c:v>87.568816576730498</c:v>
                </c:pt>
                <c:pt idx="48">
                  <c:v>89.263121916736921</c:v>
                </c:pt>
                <c:pt idx="49">
                  <c:v>91.848432130534931</c:v>
                </c:pt>
                <c:pt idx="50">
                  <c:v>95.628365173138306</c:v>
                </c:pt>
                <c:pt idx="51">
                  <c:v>100.91481619771005</c:v>
                </c:pt>
                <c:pt idx="52">
                  <c:v>107.97453604625414</c:v>
                </c:pt>
                <c:pt idx="53">
                  <c:v>116.95809944166616</c:v>
                </c:pt>
                <c:pt idx="54">
                  <c:v>127.82174267178158</c:v>
                </c:pt>
                <c:pt idx="55">
                  <c:v>140.25961144981815</c:v>
                </c:pt>
                <c:pt idx="56">
                  <c:v>153.66798972214244</c:v>
                </c:pt>
                <c:pt idx="57">
                  <c:v>167.16129596310037</c:v>
                </c:pt>
                <c:pt idx="58">
                  <c:v>179.65064042677582</c:v>
                </c:pt>
                <c:pt idx="59">
                  <c:v>189.98065453774939</c:v>
                </c:pt>
                <c:pt idx="60">
                  <c:v>197.10303085060281</c:v>
                </c:pt>
                <c:pt idx="61">
                  <c:v>200.25143372059648</c:v>
                </c:pt>
                <c:pt idx="62">
                  <c:v>199.0775635376088</c:v>
                </c:pt>
                <c:pt idx="63">
                  <c:v>193.71498312540069</c:v>
                </c:pt>
                <c:pt idx="64">
                  <c:v>184.75455495825483</c:v>
                </c:pt>
                <c:pt idx="65">
                  <c:v>173.13778929985634</c:v>
                </c:pt>
                <c:pt idx="66">
                  <c:v>159.9948456744545</c:v>
                </c:pt>
                <c:pt idx="67">
                  <c:v>146.46593622773878</c:v>
                </c:pt>
                <c:pt idx="68">
                  <c:v>133.54526155655941</c:v>
                </c:pt>
                <c:pt idx="69">
                  <c:v>121.97640531041363</c:v>
                </c:pt>
                <c:pt idx="70">
                  <c:v>112.21176469738388</c:v>
                </c:pt>
                <c:pt idx="71">
                  <c:v>104.43184171438136</c:v>
                </c:pt>
                <c:pt idx="72">
                  <c:v>98.607794239566317</c:v>
                </c:pt>
                <c:pt idx="73">
                  <c:v>94.584780479300846</c:v>
                </c:pt>
                <c:pt idx="74">
                  <c:v>92.163917317004646</c:v>
                </c:pt>
                <c:pt idx="75">
                  <c:v>91.165077967314176</c:v>
                </c:pt>
                <c:pt idx="76">
                  <c:v>91.459083360552754</c:v>
                </c:pt>
                <c:pt idx="77">
                  <c:v>92.964827402605493</c:v>
                </c:pt>
                <c:pt idx="78">
                  <c:v>95.614308811490361</c:v>
                </c:pt>
                <c:pt idx="79">
                  <c:v>99.296436291883026</c:v>
                </c:pt>
                <c:pt idx="80">
                  <c:v>103.79787637773943</c:v>
                </c:pt>
                <c:pt idx="81">
                  <c:v>108.76361550691902</c:v>
                </c:pt>
                <c:pt idx="82">
                  <c:v>113.69802034907056</c:v>
                </c:pt>
                <c:pt idx="83">
                  <c:v>118.01700086013508</c:v>
                </c:pt>
                <c:pt idx="84">
                  <c:v>121.14491236036757</c:v>
                </c:pt>
                <c:pt idx="85">
                  <c:v>122.63176281695586</c:v>
                </c:pt>
                <c:pt idx="86">
                  <c:v>122.25504818777118</c:v>
                </c:pt>
                <c:pt idx="87">
                  <c:v>120.07231081988624</c:v>
                </c:pt>
                <c:pt idx="88">
                  <c:v>116.40595647512092</c:v>
                </c:pt>
                <c:pt idx="89">
                  <c:v>111.76502549457554</c:v>
                </c:pt>
                <c:pt idx="90">
                  <c:v>106.72962954525997</c:v>
                </c:pt>
                <c:pt idx="91">
                  <c:v>101.83389332453606</c:v>
                </c:pt>
                <c:pt idx="92">
                  <c:v>97.479231371291945</c:v>
                </c:pt>
                <c:pt idx="93">
                  <c:v>93.895047942587368</c:v>
                </c:pt>
                <c:pt idx="94">
                  <c:v>91.146058638952681</c:v>
                </c:pt>
                <c:pt idx="95">
                  <c:v>89.171895262955545</c:v>
                </c:pt>
                <c:pt idx="96">
                  <c:v>87.839453006741408</c:v>
                </c:pt>
                <c:pt idx="97">
                  <c:v>86.991110469643928</c:v>
                </c:pt>
                <c:pt idx="98">
                  <c:v>86.47904548591022</c:v>
                </c:pt>
                <c:pt idx="99">
                  <c:v>86.183364316524731</c:v>
                </c:pt>
                <c:pt idx="100">
                  <c:v>86.01695552590833</c:v>
                </c:pt>
                <c:pt idx="101">
                  <c:v>85.92209405274194</c:v>
                </c:pt>
                <c:pt idx="102">
                  <c:v>85.863525118873</c:v>
                </c:pt>
                <c:pt idx="103">
                  <c:v>85.82127301506759</c:v>
                </c:pt>
                <c:pt idx="104">
                  <c:v>85.784794911957334</c:v>
                </c:pt>
                <c:pt idx="105">
                  <c:v>85.748901887065813</c:v>
                </c:pt>
                <c:pt idx="106">
                  <c:v>85.71122406428168</c:v>
                </c:pt>
                <c:pt idx="107">
                  <c:v>85.670781008221496</c:v>
                </c:pt>
                <c:pt idx="108">
                  <c:v>85.627243389488527</c:v>
                </c:pt>
                <c:pt idx="109">
                  <c:v>85.580586591983035</c:v>
                </c:pt>
                <c:pt idx="110">
                  <c:v>85.530957390192455</c:v>
                </c:pt>
                <c:pt idx="111">
                  <c:v>85.478670915413275</c:v>
                </c:pt>
                <c:pt idx="112">
                  <c:v>85.424325055437293</c:v>
                </c:pt>
                <c:pt idx="113">
                  <c:v>85.369066590840376</c:v>
                </c:pt>
                <c:pt idx="114">
                  <c:v>85.315059507837475</c:v>
                </c:pt>
                <c:pt idx="115">
                  <c:v>85.266163562376391</c:v>
                </c:pt>
                <c:pt idx="116">
                  <c:v>85.228693753267763</c:v>
                </c:pt>
                <c:pt idx="117">
                  <c:v>85.211891216432548</c:v>
                </c:pt>
                <c:pt idx="118">
                  <c:v>85.227473750994406</c:v>
                </c:pt>
                <c:pt idx="119">
                  <c:v>85.287555171554132</c:v>
                </c:pt>
                <c:pt idx="120">
                  <c:v>85.400595523252065</c:v>
                </c:pt>
                <c:pt idx="121">
                  <c:v>85.565997708529849</c:v>
                </c:pt>
                <c:pt idx="122">
                  <c:v>85.769232028654628</c:v>
                </c:pt>
                <c:pt idx="123">
                  <c:v>85.980209834923031</c:v>
                </c:pt>
                <c:pt idx="124">
                  <c:v>86.157169943649833</c:v>
                </c:pt>
                <c:pt idx="125">
                  <c:v>86.2562652618697</c:v>
                </c:pt>
                <c:pt idx="126">
                  <c:v>86.24411013196648</c:v>
                </c:pt>
                <c:pt idx="127">
                  <c:v>86.108433435389728</c:v>
                </c:pt>
                <c:pt idx="128">
                  <c:v>85.862202422948599</c:v>
                </c:pt>
                <c:pt idx="129">
                  <c:v>85.539337506859127</c:v>
                </c:pt>
                <c:pt idx="130">
                  <c:v>85.183970901179023</c:v>
                </c:pt>
                <c:pt idx="131">
                  <c:v>84.837915793456986</c:v>
                </c:pt>
                <c:pt idx="132">
                  <c:v>84.531177806509362</c:v>
                </c:pt>
                <c:pt idx="133">
                  <c:v>84.27819098851954</c:v>
                </c:pt>
                <c:pt idx="134">
                  <c:v>84.079536100532181</c:v>
                </c:pt>
                <c:pt idx="135">
                  <c:v>83.926851769702466</c:v>
                </c:pt>
                <c:pt idx="136">
                  <c:v>83.808223908284617</c:v>
                </c:pt>
                <c:pt idx="137">
                  <c:v>83.71219625485638</c:v>
                </c:pt>
                <c:pt idx="138">
                  <c:v>83.629810533290652</c:v>
                </c:pt>
                <c:pt idx="139">
                  <c:v>83.555027531263335</c:v>
                </c:pt>
                <c:pt idx="140">
                  <c:v>83.484241941524203</c:v>
                </c:pt>
                <c:pt idx="141">
                  <c:v>83.41551833075917</c:v>
                </c:pt>
                <c:pt idx="142">
                  <c:v>83.347911808819219</c:v>
                </c:pt>
                <c:pt idx="143">
                  <c:v>83.280997544064078</c:v>
                </c:pt>
                <c:pt idx="144">
                  <c:v>83.214595487604655</c:v>
                </c:pt>
                <c:pt idx="145">
                  <c:v>83.148629612378912</c:v>
                </c:pt>
                <c:pt idx="146">
                  <c:v>83.083063906350048</c:v>
                </c:pt>
                <c:pt idx="147">
                  <c:v>83.017876255728581</c:v>
                </c:pt>
                <c:pt idx="148">
                  <c:v>82.953048864324259</c:v>
                </c:pt>
                <c:pt idx="149">
                  <c:v>82.88856512841771</c:v>
                </c:pt>
                <c:pt idx="150">
                  <c:v>82.824408776973129</c:v>
                </c:pt>
                <c:pt idx="151">
                  <c:v>82.760563722478878</c:v>
                </c:pt>
                <c:pt idx="152">
                  <c:v>82.69701410372457</c:v>
                </c:pt>
                <c:pt idx="153">
                  <c:v>82.633744364916765</c:v>
                </c:pt>
                <c:pt idx="154">
                  <c:v>82.57073932997487</c:v>
                </c:pt>
                <c:pt idx="155">
                  <c:v>82.507984263403642</c:v>
                </c:pt>
                <c:pt idx="156">
                  <c:v>82.445464917433895</c:v>
                </c:pt>
                <c:pt idx="157">
                  <c:v>82.38316756692015</c:v>
                </c:pt>
                <c:pt idx="158">
                  <c:v>82.321079033703427</c:v>
                </c:pt>
                <c:pt idx="159">
                  <c:v>82.259186702029666</c:v>
                </c:pt>
                <c:pt idx="160">
                  <c:v>82.197478526439355</c:v>
                </c:pt>
                <c:pt idx="161">
                  <c:v>82.135943033373735</c:v>
                </c:pt>
                <c:pt idx="162">
                  <c:v>82.074569317584746</c:v>
                </c:pt>
                <c:pt idx="163">
                  <c:v>82.013347034295691</c:v>
                </c:pt>
                <c:pt idx="164">
                  <c:v>81.952266387931545</c:v>
                </c:pt>
                <c:pt idx="165">
                  <c:v>81.891318118125554</c:v>
                </c:pt>
                <c:pt idx="166">
                  <c:v>81.83049348360862</c:v>
                </c:pt>
                <c:pt idx="167">
                  <c:v>81.769784244499121</c:v>
                </c:pt>
                <c:pt idx="168">
                  <c:v>81.709182643433607</c:v>
                </c:pt>
                <c:pt idx="169">
                  <c:v>81.648681385910109</c:v>
                </c:pt>
                <c:pt idx="170">
                  <c:v>81.588273620156812</c:v>
                </c:pt>
                <c:pt idx="171">
                  <c:v>81.527952916786802</c:v>
                </c:pt>
                <c:pt idx="172">
                  <c:v>81.467713248454217</c:v>
                </c:pt>
                <c:pt idx="173">
                  <c:v>81.407548969689358</c:v>
                </c:pt>
                <c:pt idx="174">
                  <c:v>81.347454797055804</c:v>
                </c:pt>
                <c:pt idx="175">
                  <c:v>81.287425789744375</c:v>
                </c:pt>
                <c:pt idx="176">
                  <c:v>81.227457330694065</c:v>
                </c:pt>
                <c:pt idx="177">
                  <c:v>81.167545108309156</c:v>
                </c:pt>
                <c:pt idx="178">
                  <c:v>81.107685098824135</c:v>
                </c:pt>
                <c:pt idx="179">
                  <c:v>81.047873549352289</c:v>
                </c:pt>
                <c:pt idx="180">
                  <c:v>80.988106961642686</c:v>
                </c:pt>
                <c:pt idx="181">
                  <c:v>80.928382076557909</c:v>
                </c:pt>
                <c:pt idx="182">
                  <c:v>80.868695859277835</c:v>
                </c:pt>
                <c:pt idx="183">
                  <c:v>80.80904548522652</c:v>
                </c:pt>
                <c:pt idx="184">
                  <c:v>80.749428326713684</c:v>
                </c:pt>
                <c:pt idx="185">
                  <c:v>80.689841940278058</c:v>
                </c:pt>
                <c:pt idx="186">
                  <c:v>80.630284054715034</c:v>
                </c:pt>
                <c:pt idx="187">
                  <c:v>80.570752559769488</c:v>
                </c:pt>
                <c:pt idx="188">
                  <c:v>80.511245495471229</c:v>
                </c:pt>
                <c:pt idx="189">
                  <c:v>80.45176104208997</c:v>
                </c:pt>
                <c:pt idx="190">
                  <c:v>80.392297510684585</c:v>
                </c:pt>
                <c:pt idx="191">
                  <c:v>80.332853334221554</c:v>
                </c:pt>
                <c:pt idx="192">
                  <c:v>80.273427059237008</c:v>
                </c:pt>
                <c:pt idx="193">
                  <c:v>80.214017338015879</c:v>
                </c:pt>
                <c:pt idx="194">
                  <c:v>80.154622921263524</c:v>
                </c:pt>
                <c:pt idx="195">
                  <c:v>80.095242651243524</c:v>
                </c:pt>
                <c:pt idx="196">
                  <c:v>80.035875455357811</c:v>
                </c:pt>
                <c:pt idx="197">
                  <c:v>79.976520340144404</c:v>
                </c:pt>
                <c:pt idx="198">
                  <c:v>79.917176385669691</c:v>
                </c:pt>
                <c:pt idx="199">
                  <c:v>79.857842740292753</c:v>
                </c:pt>
                <c:pt idx="200">
                  <c:v>79.79851861577977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84.342232115188821</c:v>
                </c:pt>
                <c:pt idx="1">
                  <c:v>84.358571549736723</c:v>
                </c:pt>
                <c:pt idx="2">
                  <c:v>84.374914073156575</c:v>
                </c:pt>
                <c:pt idx="3">
                  <c:v>84.391259937534514</c:v>
                </c:pt>
                <c:pt idx="4">
                  <c:v>84.407609414839271</c:v>
                </c:pt>
                <c:pt idx="5">
                  <c:v>84.423962798411054</c:v>
                </c:pt>
                <c:pt idx="6">
                  <c:v>84.440320404551983</c:v>
                </c:pt>
                <c:pt idx="7">
                  <c:v>84.456682574224473</c:v>
                </c:pt>
                <c:pt idx="8">
                  <c:v>84.473049674863205</c:v>
                </c:pt>
                <c:pt idx="9">
                  <c:v>84.489422102306648</c:v>
                </c:pt>
                <c:pt idx="10">
                  <c:v>84.505800282854537</c:v>
                </c:pt>
                <c:pt idx="11">
                  <c:v>84.522184675457382</c:v>
                </c:pt>
                <c:pt idx="12">
                  <c:v>84.538575774044133</c:v>
                </c:pt>
                <c:pt idx="13">
                  <c:v>84.554974109994518</c:v>
                </c:pt>
                <c:pt idx="14">
                  <c:v>84.571380254761706</c:v>
                </c:pt>
                <c:pt idx="15">
                  <c:v>84.587794822651489</c:v>
                </c:pt>
                <c:pt idx="16">
                  <c:v>84.604218473763467</c:v>
                </c:pt>
                <c:pt idx="17">
                  <c:v>84.620651917099366</c:v>
                </c:pt>
                <c:pt idx="18">
                  <c:v>84.637095913843027</c:v>
                </c:pt>
                <c:pt idx="19">
                  <c:v>84.653551280816401</c:v>
                </c:pt>
                <c:pt idx="20">
                  <c:v>84.670018894114037</c:v>
                </c:pt>
                <c:pt idx="21">
                  <c:v>84.686499692918289</c:v>
                </c:pt>
                <c:pt idx="22">
                  <c:v>84.702994683495874</c:v>
                </c:pt>
                <c:pt idx="23">
                  <c:v>84.719504943374488</c:v>
                </c:pt>
                <c:pt idx="24">
                  <c:v>84.73603162569654</c:v>
                </c:pt>
                <c:pt idx="25">
                  <c:v>84.752575963744746</c:v>
                </c:pt>
                <c:pt idx="26">
                  <c:v>84.769139275630991</c:v>
                </c:pt>
                <c:pt idx="27">
                  <c:v>84.785722969137282</c:v>
                </c:pt>
                <c:pt idx="28">
                  <c:v>84.802328546693374</c:v>
                </c:pt>
                <c:pt idx="29">
                  <c:v>84.818957610470605</c:v>
                </c:pt>
                <c:pt idx="30">
                  <c:v>84.835611867567579</c:v>
                </c:pt>
                <c:pt idx="31">
                  <c:v>84.852293135255394</c:v>
                </c:pt>
                <c:pt idx="32">
                  <c:v>84.869003346244455</c:v>
                </c:pt>
                <c:pt idx="33">
                  <c:v>84.885744553925832</c:v>
                </c:pt>
                <c:pt idx="34">
                  <c:v>84.902518937530928</c:v>
                </c:pt>
                <c:pt idx="35">
                  <c:v>84.919328807142278</c:v>
                </c:pt>
                <c:pt idx="36">
                  <c:v>84.936176608475932</c:v>
                </c:pt>
                <c:pt idx="37">
                  <c:v>84.95306492734106</c:v>
                </c:pt>
                <c:pt idx="38">
                  <c:v>84.969996493666756</c:v>
                </c:pt>
                <c:pt idx="39">
                  <c:v>84.986974184967067</c:v>
                </c:pt>
                <c:pt idx="40">
                  <c:v>85.004001029093757</c:v>
                </c:pt>
                <c:pt idx="41">
                  <c:v>85.021080206103136</c:v>
                </c:pt>
                <c:pt idx="42">
                  <c:v>85.038215049035259</c:v>
                </c:pt>
                <c:pt idx="43">
                  <c:v>85.055409043373629</c:v>
                </c:pt>
                <c:pt idx="44">
                  <c:v>85.072665824918602</c:v>
                </c:pt>
                <c:pt idx="45">
                  <c:v>85.089989175769077</c:v>
                </c:pt>
                <c:pt idx="46">
                  <c:v>85.10738301806316</c:v>
                </c:pt>
                <c:pt idx="47">
                  <c:v>85.124851405079653</c:v>
                </c:pt>
                <c:pt idx="48">
                  <c:v>85.142398509248238</c:v>
                </c:pt>
                <c:pt idx="49">
                  <c:v>85.16002860655513</c:v>
                </c:pt>
                <c:pt idx="50">
                  <c:v>85.177746056764505</c:v>
                </c:pt>
                <c:pt idx="51">
                  <c:v>85.195555278801805</c:v>
                </c:pt>
                <c:pt idx="52">
                  <c:v>85.213460720564385</c:v>
                </c:pt>
                <c:pt idx="53">
                  <c:v>85.231466822335747</c:v>
                </c:pt>
                <c:pt idx="54">
                  <c:v>85.249577972884467</c:v>
                </c:pt>
                <c:pt idx="55">
                  <c:v>85.267798457224288</c:v>
                </c:pt>
                <c:pt idx="56">
                  <c:v>85.286132394901585</c:v>
                </c:pt>
                <c:pt idx="57">
                  <c:v>85.30458366755947</c:v>
                </c:pt>
                <c:pt idx="58">
                  <c:v>85.323155834404233</c:v>
                </c:pt>
                <c:pt idx="59">
                  <c:v>85.341852034073753</c:v>
                </c:pt>
                <c:pt idx="60">
                  <c:v>85.360674871279898</c:v>
                </c:pt>
                <c:pt idx="61">
                  <c:v>85.379626286470085</c:v>
                </c:pt>
                <c:pt idx="62">
                  <c:v>85.398707406633278</c:v>
                </c:pt>
                <c:pt idx="63">
                  <c:v>85.417918375267291</c:v>
                </c:pt>
                <c:pt idx="64">
                  <c:v>85.437258159433583</c:v>
                </c:pt>
                <c:pt idx="65">
                  <c:v>85.456724331764178</c:v>
                </c:pt>
                <c:pt idx="66">
                  <c:v>85.476312825260791</c:v>
                </c:pt>
                <c:pt idx="67">
                  <c:v>85.496017658754454</c:v>
                </c:pt>
                <c:pt idx="68">
                  <c:v>85.515830630991061</c:v>
                </c:pt>
                <c:pt idx="69">
                  <c:v>85.535740981490889</c:v>
                </c:pt>
                <c:pt idx="70">
                  <c:v>85.555735016624666</c:v>
                </c:pt>
                <c:pt idx="71">
                  <c:v>85.575795699777146</c:v>
                </c:pt>
                <c:pt idx="72">
                  <c:v>85.595902205062103</c:v>
                </c:pt>
                <c:pt idx="73">
                  <c:v>85.616029434840485</c:v>
                </c:pt>
                <c:pt idx="74">
                  <c:v>85.636147502311061</c:v>
                </c:pt>
                <c:pt idx="75">
                  <c:v>85.656221181721079</c:v>
                </c:pt>
                <c:pt idx="76">
                  <c:v>85.676209330320106</c:v>
                </c:pt>
                <c:pt idx="77">
                  <c:v>85.696064288077125</c:v>
                </c:pt>
                <c:pt idx="78">
                  <c:v>85.715731263424004</c:v>
                </c:pt>
                <c:pt idx="79">
                  <c:v>85.735147715884125</c:v>
                </c:pt>
                <c:pt idx="80">
                  <c:v>85.754242749382811</c:v>
                </c:pt>
                <c:pt idx="81">
                  <c:v>85.772936533284778</c:v>
                </c:pt>
                <c:pt idx="82">
                  <c:v>85.791139771691704</c:v>
                </c:pt>
                <c:pt idx="83">
                  <c:v>85.808753245156723</c:v>
                </c:pt>
                <c:pt idx="84">
                  <c:v>85.825667452571906</c:v>
                </c:pt>
                <c:pt idx="85">
                  <c:v>85.841762384351185</c:v>
                </c:pt>
                <c:pt idx="86">
                  <c:v>85.856907460893439</c:v>
                </c:pt>
                <c:pt idx="87">
                  <c:v>85.870961672339419</c:v>
                </c:pt>
                <c:pt idx="88">
                  <c:v>85.883773956454291</c:v>
                </c:pt>
                <c:pt idx="89">
                  <c:v>85.89518385065702</c:v>
                </c:pt>
                <c:pt idx="90">
                  <c:v>85.905022451354782</c:v>
                </c:pt>
                <c:pt idx="91">
                  <c:v>85.913113708426039</c:v>
                </c:pt>
                <c:pt idx="92">
                  <c:v>85.919276074606671</c:v>
                </c:pt>
                <c:pt idx="93">
                  <c:v>85.923324518480641</c:v>
                </c:pt>
                <c:pt idx="94">
                  <c:v>85.925072895765439</c:v>
                </c:pt>
                <c:pt idx="95">
                  <c:v>85.924336656877315</c:v>
                </c:pt>
                <c:pt idx="96">
                  <c:v>85.92093584992935</c:v>
                </c:pt>
                <c:pt idx="97">
                  <c:v>85.914698358257695</c:v>
                </c:pt>
                <c:pt idx="98">
                  <c:v>85.905463291512405</c:v>
                </c:pt>
                <c:pt idx="99">
                  <c:v>85.893084430782736</c:v>
                </c:pt>
                <c:pt idx="100">
                  <c:v>85.877433612817427</c:v>
                </c:pt>
                <c:pt idx="101">
                  <c:v>85.858403927832711</c:v>
                </c:pt>
                <c:pt idx="102">
                  <c:v>85.835912601193598</c:v>
                </c:pt>
                <c:pt idx="103">
                  <c:v>85.809903432561839</c:v>
                </c:pt>
                <c:pt idx="104">
                  <c:v>85.780348677528877</c:v>
                </c:pt>
                <c:pt idx="105">
                  <c:v>85.747250276195899</c:v>
                </c:pt>
                <c:pt idx="106">
                  <c:v>85.710640359764142</c:v>
                </c:pt>
                <c:pt idx="107">
                  <c:v>85.670580998348214</c:v>
                </c:pt>
                <c:pt idx="108">
                  <c:v>85.627163188701019</c:v>
                </c:pt>
                <c:pt idx="109">
                  <c:v>85.580505116714349</c:v>
                </c:pt>
                <c:pt idx="110">
                  <c:v>85.530749763691091</c:v>
                </c:pt>
                <c:pt idx="111">
                  <c:v>85.478061954907986</c:v>
                </c:pt>
                <c:pt idx="112">
                  <c:v>85.422624971798342</c:v>
                </c:pt>
                <c:pt idx="113">
                  <c:v>85.3646368637595</c:v>
                </c:pt>
                <c:pt idx="114">
                  <c:v>85.304306601498183</c:v>
                </c:pt>
                <c:pt idx="115">
                  <c:v>85.24185021115909</c:v>
                </c:pt>
                <c:pt idx="116">
                  <c:v>85.17748701814628</c:v>
                </c:pt>
                <c:pt idx="117">
                  <c:v>85.111436113020886</c:v>
                </c:pt>
                <c:pt idx="118">
                  <c:v>85.043913130962693</c:v>
                </c:pt>
                <c:pt idx="119">
                  <c:v>84.975127412964667</c:v>
                </c:pt>
                <c:pt idx="120">
                  <c:v>84.90527959305075</c:v>
                </c:pt>
                <c:pt idx="121">
                  <c:v>84.83455963298843</c:v>
                </c:pt>
                <c:pt idx="122">
                  <c:v>84.763145305474382</c:v>
                </c:pt>
                <c:pt idx="123">
                  <c:v>84.691201109471521</c:v>
                </c:pt>
                <c:pt idx="124">
                  <c:v>84.618877587737771</c:v>
                </c:pt>
                <c:pt idx="125">
                  <c:v>84.546311006725446</c:v>
                </c:pt>
                <c:pt idx="126">
                  <c:v>84.473623352771625</c:v>
                </c:pt>
                <c:pt idx="127">
                  <c:v>84.400922595465985</c:v>
                </c:pt>
                <c:pt idx="128">
                  <c:v>84.328303168762091</c:v>
                </c:pt>
                <c:pt idx="129">
                  <c:v>84.255846622227025</c:v>
                </c:pt>
                <c:pt idx="130">
                  <c:v>84.183622398233211</c:v>
                </c:pt>
                <c:pt idx="131">
                  <c:v>84.111688695360982</c:v>
                </c:pt>
                <c:pt idx="132">
                  <c:v>84.040093383339965</c:v>
                </c:pt>
                <c:pt idx="133">
                  <c:v>83.96887494013589</c:v>
                </c:pt>
                <c:pt idx="134">
                  <c:v>83.898063386992717</c:v>
                </c:pt>
                <c:pt idx="135">
                  <c:v>83.827681202153926</c:v>
                </c:pt>
                <c:pt idx="136">
                  <c:v>83.757744198471826</c:v>
                </c:pt>
                <c:pt idx="137">
                  <c:v>83.688262354084202</c:v>
                </c:pt>
                <c:pt idx="138">
                  <c:v>83.619240588761258</c:v>
                </c:pt>
                <c:pt idx="139">
                  <c:v>83.550679481402483</c:v>
                </c:pt>
                <c:pt idx="140">
                  <c:v>83.482575926518678</c:v>
                </c:pt>
                <c:pt idx="141">
                  <c:v>83.41492372941417</c:v>
                </c:pt>
                <c:pt idx="142">
                  <c:v>83.347714141236494</c:v>
                </c:pt>
                <c:pt idx="143">
                  <c:v>83.280936336146951</c:v>
                </c:pt>
                <c:pt idx="144">
                  <c:v>83.214577833636611</c:v>
                </c:pt>
                <c:pt idx="145">
                  <c:v>83.148624869526003</c:v>
                </c:pt>
                <c:pt idx="146">
                  <c:v>83.08306271948986</c:v>
                </c:pt>
                <c:pt idx="147">
                  <c:v>83.017875979084067</c:v>
                </c:pt>
                <c:pt idx="148">
                  <c:v>82.953048804261243</c:v>
                </c:pt>
                <c:pt idx="149">
                  <c:v>82.88856511627111</c:v>
                </c:pt>
                <c:pt idx="150">
                  <c:v>82.824408774685082</c:v>
                </c:pt>
                <c:pt idx="151">
                  <c:v>82.760563722077421</c:v>
                </c:pt>
                <c:pt idx="152">
                  <c:v>82.697014103658958</c:v>
                </c:pt>
                <c:pt idx="153">
                  <c:v>82.633744364906775</c:v>
                </c:pt>
                <c:pt idx="154">
                  <c:v>82.570739329973449</c:v>
                </c:pt>
                <c:pt idx="155">
                  <c:v>82.507984263403458</c:v>
                </c:pt>
                <c:pt idx="156">
                  <c:v>82.445464917433867</c:v>
                </c:pt>
                <c:pt idx="157">
                  <c:v>82.38316756692015</c:v>
                </c:pt>
                <c:pt idx="158">
                  <c:v>82.321079033703427</c:v>
                </c:pt>
                <c:pt idx="159">
                  <c:v>82.259186702029666</c:v>
                </c:pt>
                <c:pt idx="160">
                  <c:v>82.197478526439355</c:v>
                </c:pt>
                <c:pt idx="161">
                  <c:v>82.135943033373735</c:v>
                </c:pt>
                <c:pt idx="162">
                  <c:v>82.074569317584746</c:v>
                </c:pt>
                <c:pt idx="163">
                  <c:v>82.013347034295691</c:v>
                </c:pt>
                <c:pt idx="164">
                  <c:v>81.952266387931545</c:v>
                </c:pt>
                <c:pt idx="165">
                  <c:v>81.891318118125554</c:v>
                </c:pt>
                <c:pt idx="166">
                  <c:v>81.83049348360862</c:v>
                </c:pt>
                <c:pt idx="167">
                  <c:v>81.769784244499121</c:v>
                </c:pt>
                <c:pt idx="168">
                  <c:v>81.709182643433607</c:v>
                </c:pt>
                <c:pt idx="169">
                  <c:v>81.648681385910109</c:v>
                </c:pt>
                <c:pt idx="170">
                  <c:v>81.588273620156812</c:v>
                </c:pt>
                <c:pt idx="171">
                  <c:v>81.527952916786802</c:v>
                </c:pt>
                <c:pt idx="172">
                  <c:v>81.467713248454217</c:v>
                </c:pt>
                <c:pt idx="173">
                  <c:v>81.407548969689358</c:v>
                </c:pt>
                <c:pt idx="174">
                  <c:v>81.347454797055804</c:v>
                </c:pt>
                <c:pt idx="175">
                  <c:v>81.287425789744375</c:v>
                </c:pt>
                <c:pt idx="176">
                  <c:v>81.227457330694065</c:v>
                </c:pt>
                <c:pt idx="177">
                  <c:v>81.167545108309156</c:v>
                </c:pt>
                <c:pt idx="178">
                  <c:v>81.107685098824135</c:v>
                </c:pt>
                <c:pt idx="179">
                  <c:v>81.047873549352289</c:v>
                </c:pt>
                <c:pt idx="180">
                  <c:v>80.988106961642686</c:v>
                </c:pt>
                <c:pt idx="181">
                  <c:v>80.928382076557909</c:v>
                </c:pt>
                <c:pt idx="182">
                  <c:v>80.868695859277835</c:v>
                </c:pt>
                <c:pt idx="183">
                  <c:v>80.80904548522652</c:v>
                </c:pt>
                <c:pt idx="184">
                  <c:v>80.749428326713684</c:v>
                </c:pt>
                <c:pt idx="185">
                  <c:v>80.689841940278058</c:v>
                </c:pt>
                <c:pt idx="186">
                  <c:v>80.630284054715034</c:v>
                </c:pt>
                <c:pt idx="187">
                  <c:v>80.570752559769488</c:v>
                </c:pt>
                <c:pt idx="188">
                  <c:v>80.511245495471229</c:v>
                </c:pt>
                <c:pt idx="189">
                  <c:v>80.45176104208997</c:v>
                </c:pt>
                <c:pt idx="190">
                  <c:v>80.392297510684585</c:v>
                </c:pt>
                <c:pt idx="191">
                  <c:v>80.332853334221554</c:v>
                </c:pt>
                <c:pt idx="192">
                  <c:v>80.273427059237008</c:v>
                </c:pt>
                <c:pt idx="193">
                  <c:v>80.214017338015879</c:v>
                </c:pt>
                <c:pt idx="194">
                  <c:v>80.154622921263524</c:v>
                </c:pt>
                <c:pt idx="195">
                  <c:v>80.095242651243524</c:v>
                </c:pt>
                <c:pt idx="196">
                  <c:v>80.035875455357811</c:v>
                </c:pt>
                <c:pt idx="197">
                  <c:v>79.976520340144404</c:v>
                </c:pt>
                <c:pt idx="198">
                  <c:v>79.917176385669691</c:v>
                </c:pt>
                <c:pt idx="199">
                  <c:v>79.857842740292753</c:v>
                </c:pt>
                <c:pt idx="200">
                  <c:v>79.79851861577977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288024"/>
        <c:axId val="284288416"/>
      </c:scatterChart>
      <c:valAx>
        <c:axId val="284288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4288416"/>
        <c:crosses val="autoZero"/>
        <c:crossBetween val="midCat"/>
      </c:valAx>
      <c:valAx>
        <c:axId val="284288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4288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84.070999999999998</c:v>
                </c:pt>
                <c:pt idx="1">
                  <c:v>84.343000000000004</c:v>
                </c:pt>
                <c:pt idx="2">
                  <c:v>81.813999999999993</c:v>
                </c:pt>
                <c:pt idx="3">
                  <c:v>81.070999999999998</c:v>
                </c:pt>
                <c:pt idx="4">
                  <c:v>82.370999999999995</c:v>
                </c:pt>
                <c:pt idx="5">
                  <c:v>81.385999999999996</c:v>
                </c:pt>
                <c:pt idx="6">
                  <c:v>83.557000000000002</c:v>
                </c:pt>
                <c:pt idx="7">
                  <c:v>82.856999999999999</c:v>
                </c:pt>
                <c:pt idx="8">
                  <c:v>82.942999999999998</c:v>
                </c:pt>
                <c:pt idx="9">
                  <c:v>84.614000000000004</c:v>
                </c:pt>
                <c:pt idx="10">
                  <c:v>83.313999999999993</c:v>
                </c:pt>
                <c:pt idx="11">
                  <c:v>83.528999999999996</c:v>
                </c:pt>
                <c:pt idx="12">
                  <c:v>83.313999999999993</c:v>
                </c:pt>
                <c:pt idx="13">
                  <c:v>83.486000000000004</c:v>
                </c:pt>
                <c:pt idx="14">
                  <c:v>82.942999999999998</c:v>
                </c:pt>
                <c:pt idx="15">
                  <c:v>81.713999999999999</c:v>
                </c:pt>
                <c:pt idx="16">
                  <c:v>84.2</c:v>
                </c:pt>
                <c:pt idx="17">
                  <c:v>86.114000000000004</c:v>
                </c:pt>
                <c:pt idx="18">
                  <c:v>84.028999999999996</c:v>
                </c:pt>
                <c:pt idx="19">
                  <c:v>83.271000000000001</c:v>
                </c:pt>
                <c:pt idx="20">
                  <c:v>84.2</c:v>
                </c:pt>
                <c:pt idx="21">
                  <c:v>83.228999999999999</c:v>
                </c:pt>
                <c:pt idx="22">
                  <c:v>83.456999999999994</c:v>
                </c:pt>
                <c:pt idx="23">
                  <c:v>84.429000000000002</c:v>
                </c:pt>
                <c:pt idx="24">
                  <c:v>83.486000000000004</c:v>
                </c:pt>
                <c:pt idx="25">
                  <c:v>85.771000000000001</c:v>
                </c:pt>
                <c:pt idx="26">
                  <c:v>85.313999999999993</c:v>
                </c:pt>
                <c:pt idx="27">
                  <c:v>84.370999999999995</c:v>
                </c:pt>
                <c:pt idx="28">
                  <c:v>84.728999999999999</c:v>
                </c:pt>
                <c:pt idx="29">
                  <c:v>85.528999999999996</c:v>
                </c:pt>
                <c:pt idx="30">
                  <c:v>85.585999999999999</c:v>
                </c:pt>
                <c:pt idx="31">
                  <c:v>83.6</c:v>
                </c:pt>
                <c:pt idx="32">
                  <c:v>86.929000000000002</c:v>
                </c:pt>
                <c:pt idx="33">
                  <c:v>85.070999999999998</c:v>
                </c:pt>
                <c:pt idx="34">
                  <c:v>86.057000000000002</c:v>
                </c:pt>
                <c:pt idx="35">
                  <c:v>86.471000000000004</c:v>
                </c:pt>
                <c:pt idx="36">
                  <c:v>87.513999999999996</c:v>
                </c:pt>
                <c:pt idx="37">
                  <c:v>87.2</c:v>
                </c:pt>
                <c:pt idx="38">
                  <c:v>88.585999999999999</c:v>
                </c:pt>
                <c:pt idx="39">
                  <c:v>87.271000000000001</c:v>
                </c:pt>
                <c:pt idx="40">
                  <c:v>89.213999999999999</c:v>
                </c:pt>
                <c:pt idx="41">
                  <c:v>87.486000000000004</c:v>
                </c:pt>
                <c:pt idx="42">
                  <c:v>89.671000000000006</c:v>
                </c:pt>
                <c:pt idx="43">
                  <c:v>92.543000000000006</c:v>
                </c:pt>
                <c:pt idx="44">
                  <c:v>93.614000000000004</c:v>
                </c:pt>
                <c:pt idx="45">
                  <c:v>95.543000000000006</c:v>
                </c:pt>
                <c:pt idx="46">
                  <c:v>96.513999999999996</c:v>
                </c:pt>
                <c:pt idx="47">
                  <c:v>100.2</c:v>
                </c:pt>
                <c:pt idx="48">
                  <c:v>104</c:v>
                </c:pt>
                <c:pt idx="49">
                  <c:v>110.68600000000001</c:v>
                </c:pt>
                <c:pt idx="50">
                  <c:v>120.029</c:v>
                </c:pt>
                <c:pt idx="51">
                  <c:v>128.32900000000001</c:v>
                </c:pt>
                <c:pt idx="52">
                  <c:v>136.25700000000001</c:v>
                </c:pt>
                <c:pt idx="53">
                  <c:v>147.471</c:v>
                </c:pt>
                <c:pt idx="54">
                  <c:v>157.37100000000001</c:v>
                </c:pt>
                <c:pt idx="55">
                  <c:v>167.75700000000001</c:v>
                </c:pt>
                <c:pt idx="56">
                  <c:v>174.2</c:v>
                </c:pt>
                <c:pt idx="57">
                  <c:v>183.82900000000001</c:v>
                </c:pt>
                <c:pt idx="58">
                  <c:v>188.029</c:v>
                </c:pt>
                <c:pt idx="59">
                  <c:v>193.1</c:v>
                </c:pt>
                <c:pt idx="60">
                  <c:v>196.48599999999999</c:v>
                </c:pt>
                <c:pt idx="61">
                  <c:v>196.74299999999999</c:v>
                </c:pt>
                <c:pt idx="62">
                  <c:v>193.94300000000001</c:v>
                </c:pt>
                <c:pt idx="63">
                  <c:v>184.82900000000001</c:v>
                </c:pt>
                <c:pt idx="64">
                  <c:v>164.7</c:v>
                </c:pt>
                <c:pt idx="65">
                  <c:v>131.65700000000001</c:v>
                </c:pt>
                <c:pt idx="66">
                  <c:v>103.786</c:v>
                </c:pt>
                <c:pt idx="67">
                  <c:v>91.643000000000001</c:v>
                </c:pt>
                <c:pt idx="68">
                  <c:v>87.757000000000005</c:v>
                </c:pt>
                <c:pt idx="69">
                  <c:v>87.186000000000007</c:v>
                </c:pt>
                <c:pt idx="70">
                  <c:v>89.429000000000002</c:v>
                </c:pt>
                <c:pt idx="71">
                  <c:v>88.956999999999994</c:v>
                </c:pt>
                <c:pt idx="72">
                  <c:v>90.629000000000005</c:v>
                </c:pt>
                <c:pt idx="73">
                  <c:v>92.456999999999994</c:v>
                </c:pt>
                <c:pt idx="74">
                  <c:v>93.543000000000006</c:v>
                </c:pt>
                <c:pt idx="75">
                  <c:v>98.328999999999994</c:v>
                </c:pt>
                <c:pt idx="76">
                  <c:v>99.313999999999993</c:v>
                </c:pt>
                <c:pt idx="77">
                  <c:v>102.914</c:v>
                </c:pt>
                <c:pt idx="78">
                  <c:v>105.771</c:v>
                </c:pt>
                <c:pt idx="79">
                  <c:v>110.04300000000001</c:v>
                </c:pt>
                <c:pt idx="80">
                  <c:v>113.24299999999999</c:v>
                </c:pt>
                <c:pt idx="81">
                  <c:v>114.471</c:v>
                </c:pt>
                <c:pt idx="82">
                  <c:v>118.82899999999999</c:v>
                </c:pt>
                <c:pt idx="83">
                  <c:v>118.68600000000001</c:v>
                </c:pt>
                <c:pt idx="84">
                  <c:v>119.529</c:v>
                </c:pt>
                <c:pt idx="85">
                  <c:v>118.657</c:v>
                </c:pt>
                <c:pt idx="86">
                  <c:v>116.014</c:v>
                </c:pt>
                <c:pt idx="87">
                  <c:v>109.514</c:v>
                </c:pt>
                <c:pt idx="88">
                  <c:v>102.31399999999999</c:v>
                </c:pt>
                <c:pt idx="89">
                  <c:v>95.643000000000001</c:v>
                </c:pt>
                <c:pt idx="90">
                  <c:v>93.828999999999994</c:v>
                </c:pt>
                <c:pt idx="91">
                  <c:v>89.914000000000001</c:v>
                </c:pt>
                <c:pt idx="92">
                  <c:v>89.614000000000004</c:v>
                </c:pt>
                <c:pt idx="93">
                  <c:v>88.156999999999996</c:v>
                </c:pt>
                <c:pt idx="94">
                  <c:v>87.385999999999996</c:v>
                </c:pt>
                <c:pt idx="95">
                  <c:v>87.5</c:v>
                </c:pt>
                <c:pt idx="96">
                  <c:v>85.129000000000005</c:v>
                </c:pt>
                <c:pt idx="97">
                  <c:v>87.057000000000002</c:v>
                </c:pt>
                <c:pt idx="98">
                  <c:v>86.013999999999996</c:v>
                </c:pt>
                <c:pt idx="99">
                  <c:v>85.313999999999993</c:v>
                </c:pt>
                <c:pt idx="100">
                  <c:v>85.643000000000001</c:v>
                </c:pt>
                <c:pt idx="101">
                  <c:v>83.429000000000002</c:v>
                </c:pt>
                <c:pt idx="102">
                  <c:v>86.6</c:v>
                </c:pt>
                <c:pt idx="103">
                  <c:v>85.286000000000001</c:v>
                </c:pt>
                <c:pt idx="104">
                  <c:v>86</c:v>
                </c:pt>
                <c:pt idx="105">
                  <c:v>86.028999999999996</c:v>
                </c:pt>
                <c:pt idx="106">
                  <c:v>85.370999999999995</c:v>
                </c:pt>
                <c:pt idx="107">
                  <c:v>84.385999999999996</c:v>
                </c:pt>
                <c:pt idx="108">
                  <c:v>85.343000000000004</c:v>
                </c:pt>
                <c:pt idx="109">
                  <c:v>83.813999999999993</c:v>
                </c:pt>
                <c:pt idx="110">
                  <c:v>83.356999999999999</c:v>
                </c:pt>
                <c:pt idx="111">
                  <c:v>84.8</c:v>
                </c:pt>
                <c:pt idx="112">
                  <c:v>83.885999999999996</c:v>
                </c:pt>
                <c:pt idx="113">
                  <c:v>83.771000000000001</c:v>
                </c:pt>
                <c:pt idx="114">
                  <c:v>85.4</c:v>
                </c:pt>
                <c:pt idx="115">
                  <c:v>84.1</c:v>
                </c:pt>
                <c:pt idx="116">
                  <c:v>84.257000000000005</c:v>
                </c:pt>
                <c:pt idx="117">
                  <c:v>86.070999999999998</c:v>
                </c:pt>
                <c:pt idx="118">
                  <c:v>83.513999999999996</c:v>
                </c:pt>
                <c:pt idx="119">
                  <c:v>84.186000000000007</c:v>
                </c:pt>
                <c:pt idx="120">
                  <c:v>84.786000000000001</c:v>
                </c:pt>
                <c:pt idx="121">
                  <c:v>85.429000000000002</c:v>
                </c:pt>
                <c:pt idx="122">
                  <c:v>87</c:v>
                </c:pt>
                <c:pt idx="123">
                  <c:v>85.257000000000005</c:v>
                </c:pt>
                <c:pt idx="124">
                  <c:v>86.843000000000004</c:v>
                </c:pt>
                <c:pt idx="125">
                  <c:v>85.442999999999998</c:v>
                </c:pt>
                <c:pt idx="126">
                  <c:v>86.757000000000005</c:v>
                </c:pt>
                <c:pt idx="127">
                  <c:v>86.286000000000001</c:v>
                </c:pt>
                <c:pt idx="128">
                  <c:v>85.643000000000001</c:v>
                </c:pt>
                <c:pt idx="129">
                  <c:v>85.929000000000002</c:v>
                </c:pt>
                <c:pt idx="130">
                  <c:v>85.2</c:v>
                </c:pt>
                <c:pt idx="131">
                  <c:v>85.171000000000006</c:v>
                </c:pt>
                <c:pt idx="132">
                  <c:v>84.186000000000007</c:v>
                </c:pt>
                <c:pt idx="133">
                  <c:v>82.370999999999995</c:v>
                </c:pt>
                <c:pt idx="134">
                  <c:v>82.6</c:v>
                </c:pt>
                <c:pt idx="135">
                  <c:v>80.786000000000001</c:v>
                </c:pt>
                <c:pt idx="136">
                  <c:v>80.929000000000002</c:v>
                </c:pt>
                <c:pt idx="137">
                  <c:v>83.442999999999998</c:v>
                </c:pt>
                <c:pt idx="138">
                  <c:v>82.385999999999996</c:v>
                </c:pt>
                <c:pt idx="139">
                  <c:v>83.757000000000005</c:v>
                </c:pt>
                <c:pt idx="140">
                  <c:v>82.043000000000006</c:v>
                </c:pt>
                <c:pt idx="141">
                  <c:v>82.070999999999998</c:v>
                </c:pt>
                <c:pt idx="142">
                  <c:v>81.643000000000001</c:v>
                </c:pt>
                <c:pt idx="143">
                  <c:v>82.686000000000007</c:v>
                </c:pt>
                <c:pt idx="144">
                  <c:v>81.813999999999993</c:v>
                </c:pt>
                <c:pt idx="145">
                  <c:v>82.486000000000004</c:v>
                </c:pt>
                <c:pt idx="146">
                  <c:v>84.013999999999996</c:v>
                </c:pt>
                <c:pt idx="147">
                  <c:v>82.9</c:v>
                </c:pt>
                <c:pt idx="148">
                  <c:v>82.914000000000001</c:v>
                </c:pt>
                <c:pt idx="149">
                  <c:v>81.7</c:v>
                </c:pt>
                <c:pt idx="150">
                  <c:v>82.8</c:v>
                </c:pt>
                <c:pt idx="151">
                  <c:v>82.129000000000005</c:v>
                </c:pt>
                <c:pt idx="152">
                  <c:v>83.813999999999993</c:v>
                </c:pt>
                <c:pt idx="153">
                  <c:v>84.114000000000004</c:v>
                </c:pt>
                <c:pt idx="154">
                  <c:v>82.370999999999995</c:v>
                </c:pt>
                <c:pt idx="155">
                  <c:v>82.929000000000002</c:v>
                </c:pt>
                <c:pt idx="156">
                  <c:v>83.1</c:v>
                </c:pt>
                <c:pt idx="157">
                  <c:v>83.7</c:v>
                </c:pt>
                <c:pt idx="158">
                  <c:v>82.271000000000001</c:v>
                </c:pt>
                <c:pt idx="159">
                  <c:v>82.471000000000004</c:v>
                </c:pt>
                <c:pt idx="160">
                  <c:v>82.713999999999999</c:v>
                </c:pt>
                <c:pt idx="161">
                  <c:v>81.614000000000004</c:v>
                </c:pt>
                <c:pt idx="162">
                  <c:v>83.471000000000004</c:v>
                </c:pt>
                <c:pt idx="163">
                  <c:v>82.557000000000002</c:v>
                </c:pt>
                <c:pt idx="164">
                  <c:v>82.813999999999993</c:v>
                </c:pt>
                <c:pt idx="165">
                  <c:v>82.757000000000005</c:v>
                </c:pt>
                <c:pt idx="166">
                  <c:v>82.4</c:v>
                </c:pt>
                <c:pt idx="167">
                  <c:v>83.971000000000004</c:v>
                </c:pt>
                <c:pt idx="168">
                  <c:v>83.213999999999999</c:v>
                </c:pt>
                <c:pt idx="169">
                  <c:v>82.914000000000001</c:v>
                </c:pt>
                <c:pt idx="170">
                  <c:v>82.6</c:v>
                </c:pt>
                <c:pt idx="171">
                  <c:v>82.585999999999999</c:v>
                </c:pt>
                <c:pt idx="172">
                  <c:v>80.843000000000004</c:v>
                </c:pt>
                <c:pt idx="173">
                  <c:v>81.929000000000002</c:v>
                </c:pt>
                <c:pt idx="174">
                  <c:v>81.599999999999994</c:v>
                </c:pt>
                <c:pt idx="175">
                  <c:v>81.242999999999995</c:v>
                </c:pt>
                <c:pt idx="176">
                  <c:v>83.2</c:v>
                </c:pt>
                <c:pt idx="177">
                  <c:v>81.343000000000004</c:v>
                </c:pt>
                <c:pt idx="178">
                  <c:v>82.429000000000002</c:v>
                </c:pt>
                <c:pt idx="179">
                  <c:v>81.971000000000004</c:v>
                </c:pt>
                <c:pt idx="180">
                  <c:v>83.370999999999995</c:v>
                </c:pt>
                <c:pt idx="181">
                  <c:v>82.414000000000001</c:v>
                </c:pt>
                <c:pt idx="182">
                  <c:v>82.557000000000002</c:v>
                </c:pt>
                <c:pt idx="183">
                  <c:v>81.513999999999996</c:v>
                </c:pt>
                <c:pt idx="184">
                  <c:v>82.186000000000007</c:v>
                </c:pt>
                <c:pt idx="185">
                  <c:v>82.828999999999994</c:v>
                </c:pt>
                <c:pt idx="186">
                  <c:v>82.543000000000006</c:v>
                </c:pt>
                <c:pt idx="187">
                  <c:v>82.143000000000001</c:v>
                </c:pt>
                <c:pt idx="188">
                  <c:v>82.343000000000004</c:v>
                </c:pt>
                <c:pt idx="189">
                  <c:v>82.286000000000001</c:v>
                </c:pt>
                <c:pt idx="190">
                  <c:v>82.671000000000006</c:v>
                </c:pt>
                <c:pt idx="191">
                  <c:v>82.085999999999999</c:v>
                </c:pt>
                <c:pt idx="192">
                  <c:v>82.242999999999995</c:v>
                </c:pt>
                <c:pt idx="193">
                  <c:v>82.070999999999998</c:v>
                </c:pt>
                <c:pt idx="194">
                  <c:v>83.2</c:v>
                </c:pt>
                <c:pt idx="195">
                  <c:v>81.971000000000004</c:v>
                </c:pt>
                <c:pt idx="196">
                  <c:v>81.813999999999993</c:v>
                </c:pt>
                <c:pt idx="197">
                  <c:v>82.028999999999996</c:v>
                </c:pt>
                <c:pt idx="198">
                  <c:v>82.914000000000001</c:v>
                </c:pt>
                <c:pt idx="199">
                  <c:v>80.585999999999999</c:v>
                </c:pt>
                <c:pt idx="200">
                  <c:v>81.085999999999999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84.268412179439565</c:v>
                </c:pt>
                <c:pt idx="1">
                  <c:v>84.283091918350053</c:v>
                </c:pt>
                <c:pt idx="2">
                  <c:v>84.297774086954817</c:v>
                </c:pt>
                <c:pt idx="3">
                  <c:v>84.312458880592544</c:v>
                </c:pt>
                <c:pt idx="4">
                  <c:v>84.327146509670598</c:v>
                </c:pt>
                <c:pt idx="5">
                  <c:v>84.341837200753048</c:v>
                </c:pt>
                <c:pt idx="6">
                  <c:v>84.35653119771807</c:v>
                </c:pt>
                <c:pt idx="7">
                  <c:v>84.371228762988196</c:v>
                </c:pt>
                <c:pt idx="8">
                  <c:v>84.385930178836247</c:v>
                </c:pt>
                <c:pt idx="9">
                  <c:v>84.400635748770256</c:v>
                </c:pt>
                <c:pt idx="10">
                  <c:v>84.415345799000676</c:v>
                </c:pt>
                <c:pt idx="11">
                  <c:v>84.430060679992138</c:v>
                </c:pt>
                <c:pt idx="12">
                  <c:v>84.444780768102845</c:v>
                </c:pt>
                <c:pt idx="13">
                  <c:v>84.459506467313886</c:v>
                </c:pt>
                <c:pt idx="14">
                  <c:v>84.474238211050235</c:v>
                </c:pt>
                <c:pt idx="15">
                  <c:v>84.488976464095018</c:v>
                </c:pt>
                <c:pt idx="16">
                  <c:v>84.503721724597995</c:v>
                </c:pt>
                <c:pt idx="17">
                  <c:v>84.518474526178451</c:v>
                </c:pt>
                <c:pt idx="18">
                  <c:v>84.533235440122226</c:v>
                </c:pt>
                <c:pt idx="19">
                  <c:v>84.548005077673082</c:v>
                </c:pt>
                <c:pt idx="20">
                  <c:v>84.56278409242384</c:v>
                </c:pt>
                <c:pt idx="21">
                  <c:v>84.577573182834385</c:v>
                </c:pt>
                <c:pt idx="22">
                  <c:v>84.592373094991046</c:v>
                </c:pt>
                <c:pt idx="23">
                  <c:v>84.607184626030403</c:v>
                </c:pt>
                <c:pt idx="24">
                  <c:v>84.622008629697561</c:v>
                </c:pt>
                <c:pt idx="25">
                  <c:v>84.636846028888343</c:v>
                </c:pt>
                <c:pt idx="26">
                  <c:v>84.651697850415644</c:v>
                </c:pt>
                <c:pt idx="27">
                  <c:v>84.666565327708966</c:v>
                </c:pt>
                <c:pt idx="28">
                  <c:v>84.681450202235268</c:v>
                </c:pt>
                <c:pt idx="29">
                  <c:v>84.69635558040865</c:v>
                </c:pt>
                <c:pt idx="30">
                  <c:v>84.711288272846915</c:v>
                </c:pt>
                <c:pt idx="31">
                  <c:v>84.726264906188177</c:v>
                </c:pt>
                <c:pt idx="32">
                  <c:v>84.741327181072037</c:v>
                </c:pt>
                <c:pt idx="33">
                  <c:v>84.756578224176167</c:v>
                </c:pt>
                <c:pt idx="34">
                  <c:v>84.772265142511529</c:v>
                </c:pt>
                <c:pt idx="35">
                  <c:v>84.788957478648697</c:v>
                </c:pt>
                <c:pt idx="36">
                  <c:v>84.807913790966651</c:v>
                </c:pt>
                <c:pt idx="37">
                  <c:v>84.831795730598628</c:v>
                </c:pt>
                <c:pt idx="38">
                  <c:v>84.865983497199011</c:v>
                </c:pt>
                <c:pt idx="39">
                  <c:v>84.920859263926204</c:v>
                </c:pt>
                <c:pt idx="40">
                  <c:v>85.015523275398948</c:v>
                </c:pt>
                <c:pt idx="41">
                  <c:v>85.18342210905557</c:v>
                </c:pt>
                <c:pt idx="42">
                  <c:v>85.48019058191656</c:v>
                </c:pt>
                <c:pt idx="43">
                  <c:v>85.993503555709424</c:v>
                </c:pt>
                <c:pt idx="44">
                  <c:v>86.853792234317254</c:v>
                </c:pt>
                <c:pt idx="45">
                  <c:v>88.243306594748262</c:v>
                </c:pt>
                <c:pt idx="46">
                  <c:v>90.399430377670498</c:v>
                </c:pt>
                <c:pt idx="47">
                  <c:v>93.606908887956592</c:v>
                </c:pt>
                <c:pt idx="48">
                  <c:v>98.17353519454322</c:v>
                </c:pt>
                <c:pt idx="49">
                  <c:v>104.38571827718354</c:v>
                </c:pt>
                <c:pt idx="50">
                  <c:v>112.44474390578009</c:v>
                </c:pt>
                <c:pt idx="51">
                  <c:v>122.39112231379988</c:v>
                </c:pt>
                <c:pt idx="52">
                  <c:v>134.03171844402186</c:v>
                </c:pt>
                <c:pt idx="53">
                  <c:v>146.8898372726388</c:v>
                </c:pt>
                <c:pt idx="54">
                  <c:v>160.19918374760169</c:v>
                </c:pt>
                <c:pt idx="55">
                  <c:v>172.95657403056711</c:v>
                </c:pt>
                <c:pt idx="56">
                  <c:v>184.03548651026389</c:v>
                </c:pt>
                <c:pt idx="57">
                  <c:v>192.34581679979777</c:v>
                </c:pt>
                <c:pt idx="58">
                  <c:v>197.00963591710942</c:v>
                </c:pt>
                <c:pt idx="59">
                  <c:v>197.51404360421907</c:v>
                </c:pt>
                <c:pt idx="60">
                  <c:v>193.80435103330808</c:v>
                </c:pt>
                <c:pt idx="61">
                  <c:v>186.29419733448159</c:v>
                </c:pt>
                <c:pt idx="62">
                  <c:v>175.79004942643618</c:v>
                </c:pt>
                <c:pt idx="63">
                  <c:v>163.34922754375737</c:v>
                </c:pt>
                <c:pt idx="64">
                  <c:v>150.10618900034385</c:v>
                </c:pt>
                <c:pt idx="65">
                  <c:v>137.10671177766366</c:v>
                </c:pt>
                <c:pt idx="66">
                  <c:v>125.18325737371248</c:v>
                </c:pt>
                <c:pt idx="67">
                  <c:v>114.89042225599755</c:v>
                </c:pt>
                <c:pt idx="68">
                  <c:v>106.50244039182134</c:v>
                </c:pt>
                <c:pt idx="69">
                  <c:v>100.06044640943233</c:v>
                </c:pt>
                <c:pt idx="70">
                  <c:v>95.448890206983251</c:v>
                </c:pt>
                <c:pt idx="71">
                  <c:v>92.478649568281568</c:v>
                </c:pt>
                <c:pt idx="72">
                  <c:v>90.957469958591233</c:v>
                </c:pt>
                <c:pt idx="73">
                  <c:v>90.734099482317703</c:v>
                </c:pt>
                <c:pt idx="74">
                  <c:v>91.709186714106167</c:v>
                </c:pt>
                <c:pt idx="75">
                  <c:v>93.813082108447176</c:v>
                </c:pt>
                <c:pt idx="76">
                  <c:v>96.95817466776532</c:v>
                </c:pt>
                <c:pt idx="77">
                  <c:v>100.9808677075909</c:v>
                </c:pt>
                <c:pt idx="78">
                  <c:v>105.59392871161499</c:v>
                </c:pt>
                <c:pt idx="79">
                  <c:v>110.37072002363132</c:v>
                </c:pt>
                <c:pt idx="80">
                  <c:v>114.77609224413986</c:v>
                </c:pt>
                <c:pt idx="81">
                  <c:v>118.24449102698406</c:v>
                </c:pt>
                <c:pt idx="82">
                  <c:v>120.28809493277697</c:v>
                </c:pt>
                <c:pt idx="83">
                  <c:v>120.60371181189936</c:v>
                </c:pt>
                <c:pt idx="84">
                  <c:v>119.14374834979377</c:v>
                </c:pt>
                <c:pt idx="85">
                  <c:v>116.12675161947655</c:v>
                </c:pt>
                <c:pt idx="86">
                  <c:v>111.98337695550987</c:v>
                </c:pt>
                <c:pt idx="87">
                  <c:v>107.25564232826082</c:v>
                </c:pt>
                <c:pt idx="88">
                  <c:v>102.48163080733048</c:v>
                </c:pt>
                <c:pt idx="89">
                  <c:v>98.098988760303598</c:v>
                </c:pt>
                <c:pt idx="90">
                  <c:v>94.389613485829869</c:v>
                </c:pt>
                <c:pt idx="91">
                  <c:v>91.471023261539798</c:v>
                </c:pt>
                <c:pt idx="92">
                  <c:v>89.324734166438205</c:v>
                </c:pt>
                <c:pt idx="93">
                  <c:v>87.843847530229894</c:v>
                </c:pt>
                <c:pt idx="94">
                  <c:v>86.882068842732423</c:v>
                </c:pt>
                <c:pt idx="95">
                  <c:v>86.292046124094483</c:v>
                </c:pt>
                <c:pt idx="96">
                  <c:v>85.948329593616265</c:v>
                </c:pt>
                <c:pt idx="97">
                  <c:v>85.756223063932495</c:v>
                </c:pt>
                <c:pt idx="98">
                  <c:v>85.650898337700738</c:v>
                </c:pt>
                <c:pt idx="99">
                  <c:v>85.591593698897441</c:v>
                </c:pt>
                <c:pt idx="100">
                  <c:v>85.55458585486808</c:v>
                </c:pt>
                <c:pt idx="101">
                  <c:v>85.527032140197846</c:v>
                </c:pt>
                <c:pt idx="102">
                  <c:v>85.502449878495455</c:v>
                </c:pt>
                <c:pt idx="103">
                  <c:v>85.477792031186709</c:v>
                </c:pt>
                <c:pt idx="104">
                  <c:v>85.451740140654806</c:v>
                </c:pt>
                <c:pt idx="105">
                  <c:v>85.423793746842492</c:v>
                </c:pt>
                <c:pt idx="106">
                  <c:v>85.393825615395329</c:v>
                </c:pt>
                <c:pt idx="107">
                  <c:v>85.361890074876214</c:v>
                </c:pt>
                <c:pt idx="108">
                  <c:v>85.328171919881598</c:v>
                </c:pt>
                <c:pt idx="109">
                  <c:v>85.293036489503635</c:v>
                </c:pt>
                <c:pt idx="110">
                  <c:v>85.257191599663543</c:v>
                </c:pt>
                <c:pt idx="111">
                  <c:v>85.221998468411599</c:v>
                </c:pt>
                <c:pt idx="112">
                  <c:v>85.189956508723</c:v>
                </c:pt>
                <c:pt idx="113">
                  <c:v>85.165307927796434</c:v>
                </c:pt>
                <c:pt idx="114">
                  <c:v>85.154543575660412</c:v>
                </c:pt>
                <c:pt idx="115">
                  <c:v>85.166375202598687</c:v>
                </c:pt>
                <c:pt idx="116">
                  <c:v>85.210599694333624</c:v>
                </c:pt>
                <c:pt idx="117">
                  <c:v>85.295426994453209</c:v>
                </c:pt>
                <c:pt idx="118">
                  <c:v>85.423442276613102</c:v>
                </c:pt>
                <c:pt idx="119">
                  <c:v>85.587343078610914</c:v>
                </c:pt>
                <c:pt idx="120">
                  <c:v>85.767466853216376</c:v>
                </c:pt>
                <c:pt idx="121">
                  <c:v>85.933193497214205</c:v>
                </c:pt>
                <c:pt idx="122">
                  <c:v>86.049091725583835</c:v>
                </c:pt>
                <c:pt idx="123">
                  <c:v>86.084459915070369</c:v>
                </c:pt>
                <c:pt idx="124">
                  <c:v>86.022827970300753</c:v>
                </c:pt>
                <c:pt idx="125">
                  <c:v>85.867411024482877</c:v>
                </c:pt>
                <c:pt idx="126">
                  <c:v>85.640054094178254</c:v>
                </c:pt>
                <c:pt idx="127">
                  <c:v>85.374151501296993</c:v>
                </c:pt>
                <c:pt idx="128">
                  <c:v>85.104690828294295</c:v>
                </c:pt>
                <c:pt idx="129">
                  <c:v>84.859475224604779</c:v>
                </c:pt>
                <c:pt idx="130">
                  <c:v>84.654415405198534</c:v>
                </c:pt>
                <c:pt idx="131">
                  <c:v>84.493502358763607</c:v>
                </c:pt>
                <c:pt idx="132">
                  <c:v>84.372076505702665</c:v>
                </c:pt>
                <c:pt idx="133">
                  <c:v>84.281204185434405</c:v>
                </c:pt>
                <c:pt idx="134">
                  <c:v>84.211364620934489</c:v>
                </c:pt>
                <c:pt idx="135">
                  <c:v>84.154626076008086</c:v>
                </c:pt>
                <c:pt idx="136">
                  <c:v>84.105376576076551</c:v>
                </c:pt>
                <c:pt idx="137">
                  <c:v>84.060126194504306</c:v>
                </c:pt>
                <c:pt idx="138">
                  <c:v>84.016932081217334</c:v>
                </c:pt>
                <c:pt idx="139">
                  <c:v>83.974813991751532</c:v>
                </c:pt>
                <c:pt idx="140">
                  <c:v>83.933318374882461</c:v>
                </c:pt>
                <c:pt idx="141">
                  <c:v>83.892249163690835</c:v>
                </c:pt>
                <c:pt idx="142">
                  <c:v>83.851523810910308</c:v>
                </c:pt>
                <c:pt idx="143">
                  <c:v>83.811105153899376</c:v>
                </c:pt>
                <c:pt idx="144">
                  <c:v>83.770972536303205</c:v>
                </c:pt>
                <c:pt idx="145">
                  <c:v>83.731110787196556</c:v>
                </c:pt>
                <c:pt idx="146">
                  <c:v>83.691506443647597</c:v>
                </c:pt>
                <c:pt idx="147">
                  <c:v>83.652146613374185</c:v>
                </c:pt>
                <c:pt idx="148">
                  <c:v>83.613018702397383</c:v>
                </c:pt>
                <c:pt idx="149">
                  <c:v>83.57411039328008</c:v>
                </c:pt>
                <c:pt idx="150">
                  <c:v>83.535409682371153</c:v>
                </c:pt>
                <c:pt idx="151">
                  <c:v>83.496904922656995</c:v>
                </c:pt>
                <c:pt idx="152">
                  <c:v>83.458584859561569</c:v>
                </c:pt>
                <c:pt idx="153">
                  <c:v>83.420438657859407</c:v>
                </c:pt>
                <c:pt idx="154">
                  <c:v>83.382455920390214</c:v>
                </c:pt>
                <c:pt idx="155">
                  <c:v>83.344626699707874</c:v>
                </c:pt>
                <c:pt idx="156">
                  <c:v>83.306941503769266</c:v>
                </c:pt>
                <c:pt idx="157">
                  <c:v>83.269391296653922</c:v>
                </c:pt>
                <c:pt idx="158">
                  <c:v>83.231967495183468</c:v>
                </c:pt>
                <c:pt idx="159">
                  <c:v>83.19466196219669</c:v>
                </c:pt>
                <c:pt idx="160">
                  <c:v>83.157466997134705</c:v>
                </c:pt>
                <c:pt idx="161">
                  <c:v>83.12037532449952</c:v>
                </c:pt>
                <c:pt idx="162">
                  <c:v>83.083380080669158</c:v>
                </c:pt>
                <c:pt idx="163">
                  <c:v>83.046474799481203</c:v>
                </c:pt>
                <c:pt idx="164">
                  <c:v>83.009653396934326</c:v>
                </c:pt>
                <c:pt idx="165">
                  <c:v>82.972910155302159</c:v>
                </c:pt>
                <c:pt idx="166">
                  <c:v>82.936239706906733</c:v>
                </c:pt>
                <c:pt idx="167">
                  <c:v>82.899637017756589</c:v>
                </c:pt>
                <c:pt idx="168">
                  <c:v>82.863097371219439</c:v>
                </c:pt>
                <c:pt idx="169">
                  <c:v>82.82661635186696</c:v>
                </c:pt>
                <c:pt idx="170">
                  <c:v>82.790189829604159</c:v>
                </c:pt>
                <c:pt idx="171">
                  <c:v>82.753813944171526</c:v>
                </c:pt>
                <c:pt idx="172">
                  <c:v>82.717485090089667</c:v>
                </c:pt>
                <c:pt idx="173">
                  <c:v>82.68119990209847</c:v>
                </c:pt>
                <c:pt idx="174">
                  <c:v>82.64495524113002</c:v>
                </c:pt>
                <c:pt idx="175">
                  <c:v>82.608748180841602</c:v>
                </c:pt>
                <c:pt idx="176">
                  <c:v>82.572575994725824</c:v>
                </c:pt>
                <c:pt idx="177">
                  <c:v>82.536436143806625</c:v>
                </c:pt>
                <c:pt idx="178">
                  <c:v>82.500326264922506</c:v>
                </c:pt>
                <c:pt idx="179">
                  <c:v>82.464244159594045</c:v>
                </c:pt>
                <c:pt idx="180">
                  <c:v>82.42818778346664</c:v>
                </c:pt>
                <c:pt idx="181">
                  <c:v>82.392155236317336</c:v>
                </c:pt>
                <c:pt idx="182">
                  <c:v>82.356144752610433</c:v>
                </c:pt>
                <c:pt idx="183">
                  <c:v>82.320154692585575</c:v>
                </c:pt>
                <c:pt idx="184">
                  <c:v>82.284183533859391</c:v>
                </c:pt>
                <c:pt idx="185">
                  <c:v>82.248229863521431</c:v>
                </c:pt>
                <c:pt idx="186">
                  <c:v>82.212292370703452</c:v>
                </c:pt>
                <c:pt idx="187">
                  <c:v>82.176369839601833</c:v>
                </c:pt>
                <c:pt idx="188">
                  <c:v>82.140461142931443</c:v>
                </c:pt>
                <c:pt idx="189">
                  <c:v>82.104565235790332</c:v>
                </c:pt>
                <c:pt idx="190">
                  <c:v>82.068681149914369</c:v>
                </c:pt>
                <c:pt idx="191">
                  <c:v>82.032807988301172</c:v>
                </c:pt>
                <c:pt idx="192">
                  <c:v>81.996944920183793</c:v>
                </c:pt>
                <c:pt idx="193">
                  <c:v>81.961091176334207</c:v>
                </c:pt>
                <c:pt idx="194">
                  <c:v>81.925246044678488</c:v>
                </c:pt>
                <c:pt idx="195">
                  <c:v>81.889408866204889</c:v>
                </c:pt>
                <c:pt idx="196">
                  <c:v>81.853579031148172</c:v>
                </c:pt>
                <c:pt idx="197">
                  <c:v>81.817755975433016</c:v>
                </c:pt>
                <c:pt idx="198">
                  <c:v>81.781939177360897</c:v>
                </c:pt>
                <c:pt idx="199">
                  <c:v>81.746128154525209</c:v>
                </c:pt>
                <c:pt idx="200">
                  <c:v>81.710322460940489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84.268412179439565</c:v>
                </c:pt>
                <c:pt idx="1">
                  <c:v>84.283091918350053</c:v>
                </c:pt>
                <c:pt idx="2">
                  <c:v>84.297774086954817</c:v>
                </c:pt>
                <c:pt idx="3">
                  <c:v>84.312458880592544</c:v>
                </c:pt>
                <c:pt idx="4">
                  <c:v>84.327146509670598</c:v>
                </c:pt>
                <c:pt idx="5">
                  <c:v>84.341837200753048</c:v>
                </c:pt>
                <c:pt idx="6">
                  <c:v>84.35653119771807</c:v>
                </c:pt>
                <c:pt idx="7">
                  <c:v>84.371228762988196</c:v>
                </c:pt>
                <c:pt idx="8">
                  <c:v>84.385930178836247</c:v>
                </c:pt>
                <c:pt idx="9">
                  <c:v>84.400635748770256</c:v>
                </c:pt>
                <c:pt idx="10">
                  <c:v>84.415345799000676</c:v>
                </c:pt>
                <c:pt idx="11">
                  <c:v>84.430060679992138</c:v>
                </c:pt>
                <c:pt idx="12">
                  <c:v>84.444780768102845</c:v>
                </c:pt>
                <c:pt idx="13">
                  <c:v>84.459506467313886</c:v>
                </c:pt>
                <c:pt idx="14">
                  <c:v>84.474238211050235</c:v>
                </c:pt>
                <c:pt idx="15">
                  <c:v>84.488976464095003</c:v>
                </c:pt>
                <c:pt idx="16">
                  <c:v>84.503721724597881</c:v>
                </c:pt>
                <c:pt idx="17">
                  <c:v>84.518474526177911</c:v>
                </c:pt>
                <c:pt idx="18">
                  <c:v>84.53323544011964</c:v>
                </c:pt>
                <c:pt idx="19">
                  <c:v>84.548005077661188</c:v>
                </c:pt>
                <c:pt idx="20">
                  <c:v>84.562784092371089</c:v>
                </c:pt>
                <c:pt idx="21">
                  <c:v>84.5775731826092</c:v>
                </c:pt>
                <c:pt idx="22">
                  <c:v>84.592373094065621</c:v>
                </c:pt>
                <c:pt idx="23">
                  <c:v>84.607184622369388</c:v>
                </c:pt>
                <c:pt idx="24">
                  <c:v>84.622008615755675</c:v>
                </c:pt>
                <c:pt idx="25">
                  <c:v>84.636845977778705</c:v>
                </c:pt>
                <c:pt idx="26">
                  <c:v>84.651697670053139</c:v>
                </c:pt>
                <c:pt idx="27">
                  <c:v>84.666564715003474</c:v>
                </c:pt>
                <c:pt idx="28">
                  <c:v>84.681448198596854</c:v>
                </c:pt>
                <c:pt idx="29">
                  <c:v>84.696349273029028</c:v>
                </c:pt>
                <c:pt idx="30">
                  <c:v>84.711269159328666</c:v>
                </c:pt>
                <c:pt idx="31">
                  <c:v>84.726209149836833</c:v>
                </c:pt>
                <c:pt idx="32">
                  <c:v>84.741170610513279</c:v>
                </c:pt>
                <c:pt idx="33">
                  <c:v>84.756154983010489</c:v>
                </c:pt>
                <c:pt idx="34">
                  <c:v>84.771163786447957</c:v>
                </c:pt>
                <c:pt idx="35">
                  <c:v>84.786198618807802</c:v>
                </c:pt>
                <c:pt idx="36">
                  <c:v>84.801261157860139</c:v>
                </c:pt>
                <c:pt idx="37">
                  <c:v>84.816353161512552</c:v>
                </c:pt>
                <c:pt idx="38">
                  <c:v>84.831476467461741</c:v>
                </c:pt>
                <c:pt idx="39">
                  <c:v>84.84663299200767</c:v>
                </c:pt>
                <c:pt idx="40">
                  <c:v>84.861824727869845</c:v>
                </c:pt>
                <c:pt idx="41">
                  <c:v>84.877053740822376</c:v>
                </c:pt>
                <c:pt idx="42">
                  <c:v>84.892322164939372</c:v>
                </c:pt>
                <c:pt idx="43">
                  <c:v>84.90763219621283</c:v>
                </c:pt>
                <c:pt idx="44">
                  <c:v>84.922986084273916</c:v>
                </c:pt>
                <c:pt idx="45">
                  <c:v>84.938386121912529</c:v>
                </c:pt>
                <c:pt idx="46">
                  <c:v>84.953834632051354</c:v>
                </c:pt>
                <c:pt idx="47">
                  <c:v>84.969333951786851</c:v>
                </c:pt>
                <c:pt idx="48">
                  <c:v>84.984886413062043</c:v>
                </c:pt>
                <c:pt idx="49">
                  <c:v>85.000494319484417</c:v>
                </c:pt>
                <c:pt idx="50">
                  <c:v>85.016159918745572</c:v>
                </c:pt>
                <c:pt idx="51">
                  <c:v>85.031885370037543</c:v>
                </c:pt>
                <c:pt idx="52">
                  <c:v>85.04767270579616</c:v>
                </c:pt>
                <c:pt idx="53">
                  <c:v>85.063523787031698</c:v>
                </c:pt>
                <c:pt idx="54">
                  <c:v>85.079440251433766</c:v>
                </c:pt>
                <c:pt idx="55">
                  <c:v>85.095423453360993</c:v>
                </c:pt>
                <c:pt idx="56">
                  <c:v>85.111474394749308</c:v>
                </c:pt>
                <c:pt idx="57">
                  <c:v>85.127593645893512</c:v>
                </c:pt>
                <c:pt idx="58">
                  <c:v>85.143781254982102</c:v>
                </c:pt>
                <c:pt idx="59">
                  <c:v>85.160036645194225</c:v>
                </c:pt>
                <c:pt idx="60">
                  <c:v>85.176358498105927</c:v>
                </c:pt>
                <c:pt idx="61">
                  <c:v>85.1927446221042</c:v>
                </c:pt>
                <c:pt idx="62">
                  <c:v>85.209191804478337</c:v>
                </c:pt>
                <c:pt idx="63">
                  <c:v>85.225695645855382</c:v>
                </c:pt>
                <c:pt idx="64">
                  <c:v>85.242250375679134</c:v>
                </c:pt>
                <c:pt idx="65">
                  <c:v>85.258848647510533</c:v>
                </c:pt>
                <c:pt idx="66">
                  <c:v>85.275481313063864</c:v>
                </c:pt>
                <c:pt idx="67">
                  <c:v>85.292137174102834</c:v>
                </c:pt>
                <c:pt idx="68">
                  <c:v>85.308802711617389</c:v>
                </c:pt>
                <c:pt idx="69">
                  <c:v>85.325461792109081</c:v>
                </c:pt>
                <c:pt idx="70">
                  <c:v>85.342095351343431</c:v>
                </c:pt>
                <c:pt idx="71">
                  <c:v>85.35868105660937</c:v>
                </c:pt>
                <c:pt idx="72">
                  <c:v>85.375192949375375</c:v>
                </c:pt>
                <c:pt idx="73">
                  <c:v>85.391601071271467</c:v>
                </c:pt>
                <c:pt idx="74">
                  <c:v>85.407871077574214</c:v>
                </c:pt>
                <c:pt idx="75">
                  <c:v>85.42396384383818</c:v>
                </c:pt>
                <c:pt idx="76">
                  <c:v>85.439835073010229</c:v>
                </c:pt>
                <c:pt idx="77">
                  <c:v>85.455434912271954</c:v>
                </c:pt>
                <c:pt idx="78">
                  <c:v>85.470707590959222</c:v>
                </c:pt>
                <c:pt idx="79">
                  <c:v>85.485591093161986</c:v>
                </c:pt>
                <c:pt idx="80">
                  <c:v>85.500016880940947</c:v>
                </c:pt>
                <c:pt idx="81">
                  <c:v>85.51390968640996</c:v>
                </c:pt>
                <c:pt idx="82">
                  <c:v>85.527187393086749</c:v>
                </c:pt>
                <c:pt idx="83">
                  <c:v>85.539761028735697</c:v>
                </c:pt>
                <c:pt idx="84">
                  <c:v>85.551534893201492</c:v>
                </c:pt>
                <c:pt idx="85">
                  <c:v>85.562406845216643</c:v>
                </c:pt>
                <c:pt idx="86">
                  <c:v>85.572268771588128</c:v>
                </c:pt>
                <c:pt idx="87">
                  <c:v>85.581007260253031</c:v>
                </c:pt>
                <c:pt idx="88">
                  <c:v>85.588504495175059</c:v>
                </c:pt>
                <c:pt idx="89">
                  <c:v>85.594639385723156</c:v>
                </c:pt>
                <c:pt idx="90">
                  <c:v>85.599288935894052</c:v>
                </c:pt>
                <c:pt idx="91">
                  <c:v>85.602329849513026</c:v>
                </c:pt>
                <c:pt idx="92">
                  <c:v>85.603640356526</c:v>
                </c:pt>
                <c:pt idx="93">
                  <c:v>85.603102233046172</c:v>
                </c:pt>
                <c:pt idx="94">
                  <c:v>85.600602974513976</c:v>
                </c:pt>
                <c:pt idx="95">
                  <c:v>85.596038067966489</c:v>
                </c:pt>
                <c:pt idx="96">
                  <c:v>85.589313296973032</c:v>
                </c:pt>
                <c:pt idx="97">
                  <c:v>85.580347002377977</c:v>
                </c:pt>
                <c:pt idx="98">
                  <c:v>85.569072214730625</c:v>
                </c:pt>
                <c:pt idx="99">
                  <c:v>85.555438571212164</c:v>
                </c:pt>
                <c:pt idx="100">
                  <c:v>85.539413931798634</c:v>
                </c:pt>
                <c:pt idx="101">
                  <c:v>85.520985616776898</c:v>
                </c:pt>
                <c:pt idx="102">
                  <c:v>85.50016120055291</c:v>
                </c:pt>
                <c:pt idx="103">
                  <c:v>85.476968814432752</c:v>
                </c:pt>
                <c:pt idx="104">
                  <c:v>85.451456932684806</c:v>
                </c:pt>
                <c:pt idx="105">
                  <c:v>85.423693640240487</c:v>
                </c:pt>
                <c:pt idx="106">
                  <c:v>85.393765405096588</c:v>
                </c:pt>
                <c:pt idx="107">
                  <c:v>85.36177540197221</c:v>
                </c:pt>
                <c:pt idx="108">
                  <c:v>85.327841454266775</c:v>
                </c:pt>
                <c:pt idx="109">
                  <c:v>85.292093677376585</c:v>
                </c:pt>
                <c:pt idx="110">
                  <c:v>85.254671916914219</c:v>
                </c:pt>
                <c:pt idx="111">
                  <c:v>85.215723079836863</c:v>
                </c:pt>
                <c:pt idx="112">
                  <c:v>85.175398454993385</c:v>
                </c:pt>
                <c:pt idx="113">
                  <c:v>85.133851112720833</c:v>
                </c:pt>
                <c:pt idx="114">
                  <c:v>85.091233461845206</c:v>
                </c:pt>
                <c:pt idx="115">
                  <c:v>85.047695028014331</c:v>
                </c:pt>
                <c:pt idx="116">
                  <c:v>85.003380501066985</c:v>
                </c:pt>
                <c:pt idx="117">
                  <c:v>84.958428082431965</c:v>
                </c:pt>
                <c:pt idx="118">
                  <c:v>84.912968147509361</c:v>
                </c:pt>
                <c:pt idx="119">
                  <c:v>84.867122223525783</c:v>
                </c:pt>
                <c:pt idx="120">
                  <c:v>84.821002271111411</c:v>
                </c:pt>
                <c:pt idx="121">
                  <c:v>84.774710248173719</c:v>
                </c:pt>
                <c:pt idx="122">
                  <c:v>84.728337927639018</c:v>
                </c:pt>
                <c:pt idx="123">
                  <c:v>84.681966936189426</c:v>
                </c:pt>
                <c:pt idx="124">
                  <c:v>84.635668978979794</c:v>
                </c:pt>
                <c:pt idx="125">
                  <c:v>84.589506215116955</c:v>
                </c:pt>
                <c:pt idx="126">
                  <c:v>84.543531750021714</c:v>
                </c:pt>
                <c:pt idx="127">
                  <c:v>84.49779021326647</c:v>
                </c:pt>
                <c:pt idx="128">
                  <c:v>84.452318393708495</c:v>
                </c:pt>
                <c:pt idx="129">
                  <c:v>84.407145907393371</c:v>
                </c:pt>
                <c:pt idx="130">
                  <c:v>84.362295877507592</c:v>
                </c:pt>
                <c:pt idx="131">
                  <c:v>84.317785609407352</c:v>
                </c:pt>
                <c:pt idx="132">
                  <c:v>84.273627247281581</c:v>
                </c:pt>
                <c:pt idx="133">
                  <c:v>84.22982840222565</c:v>
                </c:pt>
                <c:pt idx="134">
                  <c:v>84.186392744342854</c:v>
                </c:pt>
                <c:pt idx="135">
                  <c:v>84.143320553933179</c:v>
                </c:pt>
                <c:pt idx="136">
                  <c:v>84.100609228873239</c:v>
                </c:pt>
                <c:pt idx="137">
                  <c:v>84.058253746957433</c:v>
                </c:pt>
                <c:pt idx="138">
                  <c:v>84.016247083291319</c:v>
                </c:pt>
                <c:pt idx="139">
                  <c:v>83.974580583841202</c:v>
                </c:pt>
                <c:pt idx="140">
                  <c:v>83.933244296992697</c:v>
                </c:pt>
                <c:pt idx="141">
                  <c:v>83.892227265494171</c:v>
                </c:pt>
                <c:pt idx="142">
                  <c:v>83.851517781500277</c:v>
                </c:pt>
                <c:pt idx="143">
                  <c:v>83.811103607619856</c:v>
                </c:pt>
                <c:pt idx="144">
                  <c:v>83.770972166944873</c:v>
                </c:pt>
                <c:pt idx="145">
                  <c:v>83.73111070501875</c:v>
                </c:pt>
                <c:pt idx="146">
                  <c:v>83.691506426617863</c:v>
                </c:pt>
                <c:pt idx="147">
                  <c:v>83.652146610087129</c:v>
                </c:pt>
                <c:pt idx="148">
                  <c:v>83.613018701806425</c:v>
                </c:pt>
                <c:pt idx="149">
                  <c:v>83.574110393181115</c:v>
                </c:pt>
                <c:pt idx="150">
                  <c:v>83.53540968235572</c:v>
                </c:pt>
                <c:pt idx="151">
                  <c:v>83.49690492265475</c:v>
                </c:pt>
                <c:pt idx="152">
                  <c:v>83.45858485956127</c:v>
                </c:pt>
                <c:pt idx="153">
                  <c:v>83.420438657859364</c:v>
                </c:pt>
                <c:pt idx="154">
                  <c:v>83.382455920390214</c:v>
                </c:pt>
                <c:pt idx="155">
                  <c:v>83.344626699707874</c:v>
                </c:pt>
                <c:pt idx="156">
                  <c:v>83.306941503769266</c:v>
                </c:pt>
                <c:pt idx="157">
                  <c:v>83.269391296653922</c:v>
                </c:pt>
                <c:pt idx="158">
                  <c:v>83.231967495183468</c:v>
                </c:pt>
                <c:pt idx="159">
                  <c:v>83.19466196219669</c:v>
                </c:pt>
                <c:pt idx="160">
                  <c:v>83.157466997134705</c:v>
                </c:pt>
                <c:pt idx="161">
                  <c:v>83.12037532449952</c:v>
                </c:pt>
                <c:pt idx="162">
                  <c:v>83.083380080669158</c:v>
                </c:pt>
                <c:pt idx="163">
                  <c:v>83.046474799481203</c:v>
                </c:pt>
                <c:pt idx="164">
                  <c:v>83.009653396934326</c:v>
                </c:pt>
                <c:pt idx="165">
                  <c:v>82.972910155302159</c:v>
                </c:pt>
                <c:pt idx="166">
                  <c:v>82.936239706906733</c:v>
                </c:pt>
                <c:pt idx="167">
                  <c:v>82.899637017756589</c:v>
                </c:pt>
                <c:pt idx="168">
                  <c:v>82.863097371219439</c:v>
                </c:pt>
                <c:pt idx="169">
                  <c:v>82.82661635186696</c:v>
                </c:pt>
                <c:pt idx="170">
                  <c:v>82.790189829604159</c:v>
                </c:pt>
                <c:pt idx="171">
                  <c:v>82.753813944171526</c:v>
                </c:pt>
                <c:pt idx="172">
                  <c:v>82.717485090089667</c:v>
                </c:pt>
                <c:pt idx="173">
                  <c:v>82.68119990209847</c:v>
                </c:pt>
                <c:pt idx="174">
                  <c:v>82.64495524113002</c:v>
                </c:pt>
                <c:pt idx="175">
                  <c:v>82.608748180841602</c:v>
                </c:pt>
                <c:pt idx="176">
                  <c:v>82.572575994725824</c:v>
                </c:pt>
                <c:pt idx="177">
                  <c:v>82.536436143806625</c:v>
                </c:pt>
                <c:pt idx="178">
                  <c:v>82.500326264922506</c:v>
                </c:pt>
                <c:pt idx="179">
                  <c:v>82.464244159594045</c:v>
                </c:pt>
                <c:pt idx="180">
                  <c:v>82.42818778346664</c:v>
                </c:pt>
                <c:pt idx="181">
                  <c:v>82.392155236317336</c:v>
                </c:pt>
                <c:pt idx="182">
                  <c:v>82.356144752610433</c:v>
                </c:pt>
                <c:pt idx="183">
                  <c:v>82.320154692585575</c:v>
                </c:pt>
                <c:pt idx="184">
                  <c:v>82.284183533859391</c:v>
                </c:pt>
                <c:pt idx="185">
                  <c:v>82.248229863521431</c:v>
                </c:pt>
                <c:pt idx="186">
                  <c:v>82.212292370703452</c:v>
                </c:pt>
                <c:pt idx="187">
                  <c:v>82.176369839601833</c:v>
                </c:pt>
                <c:pt idx="188">
                  <c:v>82.140461142931443</c:v>
                </c:pt>
                <c:pt idx="189">
                  <c:v>82.104565235790332</c:v>
                </c:pt>
                <c:pt idx="190">
                  <c:v>82.068681149914369</c:v>
                </c:pt>
                <c:pt idx="191">
                  <c:v>82.032807988301172</c:v>
                </c:pt>
                <c:pt idx="192">
                  <c:v>81.996944920183793</c:v>
                </c:pt>
                <c:pt idx="193">
                  <c:v>81.961091176334207</c:v>
                </c:pt>
                <c:pt idx="194">
                  <c:v>81.925246044678488</c:v>
                </c:pt>
                <c:pt idx="195">
                  <c:v>81.889408866204889</c:v>
                </c:pt>
                <c:pt idx="196">
                  <c:v>81.853579031148172</c:v>
                </c:pt>
                <c:pt idx="197">
                  <c:v>81.817755975433016</c:v>
                </c:pt>
                <c:pt idx="198">
                  <c:v>81.781939177360897</c:v>
                </c:pt>
                <c:pt idx="199">
                  <c:v>81.746128154525209</c:v>
                </c:pt>
                <c:pt idx="200">
                  <c:v>81.710322460940489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562112"/>
        <c:axId val="507035912"/>
      </c:scatterChart>
      <c:valAx>
        <c:axId val="54556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7035912"/>
        <c:crosses val="autoZero"/>
        <c:crossBetween val="midCat"/>
      </c:valAx>
      <c:valAx>
        <c:axId val="507035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55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82.856999999999999</c:v>
                </c:pt>
                <c:pt idx="1">
                  <c:v>82.228999999999999</c:v>
                </c:pt>
                <c:pt idx="2">
                  <c:v>83.057000000000002</c:v>
                </c:pt>
                <c:pt idx="3">
                  <c:v>82.629000000000005</c:v>
                </c:pt>
                <c:pt idx="4">
                  <c:v>82.656999999999996</c:v>
                </c:pt>
                <c:pt idx="5">
                  <c:v>82.885999999999996</c:v>
                </c:pt>
                <c:pt idx="6">
                  <c:v>81.656999999999996</c:v>
                </c:pt>
                <c:pt idx="7">
                  <c:v>84.557000000000002</c:v>
                </c:pt>
                <c:pt idx="8">
                  <c:v>84.713999999999999</c:v>
                </c:pt>
                <c:pt idx="9">
                  <c:v>84.370999999999995</c:v>
                </c:pt>
                <c:pt idx="10">
                  <c:v>84.9</c:v>
                </c:pt>
                <c:pt idx="11">
                  <c:v>82.856999999999999</c:v>
                </c:pt>
                <c:pt idx="12">
                  <c:v>83.070999999999998</c:v>
                </c:pt>
                <c:pt idx="13">
                  <c:v>84.929000000000002</c:v>
                </c:pt>
                <c:pt idx="14">
                  <c:v>83.9</c:v>
                </c:pt>
                <c:pt idx="15">
                  <c:v>82.513999999999996</c:v>
                </c:pt>
                <c:pt idx="16">
                  <c:v>83.9</c:v>
                </c:pt>
                <c:pt idx="17">
                  <c:v>85.129000000000005</c:v>
                </c:pt>
                <c:pt idx="18">
                  <c:v>82.9</c:v>
                </c:pt>
                <c:pt idx="19">
                  <c:v>83.656999999999996</c:v>
                </c:pt>
                <c:pt idx="20">
                  <c:v>84.6</c:v>
                </c:pt>
                <c:pt idx="21">
                  <c:v>84.242999999999995</c:v>
                </c:pt>
                <c:pt idx="22">
                  <c:v>84.085999999999999</c:v>
                </c:pt>
                <c:pt idx="23">
                  <c:v>84.757000000000005</c:v>
                </c:pt>
                <c:pt idx="24">
                  <c:v>84.914000000000001</c:v>
                </c:pt>
                <c:pt idx="25">
                  <c:v>84.885999999999996</c:v>
                </c:pt>
                <c:pt idx="26">
                  <c:v>84.914000000000001</c:v>
                </c:pt>
                <c:pt idx="27">
                  <c:v>84.956999999999994</c:v>
                </c:pt>
                <c:pt idx="28">
                  <c:v>85.429000000000002</c:v>
                </c:pt>
                <c:pt idx="29">
                  <c:v>86.257000000000005</c:v>
                </c:pt>
                <c:pt idx="30">
                  <c:v>85.013999999999996</c:v>
                </c:pt>
                <c:pt idx="31">
                  <c:v>84.656999999999996</c:v>
                </c:pt>
                <c:pt idx="32">
                  <c:v>86.6</c:v>
                </c:pt>
                <c:pt idx="33">
                  <c:v>88.328999999999994</c:v>
                </c:pt>
                <c:pt idx="34">
                  <c:v>86.2</c:v>
                </c:pt>
                <c:pt idx="35">
                  <c:v>87.786000000000001</c:v>
                </c:pt>
                <c:pt idx="36">
                  <c:v>87.813999999999993</c:v>
                </c:pt>
                <c:pt idx="37">
                  <c:v>89.528999999999996</c:v>
                </c:pt>
                <c:pt idx="38">
                  <c:v>88.870999999999995</c:v>
                </c:pt>
                <c:pt idx="39">
                  <c:v>90.456999999999994</c:v>
                </c:pt>
                <c:pt idx="40">
                  <c:v>90.456999999999994</c:v>
                </c:pt>
                <c:pt idx="41">
                  <c:v>91.028999999999996</c:v>
                </c:pt>
                <c:pt idx="42">
                  <c:v>92.856999999999999</c:v>
                </c:pt>
                <c:pt idx="43">
                  <c:v>95.513999999999996</c:v>
                </c:pt>
                <c:pt idx="44">
                  <c:v>96.242999999999995</c:v>
                </c:pt>
                <c:pt idx="45">
                  <c:v>98.228999999999999</c:v>
                </c:pt>
                <c:pt idx="46">
                  <c:v>99.9</c:v>
                </c:pt>
                <c:pt idx="47">
                  <c:v>106.057</c:v>
                </c:pt>
                <c:pt idx="48">
                  <c:v>110.371</c:v>
                </c:pt>
                <c:pt idx="49">
                  <c:v>116.229</c:v>
                </c:pt>
                <c:pt idx="50">
                  <c:v>121.5</c:v>
                </c:pt>
                <c:pt idx="51">
                  <c:v>131.95699999999999</c:v>
                </c:pt>
                <c:pt idx="52">
                  <c:v>139.98599999999999</c:v>
                </c:pt>
                <c:pt idx="53">
                  <c:v>150.15700000000001</c:v>
                </c:pt>
                <c:pt idx="54">
                  <c:v>158.6</c:v>
                </c:pt>
                <c:pt idx="55">
                  <c:v>168.643</c:v>
                </c:pt>
                <c:pt idx="56">
                  <c:v>176.114</c:v>
                </c:pt>
                <c:pt idx="57">
                  <c:v>183.529</c:v>
                </c:pt>
                <c:pt idx="58">
                  <c:v>190.08600000000001</c:v>
                </c:pt>
                <c:pt idx="59">
                  <c:v>192.24299999999999</c:v>
                </c:pt>
                <c:pt idx="60">
                  <c:v>193.98599999999999</c:v>
                </c:pt>
                <c:pt idx="61">
                  <c:v>194</c:v>
                </c:pt>
                <c:pt idx="62">
                  <c:v>188.04300000000001</c:v>
                </c:pt>
                <c:pt idx="63">
                  <c:v>174.54300000000001</c:v>
                </c:pt>
                <c:pt idx="64">
                  <c:v>145.6</c:v>
                </c:pt>
                <c:pt idx="65">
                  <c:v>113.386</c:v>
                </c:pt>
                <c:pt idx="66">
                  <c:v>94.156999999999996</c:v>
                </c:pt>
                <c:pt idx="67">
                  <c:v>87.6</c:v>
                </c:pt>
                <c:pt idx="68">
                  <c:v>88.885999999999996</c:v>
                </c:pt>
                <c:pt idx="69">
                  <c:v>88.7</c:v>
                </c:pt>
                <c:pt idx="70">
                  <c:v>88.629000000000005</c:v>
                </c:pt>
                <c:pt idx="71">
                  <c:v>90.313999999999993</c:v>
                </c:pt>
                <c:pt idx="72">
                  <c:v>91.728999999999999</c:v>
                </c:pt>
                <c:pt idx="73">
                  <c:v>93.914000000000001</c:v>
                </c:pt>
                <c:pt idx="74">
                  <c:v>96.429000000000002</c:v>
                </c:pt>
                <c:pt idx="75">
                  <c:v>98.370999999999995</c:v>
                </c:pt>
                <c:pt idx="76">
                  <c:v>102.04300000000001</c:v>
                </c:pt>
                <c:pt idx="77">
                  <c:v>105.629</c:v>
                </c:pt>
                <c:pt idx="78">
                  <c:v>107.771</c:v>
                </c:pt>
                <c:pt idx="79">
                  <c:v>111.614</c:v>
                </c:pt>
                <c:pt idx="80">
                  <c:v>113.214</c:v>
                </c:pt>
                <c:pt idx="81">
                  <c:v>117.286</c:v>
                </c:pt>
                <c:pt idx="82">
                  <c:v>120.68600000000001</c:v>
                </c:pt>
                <c:pt idx="83">
                  <c:v>120.4</c:v>
                </c:pt>
                <c:pt idx="84">
                  <c:v>119.971</c:v>
                </c:pt>
                <c:pt idx="85">
                  <c:v>118.74299999999999</c:v>
                </c:pt>
                <c:pt idx="86">
                  <c:v>111.9</c:v>
                </c:pt>
                <c:pt idx="87">
                  <c:v>105.943</c:v>
                </c:pt>
                <c:pt idx="88">
                  <c:v>98.213999999999999</c:v>
                </c:pt>
                <c:pt idx="89">
                  <c:v>93.286000000000001</c:v>
                </c:pt>
                <c:pt idx="90">
                  <c:v>91.971000000000004</c:v>
                </c:pt>
                <c:pt idx="91">
                  <c:v>91.156999999999996</c:v>
                </c:pt>
                <c:pt idx="92">
                  <c:v>89.456999999999994</c:v>
                </c:pt>
                <c:pt idx="93">
                  <c:v>89.186000000000007</c:v>
                </c:pt>
                <c:pt idx="94">
                  <c:v>88.914000000000001</c:v>
                </c:pt>
                <c:pt idx="95">
                  <c:v>87.614000000000004</c:v>
                </c:pt>
                <c:pt idx="96">
                  <c:v>86.885999999999996</c:v>
                </c:pt>
                <c:pt idx="97">
                  <c:v>86.656999999999996</c:v>
                </c:pt>
                <c:pt idx="98">
                  <c:v>87.171000000000006</c:v>
                </c:pt>
                <c:pt idx="99">
                  <c:v>85.914000000000001</c:v>
                </c:pt>
                <c:pt idx="100">
                  <c:v>87.328999999999994</c:v>
                </c:pt>
                <c:pt idx="101">
                  <c:v>88.171000000000006</c:v>
                </c:pt>
                <c:pt idx="102">
                  <c:v>87.414000000000001</c:v>
                </c:pt>
                <c:pt idx="103">
                  <c:v>86.385999999999996</c:v>
                </c:pt>
                <c:pt idx="104">
                  <c:v>86.643000000000001</c:v>
                </c:pt>
                <c:pt idx="105">
                  <c:v>86.385999999999996</c:v>
                </c:pt>
                <c:pt idx="106">
                  <c:v>87.8</c:v>
                </c:pt>
                <c:pt idx="107">
                  <c:v>86.8</c:v>
                </c:pt>
                <c:pt idx="108">
                  <c:v>87.686000000000007</c:v>
                </c:pt>
                <c:pt idx="109">
                  <c:v>87.414000000000001</c:v>
                </c:pt>
                <c:pt idx="110">
                  <c:v>88.471000000000004</c:v>
                </c:pt>
                <c:pt idx="111">
                  <c:v>86.713999999999999</c:v>
                </c:pt>
                <c:pt idx="112">
                  <c:v>87.1</c:v>
                </c:pt>
                <c:pt idx="113">
                  <c:v>85.771000000000001</c:v>
                </c:pt>
                <c:pt idx="114">
                  <c:v>87.5</c:v>
                </c:pt>
                <c:pt idx="115">
                  <c:v>86.328999999999994</c:v>
                </c:pt>
                <c:pt idx="116">
                  <c:v>87.614000000000004</c:v>
                </c:pt>
                <c:pt idx="117">
                  <c:v>88.543000000000006</c:v>
                </c:pt>
                <c:pt idx="118">
                  <c:v>87.043000000000006</c:v>
                </c:pt>
                <c:pt idx="119">
                  <c:v>87.486000000000004</c:v>
                </c:pt>
                <c:pt idx="120">
                  <c:v>87.786000000000001</c:v>
                </c:pt>
                <c:pt idx="121">
                  <c:v>88.6</c:v>
                </c:pt>
                <c:pt idx="122">
                  <c:v>89.271000000000001</c:v>
                </c:pt>
                <c:pt idx="123">
                  <c:v>89.257000000000005</c:v>
                </c:pt>
                <c:pt idx="124">
                  <c:v>89.1</c:v>
                </c:pt>
                <c:pt idx="125">
                  <c:v>88.914000000000001</c:v>
                </c:pt>
                <c:pt idx="126">
                  <c:v>89.271000000000001</c:v>
                </c:pt>
                <c:pt idx="127">
                  <c:v>88.513999999999996</c:v>
                </c:pt>
                <c:pt idx="128">
                  <c:v>87.585999999999999</c:v>
                </c:pt>
                <c:pt idx="129">
                  <c:v>86.156999999999996</c:v>
                </c:pt>
                <c:pt idx="130">
                  <c:v>86.956999999999994</c:v>
                </c:pt>
                <c:pt idx="131">
                  <c:v>86.513999999999996</c:v>
                </c:pt>
                <c:pt idx="132">
                  <c:v>84.929000000000002</c:v>
                </c:pt>
                <c:pt idx="133">
                  <c:v>85.043000000000006</c:v>
                </c:pt>
                <c:pt idx="134">
                  <c:v>87.671000000000006</c:v>
                </c:pt>
                <c:pt idx="135">
                  <c:v>85.671000000000006</c:v>
                </c:pt>
                <c:pt idx="136">
                  <c:v>86.1</c:v>
                </c:pt>
                <c:pt idx="137">
                  <c:v>84.742999999999995</c:v>
                </c:pt>
                <c:pt idx="138">
                  <c:v>84.543000000000006</c:v>
                </c:pt>
                <c:pt idx="139">
                  <c:v>85.914000000000001</c:v>
                </c:pt>
                <c:pt idx="140">
                  <c:v>86.2</c:v>
                </c:pt>
                <c:pt idx="141">
                  <c:v>85.9</c:v>
                </c:pt>
                <c:pt idx="142">
                  <c:v>84.713999999999999</c:v>
                </c:pt>
                <c:pt idx="143">
                  <c:v>85.156999999999996</c:v>
                </c:pt>
                <c:pt idx="144">
                  <c:v>85.686000000000007</c:v>
                </c:pt>
                <c:pt idx="145">
                  <c:v>85.757000000000005</c:v>
                </c:pt>
                <c:pt idx="146">
                  <c:v>85.656999999999996</c:v>
                </c:pt>
                <c:pt idx="147">
                  <c:v>85.043000000000006</c:v>
                </c:pt>
                <c:pt idx="148">
                  <c:v>85.3</c:v>
                </c:pt>
                <c:pt idx="149">
                  <c:v>84.442999999999998</c:v>
                </c:pt>
                <c:pt idx="150">
                  <c:v>85.328999999999994</c:v>
                </c:pt>
                <c:pt idx="151">
                  <c:v>84.843000000000004</c:v>
                </c:pt>
                <c:pt idx="152">
                  <c:v>84.813999999999993</c:v>
                </c:pt>
                <c:pt idx="153">
                  <c:v>86.257000000000005</c:v>
                </c:pt>
                <c:pt idx="154">
                  <c:v>86.1</c:v>
                </c:pt>
                <c:pt idx="155">
                  <c:v>87.929000000000002</c:v>
                </c:pt>
                <c:pt idx="156">
                  <c:v>86.257000000000005</c:v>
                </c:pt>
                <c:pt idx="157">
                  <c:v>86.686000000000007</c:v>
                </c:pt>
                <c:pt idx="158">
                  <c:v>86.686000000000007</c:v>
                </c:pt>
                <c:pt idx="159">
                  <c:v>87.343000000000004</c:v>
                </c:pt>
                <c:pt idx="160">
                  <c:v>87.7</c:v>
                </c:pt>
                <c:pt idx="161">
                  <c:v>86</c:v>
                </c:pt>
                <c:pt idx="162">
                  <c:v>86.742999999999995</c:v>
                </c:pt>
                <c:pt idx="163">
                  <c:v>84.085999999999999</c:v>
                </c:pt>
                <c:pt idx="164">
                  <c:v>85.1</c:v>
                </c:pt>
                <c:pt idx="165">
                  <c:v>86.2</c:v>
                </c:pt>
                <c:pt idx="166">
                  <c:v>84.057000000000002</c:v>
                </c:pt>
                <c:pt idx="167">
                  <c:v>87.156999999999996</c:v>
                </c:pt>
                <c:pt idx="168">
                  <c:v>84.486000000000004</c:v>
                </c:pt>
                <c:pt idx="169">
                  <c:v>85.213999999999999</c:v>
                </c:pt>
                <c:pt idx="170">
                  <c:v>85.614000000000004</c:v>
                </c:pt>
                <c:pt idx="171">
                  <c:v>84.9</c:v>
                </c:pt>
                <c:pt idx="172">
                  <c:v>85.156999999999996</c:v>
                </c:pt>
                <c:pt idx="173">
                  <c:v>85.228999999999999</c:v>
                </c:pt>
                <c:pt idx="174">
                  <c:v>84.486000000000004</c:v>
                </c:pt>
                <c:pt idx="175">
                  <c:v>84.057000000000002</c:v>
                </c:pt>
                <c:pt idx="176">
                  <c:v>84.771000000000001</c:v>
                </c:pt>
                <c:pt idx="177">
                  <c:v>84.385999999999996</c:v>
                </c:pt>
                <c:pt idx="178">
                  <c:v>83.414000000000001</c:v>
                </c:pt>
                <c:pt idx="179">
                  <c:v>85.6</c:v>
                </c:pt>
                <c:pt idx="180">
                  <c:v>83.543000000000006</c:v>
                </c:pt>
                <c:pt idx="181">
                  <c:v>84.2</c:v>
                </c:pt>
                <c:pt idx="182">
                  <c:v>86.257000000000005</c:v>
                </c:pt>
                <c:pt idx="183">
                  <c:v>84.870999999999995</c:v>
                </c:pt>
                <c:pt idx="184">
                  <c:v>84.356999999999999</c:v>
                </c:pt>
                <c:pt idx="185">
                  <c:v>83.971000000000004</c:v>
                </c:pt>
                <c:pt idx="186">
                  <c:v>85.671000000000006</c:v>
                </c:pt>
                <c:pt idx="187">
                  <c:v>84.013999999999996</c:v>
                </c:pt>
                <c:pt idx="188">
                  <c:v>83.442999999999998</c:v>
                </c:pt>
                <c:pt idx="189">
                  <c:v>84.585999999999999</c:v>
                </c:pt>
                <c:pt idx="190">
                  <c:v>85.471000000000004</c:v>
                </c:pt>
                <c:pt idx="191">
                  <c:v>85.3</c:v>
                </c:pt>
                <c:pt idx="192">
                  <c:v>84.085999999999999</c:v>
                </c:pt>
                <c:pt idx="193">
                  <c:v>84.114000000000004</c:v>
                </c:pt>
                <c:pt idx="194">
                  <c:v>83.942999999999998</c:v>
                </c:pt>
                <c:pt idx="195">
                  <c:v>82.843000000000004</c:v>
                </c:pt>
                <c:pt idx="196">
                  <c:v>85.257000000000005</c:v>
                </c:pt>
                <c:pt idx="197">
                  <c:v>84.028999999999996</c:v>
                </c:pt>
                <c:pt idx="198">
                  <c:v>83.956999999999994</c:v>
                </c:pt>
                <c:pt idx="199">
                  <c:v>86.713999999999999</c:v>
                </c:pt>
                <c:pt idx="200">
                  <c:v>85.286000000000001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84.314998162525285</c:v>
                </c:pt>
                <c:pt idx="1">
                  <c:v>84.349151786967155</c:v>
                </c:pt>
                <c:pt idx="2">
                  <c:v>84.383308660003053</c:v>
                </c:pt>
                <c:pt idx="3">
                  <c:v>84.417469042668401</c:v>
                </c:pt>
                <c:pt idx="4">
                  <c:v>84.451633216118495</c:v>
                </c:pt>
                <c:pt idx="5">
                  <c:v>84.485801483079015</c:v>
                </c:pt>
                <c:pt idx="6">
                  <c:v>84.51997416938886</c:v>
                </c:pt>
                <c:pt idx="7">
                  <c:v>84.554151625639648</c:v>
                </c:pt>
                <c:pt idx="8">
                  <c:v>84.588334228915798</c:v>
                </c:pt>
                <c:pt idx="9">
                  <c:v>84.622522384639467</c:v>
                </c:pt>
                <c:pt idx="10">
                  <c:v>84.656716528524299</c:v>
                </c:pt>
                <c:pt idx="11">
                  <c:v>84.690917128641516</c:v>
                </c:pt>
                <c:pt idx="12">
                  <c:v>84.725124687601934</c:v>
                </c:pt>
                <c:pt idx="13">
                  <c:v>84.759339744856675</c:v>
                </c:pt>
                <c:pt idx="14">
                  <c:v>84.793562879119278</c:v>
                </c:pt>
                <c:pt idx="15">
                  <c:v>84.827794710910624</c:v>
                </c:pt>
                <c:pt idx="16">
                  <c:v>84.862035905228083</c:v>
                </c:pt>
                <c:pt idx="17">
                  <c:v>84.896287174338696</c:v>
                </c:pt>
                <c:pt idx="18">
                  <c:v>84.930549280696155</c:v>
                </c:pt>
                <c:pt idx="19">
                  <c:v>84.964823039983131</c:v>
                </c:pt>
                <c:pt idx="20">
                  <c:v>84.999109324289194</c:v>
                </c:pt>
                <c:pt idx="21">
                  <c:v>85.033409065477983</c:v>
                </c:pt>
                <c:pt idx="22">
                  <c:v>85.067723258952512</c:v>
                </c:pt>
                <c:pt idx="23">
                  <c:v>85.102052968573489</c:v>
                </c:pt>
                <c:pt idx="24">
                  <c:v>85.13639933529609</c:v>
                </c:pt>
                <c:pt idx="25">
                  <c:v>85.170763597802619</c:v>
                </c:pt>
                <c:pt idx="26">
                  <c:v>85.205147150602343</c:v>
                </c:pt>
                <c:pt idx="27">
                  <c:v>85.239551714361681</c:v>
                </c:pt>
                <c:pt idx="28">
                  <c:v>85.273979827714157</c:v>
                </c:pt>
                <c:pt idx="29">
                  <c:v>85.308436218545211</c:v>
                </c:pt>
                <c:pt idx="30">
                  <c:v>85.342931470788145</c:v>
                </c:pt>
                <c:pt idx="31">
                  <c:v>85.377491401507115</c:v>
                </c:pt>
                <c:pt idx="32">
                  <c:v>85.412179959125496</c:v>
                </c:pt>
                <c:pt idx="33">
                  <c:v>85.44715255023165</c:v>
                </c:pt>
                <c:pt idx="34">
                  <c:v>85.482774324896241</c:v>
                </c:pt>
                <c:pt idx="35">
                  <c:v>85.51986968964232</c:v>
                </c:pt>
                <c:pt idx="36">
                  <c:v>85.560221898003903</c:v>
                </c:pt>
                <c:pt idx="37">
                  <c:v>85.607520275669202</c:v>
                </c:pt>
                <c:pt idx="38">
                  <c:v>85.669055510486999</c:v>
                </c:pt>
                <c:pt idx="39">
                  <c:v>85.758571508445499</c:v>
                </c:pt>
                <c:pt idx="40">
                  <c:v>85.900747232342695</c:v>
                </c:pt>
                <c:pt idx="41">
                  <c:v>86.137716354625027</c:v>
                </c:pt>
                <c:pt idx="42">
                  <c:v>86.537713871552114</c:v>
                </c:pt>
                <c:pt idx="43">
                  <c:v>87.205240283559831</c:v>
                </c:pt>
                <c:pt idx="44">
                  <c:v>88.290993517755467</c:v>
                </c:pt>
                <c:pt idx="45">
                  <c:v>89.998340445846665</c:v>
                </c:pt>
                <c:pt idx="46">
                  <c:v>92.581653164662214</c:v>
                </c:pt>
                <c:pt idx="47">
                  <c:v>96.331086835323589</c:v>
                </c:pt>
                <c:pt idx="48">
                  <c:v>101.53917423145536</c:v>
                </c:pt>
                <c:pt idx="49">
                  <c:v>108.44767872922191</c:v>
                </c:pt>
                <c:pt idx="50">
                  <c:v>117.1786206422308</c:v>
                </c:pt>
                <c:pt idx="51">
                  <c:v>127.66039592281041</c:v>
                </c:pt>
                <c:pt idx="52">
                  <c:v>139.56641417124737</c:v>
                </c:pt>
                <c:pt idx="53">
                  <c:v>152.28691405391248</c:v>
                </c:pt>
                <c:pt idx="54">
                  <c:v>164.95201230212299</c:v>
                </c:pt>
                <c:pt idx="55">
                  <c:v>176.51455154656378</c:v>
                </c:pt>
                <c:pt idx="56">
                  <c:v>185.88637825479483</c:v>
                </c:pt>
                <c:pt idx="57">
                  <c:v>192.10535273830547</c:v>
                </c:pt>
                <c:pt idx="58">
                  <c:v>194.49819794646905</c:v>
                </c:pt>
                <c:pt idx="59">
                  <c:v>192.80117158603645</c:v>
                </c:pt>
                <c:pt idx="60">
                  <c:v>187.20866700698812</c:v>
                </c:pt>
                <c:pt idx="61">
                  <c:v>178.33738349802013</c:v>
                </c:pt>
                <c:pt idx="62">
                  <c:v>167.11525524339561</c:v>
                </c:pt>
                <c:pt idx="63">
                  <c:v>154.62292869742467</c:v>
                </c:pt>
                <c:pt idx="64">
                  <c:v>141.92543063614534</c:v>
                </c:pt>
                <c:pt idx="65">
                  <c:v>129.9303225894744</c:v>
                </c:pt>
                <c:pt idx="66">
                  <c:v>119.2976720845912</c:v>
                </c:pt>
                <c:pt idx="67">
                  <c:v>110.41117220139618</c:v>
                </c:pt>
                <c:pt idx="68">
                  <c:v>103.40417996126608</c:v>
                </c:pt>
                <c:pt idx="69">
                  <c:v>98.223531996393675</c:v>
                </c:pt>
                <c:pt idx="70">
                  <c:v>94.709448300274772</c:v>
                </c:pt>
                <c:pt idx="71">
                  <c:v>92.670935724991679</c:v>
                </c:pt>
                <c:pt idx="72">
                  <c:v>91.940792618649084</c:v>
                </c:pt>
                <c:pt idx="73">
                  <c:v>92.400580343931182</c:v>
                </c:pt>
                <c:pt idx="74">
                  <c:v>93.972704359399103</c:v>
                </c:pt>
                <c:pt idx="75">
                  <c:v>96.583888608504111</c:v>
                </c:pt>
                <c:pt idx="76">
                  <c:v>100.11171290940672</c:v>
                </c:pt>
                <c:pt idx="77">
                  <c:v>104.33235582769541</c:v>
                </c:pt>
                <c:pt idx="78">
                  <c:v>108.89070971397325</c:v>
                </c:pt>
                <c:pt idx="79">
                  <c:v>113.31068471294151</c:v>
                </c:pt>
                <c:pt idx="80">
                  <c:v>117.05252243224018</c:v>
                </c:pt>
                <c:pt idx="81">
                  <c:v>119.60754800920209</c:v>
                </c:pt>
                <c:pt idx="82">
                  <c:v>120.60492284526322</c:v>
                </c:pt>
                <c:pt idx="83">
                  <c:v>119.89690834774056</c:v>
                </c:pt>
                <c:pt idx="84">
                  <c:v>117.59372551336708</c:v>
                </c:pt>
                <c:pt idx="85">
                  <c:v>114.03550809643069</c:v>
                </c:pt>
                <c:pt idx="86">
                  <c:v>109.71049020897259</c:v>
                </c:pt>
                <c:pt idx="87">
                  <c:v>105.14616615219579</c:v>
                </c:pt>
                <c:pt idx="88">
                  <c:v>100.80653467510618</c:v>
                </c:pt>
                <c:pt idx="89">
                  <c:v>97.022133718267796</c:v>
                </c:pt>
                <c:pt idx="90">
                  <c:v>93.964699247914766</c:v>
                </c:pt>
                <c:pt idx="91">
                  <c:v>91.662263559780399</c:v>
                </c:pt>
                <c:pt idx="92">
                  <c:v>90.039704327927382</c:v>
                </c:pt>
                <c:pt idx="93">
                  <c:v>88.966856826303783</c:v>
                </c:pt>
                <c:pt idx="94">
                  <c:v>88.300056928821604</c:v>
                </c:pt>
                <c:pt idx="95">
                  <c:v>87.909888496006744</c:v>
                </c:pt>
                <c:pt idx="96">
                  <c:v>87.694438495263611</c:v>
                </c:pt>
                <c:pt idx="97">
                  <c:v>87.581448782416217</c:v>
                </c:pt>
                <c:pt idx="98">
                  <c:v>87.524065933534544</c:v>
                </c:pt>
                <c:pt idx="99">
                  <c:v>87.494246254887912</c:v>
                </c:pt>
                <c:pt idx="100">
                  <c:v>87.476405164220552</c:v>
                </c:pt>
                <c:pt idx="101">
                  <c:v>87.462475804278142</c:v>
                </c:pt>
                <c:pt idx="102">
                  <c:v>87.448570405372678</c:v>
                </c:pt>
                <c:pt idx="103">
                  <c:v>87.432960108391583</c:v>
                </c:pt>
                <c:pt idx="104">
                  <c:v>87.414962932239987</c:v>
                </c:pt>
                <c:pt idx="105">
                  <c:v>87.394384688455617</c:v>
                </c:pt>
                <c:pt idx="106">
                  <c:v>87.371270806757352</c:v>
                </c:pt>
                <c:pt idx="107">
                  <c:v>87.345836368037936</c:v>
                </c:pt>
                <c:pt idx="108">
                  <c:v>87.318529139833714</c:v>
                </c:pt>
                <c:pt idx="109">
                  <c:v>87.290247017275206</c:v>
                </c:pt>
                <c:pt idx="110">
                  <c:v>87.262774434042626</c:v>
                </c:pt>
                <c:pt idx="111">
                  <c:v>87.239499499411707</c:v>
                </c:pt>
                <c:pt idx="112">
                  <c:v>87.226379025505622</c:v>
                </c:pt>
                <c:pt idx="113">
                  <c:v>87.232887626557272</c:v>
                </c:pt>
                <c:pt idx="114">
                  <c:v>87.27233892606921</c:v>
                </c:pt>
                <c:pt idx="115">
                  <c:v>87.360662808983051</c:v>
                </c:pt>
                <c:pt idx="116">
                  <c:v>87.512782154514539</c:v>
                </c:pt>
                <c:pt idx="117">
                  <c:v>87.736488146902715</c:v>
                </c:pt>
                <c:pt idx="118">
                  <c:v>88.025191387329102</c:v>
                </c:pt>
                <c:pt idx="119">
                  <c:v>88.352544874598962</c:v>
                </c:pt>
                <c:pt idx="120">
                  <c:v>88.672571502466752</c:v>
                </c:pt>
                <c:pt idx="121">
                  <c:v>88.927565805742162</c:v>
                </c:pt>
                <c:pt idx="122">
                  <c:v>89.062704383997129</c:v>
                </c:pt>
                <c:pt idx="123">
                  <c:v>89.042517600100922</c:v>
                </c:pt>
                <c:pt idx="124">
                  <c:v>88.8624861414294</c:v>
                </c:pt>
                <c:pt idx="125">
                  <c:v>88.550586947675839</c:v>
                </c:pt>
                <c:pt idx="126">
                  <c:v>88.158078505277373</c:v>
                </c:pt>
                <c:pt idx="127">
                  <c:v>87.743691052820438</c:v>
                </c:pt>
                <c:pt idx="128">
                  <c:v>87.357895226772428</c:v>
                </c:pt>
                <c:pt idx="129">
                  <c:v>87.032894488436398</c:v>
                </c:pt>
                <c:pt idx="130">
                  <c:v>86.78049016292627</c:v>
                </c:pt>
                <c:pt idx="131">
                  <c:v>86.596302330250978</c:v>
                </c:pt>
                <c:pt idx="132">
                  <c:v>86.466863167776879</c:v>
                </c:pt>
                <c:pt idx="133">
                  <c:v>86.376263847095899</c:v>
                </c:pt>
                <c:pt idx="134">
                  <c:v>86.310510494108399</c:v>
                </c:pt>
                <c:pt idx="135">
                  <c:v>86.259347937828466</c:v>
                </c:pt>
                <c:pt idx="136">
                  <c:v>86.216282048621039</c:v>
                </c:pt>
                <c:pt idx="137">
                  <c:v>86.177753596521043</c:v>
                </c:pt>
                <c:pt idx="138">
                  <c:v>86.142173652136094</c:v>
                </c:pt>
                <c:pt idx="139">
                  <c:v>86.109168090912419</c:v>
                </c:pt>
                <c:pt idx="140">
                  <c:v>86.079104096937058</c:v>
                </c:pt>
                <c:pt idx="141">
                  <c:v>86.052834732803134</c:v>
                </c:pt>
                <c:pt idx="142">
                  <c:v>86.031562077092559</c:v>
                </c:pt>
                <c:pt idx="143">
                  <c:v>86.016732444618583</c:v>
                </c:pt>
                <c:pt idx="144">
                  <c:v>86.00990396896529</c:v>
                </c:pt>
                <c:pt idx="145">
                  <c:v>86.012553744682037</c:v>
                </c:pt>
                <c:pt idx="146">
                  <c:v>86.025817300314571</c:v>
                </c:pt>
                <c:pt idx="147">
                  <c:v>86.050178817249176</c:v>
                </c:pt>
                <c:pt idx="148">
                  <c:v>86.085155469730068</c:v>
                </c:pt>
                <c:pt idx="149">
                  <c:v>86.129039361358934</c:v>
                </c:pt>
                <c:pt idx="150">
                  <c:v>86.178769411374446</c:v>
                </c:pt>
                <c:pt idx="151">
                  <c:v>86.229997255910632</c:v>
                </c:pt>
                <c:pt idx="152">
                  <c:v>86.277383217933433</c:v>
                </c:pt>
                <c:pt idx="153">
                  <c:v>86.315113755215407</c:v>
                </c:pt>
                <c:pt idx="154">
                  <c:v>86.337579771856397</c:v>
                </c:pt>
                <c:pt idx="155">
                  <c:v>86.340109370588863</c:v>
                </c:pt>
                <c:pt idx="156">
                  <c:v>86.319623072849666</c:v>
                </c:pt>
                <c:pt idx="157">
                  <c:v>86.275083970246925</c:v>
                </c:pt>
                <c:pt idx="158">
                  <c:v>86.207651267878859</c:v>
                </c:pt>
                <c:pt idx="159">
                  <c:v>86.120505372372605</c:v>
                </c:pt>
                <c:pt idx="160">
                  <c:v>86.01838077836355</c:v>
                </c:pt>
                <c:pt idx="161">
                  <c:v>85.906901542843244</c:v>
                </c:pt>
                <c:pt idx="162">
                  <c:v>85.791848187807304</c:v>
                </c:pt>
                <c:pt idx="163">
                  <c:v>85.678487171812833</c:v>
                </c:pt>
                <c:pt idx="164">
                  <c:v>85.571066807702792</c:v>
                </c:pt>
                <c:pt idx="165">
                  <c:v>85.47253682974457</c:v>
                </c:pt>
                <c:pt idx="166">
                  <c:v>85.384496887039333</c:v>
                </c:pt>
                <c:pt idx="167">
                  <c:v>85.307335466913955</c:v>
                </c:pt>
                <c:pt idx="168">
                  <c:v>85.240493991717926</c:v>
                </c:pt>
                <c:pt idx="169">
                  <c:v>85.182783709211535</c:v>
                </c:pt>
                <c:pt idx="170">
                  <c:v>85.13269248625005</c:v>
                </c:pt>
                <c:pt idx="171">
                  <c:v>85.088638229005099</c:v>
                </c:pt>
                <c:pt idx="172">
                  <c:v>85.049148126154194</c:v>
                </c:pt>
                <c:pt idx="173">
                  <c:v>85.012962398732725</c:v>
                </c:pt>
                <c:pt idx="174">
                  <c:v>84.979074454080802</c:v>
                </c:pt>
                <c:pt idx="175">
                  <c:v>84.946725595640402</c:v>
                </c:pt>
                <c:pt idx="176">
                  <c:v>84.915372938032462</c:v>
                </c:pt>
                <c:pt idx="177">
                  <c:v>84.884646015737559</c:v>
                </c:pt>
                <c:pt idx="178">
                  <c:v>84.854302873398282</c:v>
                </c:pt>
                <c:pt idx="179">
                  <c:v>84.824191788336179</c:v>
                </c:pt>
                <c:pt idx="180">
                  <c:v>84.79422110612947</c:v>
                </c:pt>
                <c:pt idx="181">
                  <c:v>84.764337257880101</c:v>
                </c:pt>
                <c:pt idx="182">
                  <c:v>84.734509755612336</c:v>
                </c:pt>
                <c:pt idx="183">
                  <c:v>84.704721523349164</c:v>
                </c:pt>
                <c:pt idx="184">
                  <c:v>84.674962982960238</c:v>
                </c:pt>
                <c:pt idx="185">
                  <c:v>84.64522860676999</c:v>
                </c:pt>
                <c:pt idx="186">
                  <c:v>84.615514996433916</c:v>
                </c:pt>
                <c:pt idx="187">
                  <c:v>84.585819856442839</c:v>
                </c:pt>
                <c:pt idx="188">
                  <c:v>84.556141466492818</c:v>
                </c:pt>
                <c:pt idx="189">
                  <c:v>84.526478419345707</c:v>
                </c:pt>
                <c:pt idx="190">
                  <c:v>84.496829493903149</c:v>
                </c:pt>
                <c:pt idx="191">
                  <c:v>84.467193594356957</c:v>
                </c:pt>
                <c:pt idx="192">
                  <c:v>84.437569720429551</c:v>
                </c:pt>
                <c:pt idx="193">
                  <c:v>84.407956951775859</c:v>
                </c:pt>
                <c:pt idx="194">
                  <c:v>84.378354438698167</c:v>
                </c:pt>
                <c:pt idx="195">
                  <c:v>84.348761395679148</c:v>
                </c:pt>
                <c:pt idx="196">
                  <c:v>84.319177096230916</c:v>
                </c:pt>
                <c:pt idx="197">
                  <c:v>84.28960086843415</c:v>
                </c:pt>
                <c:pt idx="198">
                  <c:v>84.260032090909291</c:v>
                </c:pt>
                <c:pt idx="199">
                  <c:v>84.230470189111244</c:v>
                </c:pt>
                <c:pt idx="200">
                  <c:v>84.20091463189685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84.314998162525285</c:v>
                </c:pt>
                <c:pt idx="1">
                  <c:v>84.349151786967155</c:v>
                </c:pt>
                <c:pt idx="2">
                  <c:v>84.383308660003053</c:v>
                </c:pt>
                <c:pt idx="3">
                  <c:v>84.417469042668401</c:v>
                </c:pt>
                <c:pt idx="4">
                  <c:v>84.451633216118495</c:v>
                </c:pt>
                <c:pt idx="5">
                  <c:v>84.485801483079015</c:v>
                </c:pt>
                <c:pt idx="6">
                  <c:v>84.51997416938886</c:v>
                </c:pt>
                <c:pt idx="7">
                  <c:v>84.554151625639648</c:v>
                </c:pt>
                <c:pt idx="8">
                  <c:v>84.588334228915798</c:v>
                </c:pt>
                <c:pt idx="9">
                  <c:v>84.622522384639467</c:v>
                </c:pt>
                <c:pt idx="10">
                  <c:v>84.656716528524299</c:v>
                </c:pt>
                <c:pt idx="11">
                  <c:v>84.690917128641516</c:v>
                </c:pt>
                <c:pt idx="12">
                  <c:v>84.725124687601934</c:v>
                </c:pt>
                <c:pt idx="13">
                  <c:v>84.759339744856675</c:v>
                </c:pt>
                <c:pt idx="14">
                  <c:v>84.793562879119264</c:v>
                </c:pt>
                <c:pt idx="15">
                  <c:v>84.827794710910581</c:v>
                </c:pt>
                <c:pt idx="16">
                  <c:v>84.862035905227856</c:v>
                </c:pt>
                <c:pt idx="17">
                  <c:v>84.896287174337587</c:v>
                </c:pt>
                <c:pt idx="18">
                  <c:v>84.93054928069094</c:v>
                </c:pt>
                <c:pt idx="19">
                  <c:v>84.964823039959484</c:v>
                </c:pt>
                <c:pt idx="20">
                  <c:v>84.999109324186023</c:v>
                </c:pt>
                <c:pt idx="21">
                  <c:v>85.033409065044836</c:v>
                </c:pt>
                <c:pt idx="22">
                  <c:v>85.067723257202047</c:v>
                </c:pt>
                <c:pt idx="23">
                  <c:v>85.102052961764485</c:v>
                </c:pt>
                <c:pt idx="24">
                  <c:v>85.136399309802414</c:v>
                </c:pt>
                <c:pt idx="25">
                  <c:v>85.17076350592707</c:v>
                </c:pt>
                <c:pt idx="26">
                  <c:v>85.205146831899796</c:v>
                </c:pt>
                <c:pt idx="27">
                  <c:v>85.239550650245008</c:v>
                </c:pt>
                <c:pt idx="28">
                  <c:v>85.273976407832237</c:v>
                </c:pt>
                <c:pt idx="29">
                  <c:v>85.308425639386542</c:v>
                </c:pt>
                <c:pt idx="30">
                  <c:v>85.342899970878818</c:v>
                </c:pt>
                <c:pt idx="31">
                  <c:v>85.377401122737879</c:v>
                </c:pt>
                <c:pt idx="32">
                  <c:v>85.4119309128168</c:v>
                </c:pt>
                <c:pt idx="33">
                  <c:v>85.446491259034119</c:v>
                </c:pt>
                <c:pt idx="34">
                  <c:v>85.481084181597026</c:v>
                </c:pt>
                <c:pt idx="35">
                  <c:v>85.515711804698881</c:v>
                </c:pt>
                <c:pt idx="36">
                  <c:v>85.550376357566492</c:v>
                </c:pt>
                <c:pt idx="37">
                  <c:v>85.5850801747129</c:v>
                </c:pt>
                <c:pt idx="38">
                  <c:v>85.619825695229991</c:v>
                </c:pt>
                <c:pt idx="39">
                  <c:v>85.654615460930614</c:v>
                </c:pt>
                <c:pt idx="40">
                  <c:v>85.689452113122144</c:v>
                </c:pt>
                <c:pt idx="41">
                  <c:v>85.724338387762586</c:v>
                </c:pt>
                <c:pt idx="42">
                  <c:v>85.759277108715807</c:v>
                </c:pt>
                <c:pt idx="43">
                  <c:v>85.794271178783447</c:v>
                </c:pt>
                <c:pt idx="44">
                  <c:v>85.829323568148212</c:v>
                </c:pt>
                <c:pt idx="45">
                  <c:v>85.864437299815776</c:v>
                </c:pt>
                <c:pt idx="46">
                  <c:v>85.899615431589069</c:v>
                </c:pt>
                <c:pt idx="47">
                  <c:v>85.934861034051082</c:v>
                </c:pt>
                <c:pt idx="48">
                  <c:v>85.970177163968941</c:v>
                </c:pt>
                <c:pt idx="49">
                  <c:v>86.005566832461398</c:v>
                </c:pt>
                <c:pt idx="50">
                  <c:v>86.041032967197907</c:v>
                </c:pt>
                <c:pt idx="51">
                  <c:v>86.076578367815301</c:v>
                </c:pt>
                <c:pt idx="52">
                  <c:v>86.112205653652254</c:v>
                </c:pt>
                <c:pt idx="53">
                  <c:v>86.147917202809126</c:v>
                </c:pt>
                <c:pt idx="54">
                  <c:v>86.183715081446309</c:v>
                </c:pt>
                <c:pt idx="55">
                  <c:v>86.219600962133867</c:v>
                </c:pt>
                <c:pt idx="56">
                  <c:v>86.255576029966647</c:v>
                </c:pt>
                <c:pt idx="57">
                  <c:v>86.291640875059898</c:v>
                </c:pt>
                <c:pt idx="58">
                  <c:v>86.327795369946287</c:v>
                </c:pt>
                <c:pt idx="59">
                  <c:v>86.364038530310353</c:v>
                </c:pt>
                <c:pt idx="60">
                  <c:v>86.400368357425137</c:v>
                </c:pt>
                <c:pt idx="61">
                  <c:v>86.436781660605419</c:v>
                </c:pt>
                <c:pt idx="62">
                  <c:v>86.47327385797189</c:v>
                </c:pt>
                <c:pt idx="63">
                  <c:v>86.509838753838963</c:v>
                </c:pt>
                <c:pt idx="64">
                  <c:v>86.54646829111023</c:v>
                </c:pt>
                <c:pt idx="65">
                  <c:v>86.583152277203368</c:v>
                </c:pt>
                <c:pt idx="66">
                  <c:v>86.619878082248135</c:v>
                </c:pt>
                <c:pt idx="67">
                  <c:v>86.656630308626035</c:v>
                </c:pt>
                <c:pt idx="68">
                  <c:v>86.69339043137272</c:v>
                </c:pt>
                <c:pt idx="69">
                  <c:v>86.730136409564878</c:v>
                </c:pt>
                <c:pt idx="70">
                  <c:v>86.76684226959344</c:v>
                </c:pt>
                <c:pt idx="71">
                  <c:v>86.803477662206774</c:v>
                </c:pt>
                <c:pt idx="72">
                  <c:v>86.840007396421825</c:v>
                </c:pt>
                <c:pt idx="73">
                  <c:v>86.876390954868768</c:v>
                </c:pt>
                <c:pt idx="74">
                  <c:v>86.912581996878131</c:v>
                </c:pt>
                <c:pt idx="75">
                  <c:v>86.948527857645502</c:v>
                </c:pt>
                <c:pt idx="76">
                  <c:v>86.984169054118993</c:v>
                </c:pt>
                <c:pt idx="77">
                  <c:v>87.019438810826273</c:v>
                </c:pt>
                <c:pt idx="78">
                  <c:v>87.054262621646842</c:v>
                </c:pt>
                <c:pt idx="79">
                  <c:v>87.088557866468477</c:v>
                </c:pt>
                <c:pt idx="80">
                  <c:v>87.12223350462979</c:v>
                </c:pt>
                <c:pt idx="81">
                  <c:v>87.155189869891302</c:v>
                </c:pt>
                <c:pt idx="82">
                  <c:v>87.187318594192604</c:v>
                </c:pt>
                <c:pt idx="83">
                  <c:v>87.218502689392281</c:v>
                </c:pt>
                <c:pt idx="84">
                  <c:v>87.248616817255453</c:v>
                </c:pt>
                <c:pt idx="85">
                  <c:v>87.277527777818776</c:v>
                </c:pt>
                <c:pt idx="86">
                  <c:v>87.305095244574659</c:v>
                </c:pt>
                <c:pt idx="87">
                  <c:v>87.331172771330088</c:v>
                </c:pt>
                <c:pt idx="88">
                  <c:v>87.355609089812887</c:v>
                </c:pt>
                <c:pt idx="89">
                  <c:v>87.378249708902885</c:v>
                </c:pt>
                <c:pt idx="90">
                  <c:v>87.39893881568554</c:v>
                </c:pt>
                <c:pt idx="91">
                  <c:v>87.417521465471509</c:v>
                </c:pt>
                <c:pt idx="92">
                  <c:v>87.433846032853197</c:v>
                </c:pt>
                <c:pt idx="93">
                  <c:v>87.447766879395061</c:v>
                </c:pt>
                <c:pt idx="94">
                  <c:v>87.459147176581666</c:v>
                </c:pt>
                <c:pt idx="95">
                  <c:v>87.467861806325743</c:v>
                </c:pt>
                <c:pt idx="96">
                  <c:v>87.473800247014296</c:v>
                </c:pt>
                <c:pt idx="97">
                  <c:v>87.476869342170204</c:v>
                </c:pt>
                <c:pt idx="98">
                  <c:v>87.476995842702991</c:v>
                </c:pt>
                <c:pt idx="99">
                  <c:v>87.474128613564403</c:v>
                </c:pt>
                <c:pt idx="100">
                  <c:v>87.46824040217308</c:v>
                </c:pt>
                <c:pt idx="101">
                  <c:v>87.459329079453596</c:v>
                </c:pt>
                <c:pt idx="102">
                  <c:v>87.447418284342632</c:v>
                </c:pt>
                <c:pt idx="103">
                  <c:v>87.432557428093531</c:v>
                </c:pt>
                <c:pt idx="104">
                  <c:v>87.414821044003233</c:v>
                </c:pt>
                <c:pt idx="105">
                  <c:v>87.39430749919984</c:v>
                </c:pt>
                <c:pt idx="106">
                  <c:v>87.371137115527958</c:v>
                </c:pt>
                <c:pt idx="107">
                  <c:v>87.345449774042862</c:v>
                </c:pt>
                <c:pt idx="108">
                  <c:v>87.317402100136093</c:v>
                </c:pt>
                <c:pt idx="109">
                  <c:v>87.287164342323251</c:v>
                </c:pt>
                <c:pt idx="110">
                  <c:v>87.254917066330634</c:v>
                </c:pt>
                <c:pt idx="111">
                  <c:v>87.220847787134147</c:v>
                </c:pt>
                <c:pt idx="112">
                  <c:v>87.185147655518989</c:v>
                </c:pt>
                <c:pt idx="113">
                  <c:v>87.148008303599298</c:v>
                </c:pt>
                <c:pt idx="114">
                  <c:v>87.109618937023313</c:v>
                </c:pt>
                <c:pt idx="115">
                  <c:v>87.070163741957401</c:v>
                </c:pt>
                <c:pt idx="116">
                  <c:v>87.029819654074871</c:v>
                </c:pt>
                <c:pt idx="117">
                  <c:v>86.988754516209312</c:v>
                </c:pt>
                <c:pt idx="118">
                  <c:v>86.947125632335414</c:v>
                </c:pt>
                <c:pt idx="119">
                  <c:v>86.905078709046407</c:v>
                </c:pt>
                <c:pt idx="120">
                  <c:v>86.862747162283441</c:v>
                </c:pt>
                <c:pt idx="121">
                  <c:v>86.820251756981307</c:v>
                </c:pt>
                <c:pt idx="122">
                  <c:v>86.777700540483778</c:v>
                </c:pt>
                <c:pt idx="123">
                  <c:v>86.735189026791772</c:v>
                </c:pt>
                <c:pt idx="124">
                  <c:v>86.692800587530257</c:v>
                </c:pt>
                <c:pt idx="125">
                  <c:v>86.650607006468604</c:v>
                </c:pt>
                <c:pt idx="126">
                  <c:v>86.608669156993201</c:v>
                </c:pt>
                <c:pt idx="127">
                  <c:v>86.567037765624505</c:v>
                </c:pt>
                <c:pt idx="128">
                  <c:v>86.525754229050065</c:v>
                </c:pt>
                <c:pt idx="129">
                  <c:v>86.484851456845817</c:v>
                </c:pt>
                <c:pt idx="130">
                  <c:v>86.444354716782982</c:v>
                </c:pt>
                <c:pt idx="131">
                  <c:v>86.404282464146107</c:v>
                </c:pt>
                <c:pt idx="132">
                  <c:v>86.364647140669433</c:v>
                </c:pt>
                <c:pt idx="133">
                  <c:v>86.325455932437364</c:v>
                </c:pt>
                <c:pt idx="134">
                  <c:v>86.286711479343964</c:v>
                </c:pt>
                <c:pt idx="135">
                  <c:v>86.248412531458214</c:v>
                </c:pt>
                <c:pt idx="136">
                  <c:v>86.210554549908863</c:v>
                </c:pt>
                <c:pt idx="137">
                  <c:v>86.173130251724743</c:v>
                </c:pt>
                <c:pt idx="138">
                  <c:v>86.136130099482898</c:v>
                </c:pt>
                <c:pt idx="139">
                  <c:v>86.09954273768416</c:v>
                </c:pt>
                <c:pt idx="140">
                  <c:v>86.063355378542013</c:v>
                </c:pt>
                <c:pt idx="141">
                  <c:v>86.027554140385234</c:v>
                </c:pt>
                <c:pt idx="142">
                  <c:v>85.992124342188873</c:v>
                </c:pt>
                <c:pt idx="143">
                  <c:v>85.957050757896525</c:v>
                </c:pt>
                <c:pt idx="144">
                  <c:v>85.922317834221985</c:v>
                </c:pt>
                <c:pt idx="145">
                  <c:v>85.887909875546839</c:v>
                </c:pt>
                <c:pt idx="146">
                  <c:v>85.853811199391217</c:v>
                </c:pt>
                <c:pt idx="147">
                  <c:v>85.820006265747566</c:v>
                </c:pt>
                <c:pt idx="148">
                  <c:v>85.786479783348724</c:v>
                </c:pt>
                <c:pt idx="149">
                  <c:v>85.75321679570726</c:v>
                </c:pt>
                <c:pt idx="150">
                  <c:v>85.720202749520794</c:v>
                </c:pt>
                <c:pt idx="151">
                  <c:v>85.687423547797351</c:v>
                </c:pt>
                <c:pt idx="152">
                  <c:v>85.654865589821341</c:v>
                </c:pt>
                <c:pt idx="153">
                  <c:v>85.622515799857467</c:v>
                </c:pt>
                <c:pt idx="154">
                  <c:v>85.590361646279717</c:v>
                </c:pt>
                <c:pt idx="155">
                  <c:v>85.558391152619066</c:v>
                </c:pt>
                <c:pt idx="156">
                  <c:v>85.526592901843543</c:v>
                </c:pt>
                <c:pt idx="157">
                  <c:v>85.494956035020991</c:v>
                </c:pt>
                <c:pt idx="158">
                  <c:v>85.463470245368526</c:v>
                </c:pt>
                <c:pt idx="159">
                  <c:v>85.432125768558365</c:v>
                </c:pt>
                <c:pt idx="160">
                  <c:v>85.400913370032043</c:v>
                </c:pt>
                <c:pt idx="161">
                  <c:v>85.369824329969276</c:v>
                </c:pt>
                <c:pt idx="162">
                  <c:v>85.338850426464106</c:v>
                </c:pt>
                <c:pt idx="163">
                  <c:v>85.307983917379204</c:v>
                </c:pt>
                <c:pt idx="164">
                  <c:v>85.2772175212761</c:v>
                </c:pt>
                <c:pt idx="165">
                  <c:v>85.246544397756864</c:v>
                </c:pt>
                <c:pt idx="166">
                  <c:v>85.215958127496862</c:v>
                </c:pt>
                <c:pt idx="167">
                  <c:v>85.185452692201252</c:v>
                </c:pt>
                <c:pt idx="168">
                  <c:v>85.155022454675617</c:v>
                </c:pt>
                <c:pt idx="169">
                  <c:v>85.124662139166247</c:v>
                </c:pt>
                <c:pt idx="170">
                  <c:v>85.094366812094691</c:v>
                </c:pt>
                <c:pt idx="171">
                  <c:v>85.064131863284885</c:v>
                </c:pt>
                <c:pt idx="172">
                  <c:v>85.033952987758894</c:v>
                </c:pt>
                <c:pt idx="173">
                  <c:v>85.003826168158596</c:v>
                </c:pt>
                <c:pt idx="174">
                  <c:v>84.973747657834338</c:v>
                </c:pt>
                <c:pt idx="175">
                  <c:v>84.943713964628117</c:v>
                </c:pt>
                <c:pt idx="176">
                  <c:v>84.913721835367937</c:v>
                </c:pt>
                <c:pt idx="177">
                  <c:v>84.883768241080347</c:v>
                </c:pt>
                <c:pt idx="178">
                  <c:v>84.853850362920582</c:v>
                </c:pt>
                <c:pt idx="179">
                  <c:v>84.823965578813542</c:v>
                </c:pt>
                <c:pt idx="180">
                  <c:v>84.794111450793721</c:v>
                </c:pt>
                <c:pt idx="181">
                  <c:v>84.76428571302813</c:v>
                </c:pt>
                <c:pt idx="182">
                  <c:v>84.734486260503218</c:v>
                </c:pt>
                <c:pt idx="183">
                  <c:v>84.704711138354483</c:v>
                </c:pt>
                <c:pt idx="184">
                  <c:v>84.674958531815335</c:v>
                </c:pt>
                <c:pt idx="185">
                  <c:v>84.645226756761048</c:v>
                </c:pt>
                <c:pt idx="186">
                  <c:v>84.615514250822471</c:v>
                </c:pt>
                <c:pt idx="187">
                  <c:v>84.58581956504392</c:v>
                </c:pt>
                <c:pt idx="188">
                  <c:v>84.556141356059541</c:v>
                </c:pt>
                <c:pt idx="189">
                  <c:v>84.526478378762292</c:v>
                </c:pt>
                <c:pt idx="190">
                  <c:v>84.496829479440962</c:v>
                </c:pt>
                <c:pt idx="191">
                  <c:v>84.467193589359425</c:v>
                </c:pt>
                <c:pt idx="192">
                  <c:v>84.437569718754943</c:v>
                </c:pt>
                <c:pt idx="193">
                  <c:v>84.407956951231725</c:v>
                </c:pt>
                <c:pt idx="194">
                  <c:v>84.378354438526713</c:v>
                </c:pt>
                <c:pt idx="195">
                  <c:v>84.348761395626767</c:v>
                </c:pt>
                <c:pt idx="196">
                  <c:v>84.319177096215398</c:v>
                </c:pt>
                <c:pt idx="197">
                  <c:v>84.289600868429687</c:v>
                </c:pt>
                <c:pt idx="198">
                  <c:v>84.260032090908055</c:v>
                </c:pt>
                <c:pt idx="199">
                  <c:v>84.230470189110903</c:v>
                </c:pt>
                <c:pt idx="200">
                  <c:v>84.200914631896765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89656"/>
        <c:axId val="500836432"/>
      </c:scatterChart>
      <c:valAx>
        <c:axId val="482489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0836432"/>
        <c:crosses val="autoZero"/>
        <c:crossBetween val="midCat"/>
      </c:valAx>
      <c:valAx>
        <c:axId val="5008364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2489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84.486000000000004</c:v>
                </c:pt>
                <c:pt idx="1">
                  <c:v>84.557000000000002</c:v>
                </c:pt>
                <c:pt idx="2">
                  <c:v>83.728999999999999</c:v>
                </c:pt>
                <c:pt idx="3">
                  <c:v>83.442999999999998</c:v>
                </c:pt>
                <c:pt idx="4">
                  <c:v>85.671000000000006</c:v>
                </c:pt>
                <c:pt idx="5">
                  <c:v>82.471000000000004</c:v>
                </c:pt>
                <c:pt idx="6">
                  <c:v>82.114000000000004</c:v>
                </c:pt>
                <c:pt idx="7">
                  <c:v>83.557000000000002</c:v>
                </c:pt>
                <c:pt idx="8">
                  <c:v>83.228999999999999</c:v>
                </c:pt>
                <c:pt idx="9">
                  <c:v>84.242999999999995</c:v>
                </c:pt>
                <c:pt idx="10">
                  <c:v>85</c:v>
                </c:pt>
                <c:pt idx="11">
                  <c:v>84.528999999999996</c:v>
                </c:pt>
                <c:pt idx="12">
                  <c:v>86.471000000000004</c:v>
                </c:pt>
                <c:pt idx="13">
                  <c:v>85.343000000000004</c:v>
                </c:pt>
                <c:pt idx="14">
                  <c:v>85.343000000000004</c:v>
                </c:pt>
                <c:pt idx="15">
                  <c:v>86.043000000000006</c:v>
                </c:pt>
                <c:pt idx="16">
                  <c:v>85.914000000000001</c:v>
                </c:pt>
                <c:pt idx="17">
                  <c:v>85.513999999999996</c:v>
                </c:pt>
                <c:pt idx="18">
                  <c:v>85.143000000000001</c:v>
                </c:pt>
                <c:pt idx="19">
                  <c:v>84.986000000000004</c:v>
                </c:pt>
                <c:pt idx="20">
                  <c:v>85.742999999999995</c:v>
                </c:pt>
                <c:pt idx="21">
                  <c:v>85.043000000000006</c:v>
                </c:pt>
                <c:pt idx="22">
                  <c:v>85.013999999999996</c:v>
                </c:pt>
                <c:pt idx="23">
                  <c:v>86.843000000000004</c:v>
                </c:pt>
                <c:pt idx="24">
                  <c:v>86.242999999999995</c:v>
                </c:pt>
                <c:pt idx="25">
                  <c:v>86.271000000000001</c:v>
                </c:pt>
                <c:pt idx="26">
                  <c:v>85.671000000000006</c:v>
                </c:pt>
                <c:pt idx="27">
                  <c:v>85.713999999999999</c:v>
                </c:pt>
                <c:pt idx="28">
                  <c:v>87.013999999999996</c:v>
                </c:pt>
                <c:pt idx="29">
                  <c:v>86.614000000000004</c:v>
                </c:pt>
                <c:pt idx="30">
                  <c:v>87.870999999999995</c:v>
                </c:pt>
                <c:pt idx="31">
                  <c:v>88.942999999999998</c:v>
                </c:pt>
                <c:pt idx="32">
                  <c:v>87.942999999999998</c:v>
                </c:pt>
                <c:pt idx="33">
                  <c:v>88.286000000000001</c:v>
                </c:pt>
                <c:pt idx="34">
                  <c:v>89.1</c:v>
                </c:pt>
                <c:pt idx="35">
                  <c:v>89.286000000000001</c:v>
                </c:pt>
                <c:pt idx="36">
                  <c:v>87.543000000000006</c:v>
                </c:pt>
                <c:pt idx="37">
                  <c:v>88.442999999999998</c:v>
                </c:pt>
                <c:pt idx="38">
                  <c:v>89.828999999999994</c:v>
                </c:pt>
                <c:pt idx="39">
                  <c:v>90.713999999999999</c:v>
                </c:pt>
                <c:pt idx="40">
                  <c:v>90.486000000000004</c:v>
                </c:pt>
                <c:pt idx="41">
                  <c:v>91.028999999999996</c:v>
                </c:pt>
                <c:pt idx="42">
                  <c:v>91.843000000000004</c:v>
                </c:pt>
                <c:pt idx="43">
                  <c:v>93.013999999999996</c:v>
                </c:pt>
                <c:pt idx="44">
                  <c:v>94.486000000000004</c:v>
                </c:pt>
                <c:pt idx="45">
                  <c:v>96.629000000000005</c:v>
                </c:pt>
                <c:pt idx="46">
                  <c:v>99.156999999999996</c:v>
                </c:pt>
                <c:pt idx="47">
                  <c:v>102.914</c:v>
                </c:pt>
                <c:pt idx="48">
                  <c:v>106.029</c:v>
                </c:pt>
                <c:pt idx="49">
                  <c:v>112.586</c:v>
                </c:pt>
                <c:pt idx="50">
                  <c:v>120.914</c:v>
                </c:pt>
                <c:pt idx="51">
                  <c:v>130.24299999999999</c:v>
                </c:pt>
                <c:pt idx="52">
                  <c:v>139.44300000000001</c:v>
                </c:pt>
                <c:pt idx="53">
                  <c:v>149.6</c:v>
                </c:pt>
                <c:pt idx="54">
                  <c:v>161.51400000000001</c:v>
                </c:pt>
                <c:pt idx="55">
                  <c:v>170.44300000000001</c:v>
                </c:pt>
                <c:pt idx="56">
                  <c:v>179.214</c:v>
                </c:pt>
                <c:pt idx="57">
                  <c:v>187.48599999999999</c:v>
                </c:pt>
                <c:pt idx="58">
                  <c:v>195.62899999999999</c:v>
                </c:pt>
                <c:pt idx="59">
                  <c:v>197.81399999999999</c:v>
                </c:pt>
                <c:pt idx="60">
                  <c:v>201.071</c:v>
                </c:pt>
                <c:pt idx="61">
                  <c:v>201.25700000000001</c:v>
                </c:pt>
                <c:pt idx="62">
                  <c:v>196.6</c:v>
                </c:pt>
                <c:pt idx="63">
                  <c:v>184.286</c:v>
                </c:pt>
                <c:pt idx="64">
                  <c:v>162.12899999999999</c:v>
                </c:pt>
                <c:pt idx="65">
                  <c:v>127.4</c:v>
                </c:pt>
                <c:pt idx="66">
                  <c:v>102.914</c:v>
                </c:pt>
                <c:pt idx="67">
                  <c:v>93.8</c:v>
                </c:pt>
                <c:pt idx="68">
                  <c:v>92.257000000000005</c:v>
                </c:pt>
                <c:pt idx="69">
                  <c:v>89.343000000000004</c:v>
                </c:pt>
                <c:pt idx="70">
                  <c:v>88.1</c:v>
                </c:pt>
                <c:pt idx="71">
                  <c:v>89.856999999999999</c:v>
                </c:pt>
                <c:pt idx="72">
                  <c:v>90.786000000000001</c:v>
                </c:pt>
                <c:pt idx="73">
                  <c:v>93.043000000000006</c:v>
                </c:pt>
                <c:pt idx="74">
                  <c:v>95.043000000000006</c:v>
                </c:pt>
                <c:pt idx="75">
                  <c:v>97.328999999999994</c:v>
                </c:pt>
                <c:pt idx="76">
                  <c:v>101.086</c:v>
                </c:pt>
                <c:pt idx="77">
                  <c:v>104.24299999999999</c:v>
                </c:pt>
                <c:pt idx="78">
                  <c:v>108.614</c:v>
                </c:pt>
                <c:pt idx="79">
                  <c:v>111.643</c:v>
                </c:pt>
                <c:pt idx="80">
                  <c:v>114.81399999999999</c:v>
                </c:pt>
                <c:pt idx="81">
                  <c:v>118.9</c:v>
                </c:pt>
                <c:pt idx="82">
                  <c:v>119.45699999999999</c:v>
                </c:pt>
                <c:pt idx="83">
                  <c:v>122.843</c:v>
                </c:pt>
                <c:pt idx="84">
                  <c:v>122.74299999999999</c:v>
                </c:pt>
                <c:pt idx="85">
                  <c:v>122.657</c:v>
                </c:pt>
                <c:pt idx="86">
                  <c:v>118.32899999999999</c:v>
                </c:pt>
                <c:pt idx="87">
                  <c:v>113.129</c:v>
                </c:pt>
                <c:pt idx="88">
                  <c:v>107.014</c:v>
                </c:pt>
                <c:pt idx="89">
                  <c:v>99.713999999999999</c:v>
                </c:pt>
                <c:pt idx="90">
                  <c:v>94.414000000000001</c:v>
                </c:pt>
                <c:pt idx="91">
                  <c:v>92.929000000000002</c:v>
                </c:pt>
                <c:pt idx="92">
                  <c:v>92.656999999999996</c:v>
                </c:pt>
                <c:pt idx="93">
                  <c:v>89.929000000000002</c:v>
                </c:pt>
                <c:pt idx="94">
                  <c:v>88.528999999999996</c:v>
                </c:pt>
                <c:pt idx="95">
                  <c:v>91.242999999999995</c:v>
                </c:pt>
                <c:pt idx="96">
                  <c:v>90.742999999999995</c:v>
                </c:pt>
                <c:pt idx="97">
                  <c:v>88.728999999999999</c:v>
                </c:pt>
                <c:pt idx="98">
                  <c:v>88.456999999999994</c:v>
                </c:pt>
                <c:pt idx="99">
                  <c:v>87.286000000000001</c:v>
                </c:pt>
                <c:pt idx="100">
                  <c:v>87.786000000000001</c:v>
                </c:pt>
                <c:pt idx="101">
                  <c:v>88.786000000000001</c:v>
                </c:pt>
                <c:pt idx="102">
                  <c:v>88</c:v>
                </c:pt>
                <c:pt idx="103">
                  <c:v>87.257000000000005</c:v>
                </c:pt>
                <c:pt idx="104">
                  <c:v>88.813999999999993</c:v>
                </c:pt>
                <c:pt idx="105">
                  <c:v>88.171000000000006</c:v>
                </c:pt>
                <c:pt idx="106">
                  <c:v>88.156999999999996</c:v>
                </c:pt>
                <c:pt idx="107">
                  <c:v>89.343000000000004</c:v>
                </c:pt>
                <c:pt idx="108">
                  <c:v>88.870999999999995</c:v>
                </c:pt>
                <c:pt idx="109">
                  <c:v>87.828999999999994</c:v>
                </c:pt>
                <c:pt idx="110">
                  <c:v>89.313999999999993</c:v>
                </c:pt>
                <c:pt idx="111">
                  <c:v>88.713999999999999</c:v>
                </c:pt>
                <c:pt idx="112">
                  <c:v>89.028999999999996</c:v>
                </c:pt>
                <c:pt idx="113">
                  <c:v>88.570999999999998</c:v>
                </c:pt>
                <c:pt idx="114">
                  <c:v>88.414000000000001</c:v>
                </c:pt>
                <c:pt idx="115">
                  <c:v>89.013999999999996</c:v>
                </c:pt>
                <c:pt idx="116">
                  <c:v>88.856999999999999</c:v>
                </c:pt>
                <c:pt idx="117">
                  <c:v>87.543000000000006</c:v>
                </c:pt>
                <c:pt idx="118">
                  <c:v>89.143000000000001</c:v>
                </c:pt>
                <c:pt idx="119">
                  <c:v>88.828999999999994</c:v>
                </c:pt>
                <c:pt idx="120">
                  <c:v>88.528999999999996</c:v>
                </c:pt>
                <c:pt idx="121">
                  <c:v>89.486000000000004</c:v>
                </c:pt>
                <c:pt idx="122">
                  <c:v>90.9</c:v>
                </c:pt>
                <c:pt idx="123">
                  <c:v>91.143000000000001</c:v>
                </c:pt>
                <c:pt idx="124">
                  <c:v>90.4</c:v>
                </c:pt>
                <c:pt idx="125">
                  <c:v>91.742999999999995</c:v>
                </c:pt>
                <c:pt idx="126">
                  <c:v>91.171000000000006</c:v>
                </c:pt>
                <c:pt idx="127">
                  <c:v>90</c:v>
                </c:pt>
                <c:pt idx="128">
                  <c:v>89.1</c:v>
                </c:pt>
                <c:pt idx="129">
                  <c:v>89.870999999999995</c:v>
                </c:pt>
                <c:pt idx="130">
                  <c:v>88.328999999999994</c:v>
                </c:pt>
                <c:pt idx="131">
                  <c:v>87.585999999999999</c:v>
                </c:pt>
                <c:pt idx="132">
                  <c:v>87.843000000000004</c:v>
                </c:pt>
                <c:pt idx="133">
                  <c:v>87.4</c:v>
                </c:pt>
                <c:pt idx="134">
                  <c:v>86.614000000000004</c:v>
                </c:pt>
                <c:pt idx="135">
                  <c:v>86.186000000000007</c:v>
                </c:pt>
                <c:pt idx="136">
                  <c:v>86.9</c:v>
                </c:pt>
                <c:pt idx="137">
                  <c:v>87.2</c:v>
                </c:pt>
                <c:pt idx="138">
                  <c:v>84.8</c:v>
                </c:pt>
                <c:pt idx="139">
                  <c:v>87.213999999999999</c:v>
                </c:pt>
                <c:pt idx="140">
                  <c:v>86.813999999999993</c:v>
                </c:pt>
                <c:pt idx="141">
                  <c:v>85.786000000000001</c:v>
                </c:pt>
                <c:pt idx="142">
                  <c:v>85.028999999999996</c:v>
                </c:pt>
                <c:pt idx="143">
                  <c:v>85.9</c:v>
                </c:pt>
                <c:pt idx="144">
                  <c:v>85.828999999999994</c:v>
                </c:pt>
                <c:pt idx="145">
                  <c:v>86.3</c:v>
                </c:pt>
                <c:pt idx="146">
                  <c:v>86.786000000000001</c:v>
                </c:pt>
                <c:pt idx="147">
                  <c:v>86.356999999999999</c:v>
                </c:pt>
                <c:pt idx="148">
                  <c:v>85.557000000000002</c:v>
                </c:pt>
                <c:pt idx="149">
                  <c:v>86.1</c:v>
                </c:pt>
                <c:pt idx="150">
                  <c:v>85.013999999999996</c:v>
                </c:pt>
                <c:pt idx="151">
                  <c:v>88.414000000000001</c:v>
                </c:pt>
                <c:pt idx="152">
                  <c:v>86.629000000000005</c:v>
                </c:pt>
                <c:pt idx="153">
                  <c:v>86.643000000000001</c:v>
                </c:pt>
                <c:pt idx="154">
                  <c:v>87.543000000000006</c:v>
                </c:pt>
                <c:pt idx="155">
                  <c:v>86.442999999999998</c:v>
                </c:pt>
                <c:pt idx="156">
                  <c:v>90.242999999999995</c:v>
                </c:pt>
                <c:pt idx="157">
                  <c:v>87.3</c:v>
                </c:pt>
                <c:pt idx="158">
                  <c:v>87.914000000000001</c:v>
                </c:pt>
                <c:pt idx="159">
                  <c:v>86.843000000000004</c:v>
                </c:pt>
                <c:pt idx="160">
                  <c:v>88.629000000000005</c:v>
                </c:pt>
                <c:pt idx="161">
                  <c:v>87.2</c:v>
                </c:pt>
                <c:pt idx="162">
                  <c:v>87.1</c:v>
                </c:pt>
                <c:pt idx="163">
                  <c:v>85.986000000000004</c:v>
                </c:pt>
                <c:pt idx="164">
                  <c:v>86.414000000000001</c:v>
                </c:pt>
                <c:pt idx="165">
                  <c:v>86.2</c:v>
                </c:pt>
                <c:pt idx="166">
                  <c:v>87.2</c:v>
                </c:pt>
                <c:pt idx="167">
                  <c:v>85.856999999999999</c:v>
                </c:pt>
                <c:pt idx="168">
                  <c:v>85.929000000000002</c:v>
                </c:pt>
                <c:pt idx="169">
                  <c:v>86.4</c:v>
                </c:pt>
                <c:pt idx="170">
                  <c:v>86.528999999999996</c:v>
                </c:pt>
                <c:pt idx="171">
                  <c:v>85.585999999999999</c:v>
                </c:pt>
                <c:pt idx="172">
                  <c:v>86.3</c:v>
                </c:pt>
                <c:pt idx="173">
                  <c:v>85.614000000000004</c:v>
                </c:pt>
                <c:pt idx="174">
                  <c:v>84.557000000000002</c:v>
                </c:pt>
                <c:pt idx="175">
                  <c:v>84.570999999999998</c:v>
                </c:pt>
                <c:pt idx="176">
                  <c:v>84.313999999999993</c:v>
                </c:pt>
                <c:pt idx="177">
                  <c:v>84.585999999999999</c:v>
                </c:pt>
                <c:pt idx="178">
                  <c:v>85.143000000000001</c:v>
                </c:pt>
                <c:pt idx="179">
                  <c:v>85.328999999999994</c:v>
                </c:pt>
                <c:pt idx="180">
                  <c:v>84.771000000000001</c:v>
                </c:pt>
                <c:pt idx="181">
                  <c:v>84.914000000000001</c:v>
                </c:pt>
                <c:pt idx="182">
                  <c:v>86</c:v>
                </c:pt>
                <c:pt idx="183">
                  <c:v>85.429000000000002</c:v>
                </c:pt>
                <c:pt idx="184">
                  <c:v>85.456999999999994</c:v>
                </c:pt>
                <c:pt idx="185">
                  <c:v>84</c:v>
                </c:pt>
                <c:pt idx="186">
                  <c:v>84.486000000000004</c:v>
                </c:pt>
                <c:pt idx="187">
                  <c:v>85.228999999999999</c:v>
                </c:pt>
                <c:pt idx="188">
                  <c:v>83.828999999999994</c:v>
                </c:pt>
                <c:pt idx="189">
                  <c:v>83.742999999999995</c:v>
                </c:pt>
                <c:pt idx="190">
                  <c:v>84.713999999999999</c:v>
                </c:pt>
                <c:pt idx="191">
                  <c:v>85.713999999999999</c:v>
                </c:pt>
                <c:pt idx="192">
                  <c:v>85.129000000000005</c:v>
                </c:pt>
                <c:pt idx="193">
                  <c:v>85.286000000000001</c:v>
                </c:pt>
                <c:pt idx="194">
                  <c:v>85.771000000000001</c:v>
                </c:pt>
                <c:pt idx="195">
                  <c:v>85.228999999999999</c:v>
                </c:pt>
                <c:pt idx="196">
                  <c:v>84.585999999999999</c:v>
                </c:pt>
                <c:pt idx="197">
                  <c:v>85.686000000000007</c:v>
                </c:pt>
                <c:pt idx="198">
                  <c:v>84.585999999999999</c:v>
                </c:pt>
                <c:pt idx="199">
                  <c:v>84.286000000000001</c:v>
                </c:pt>
                <c:pt idx="200">
                  <c:v>85.456999999999994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85.451171167383094</c:v>
                </c:pt>
                <c:pt idx="1">
                  <c:v>85.487726627743683</c:v>
                </c:pt>
                <c:pt idx="2">
                  <c:v>85.524285990237601</c:v>
                </c:pt>
                <c:pt idx="3">
                  <c:v>85.560849571329484</c:v>
                </c:pt>
                <c:pt idx="4">
                  <c:v>85.597417712214693</c:v>
                </c:pt>
                <c:pt idx="5">
                  <c:v>85.633990780643288</c:v>
                </c:pt>
                <c:pt idx="6">
                  <c:v>85.67056917286574</c:v>
                </c:pt>
                <c:pt idx="7">
                  <c:v>85.707153315705952</c:v>
                </c:pt>
                <c:pt idx="8">
                  <c:v>85.743743668768971</c:v>
                </c:pt>
                <c:pt idx="9">
                  <c:v>85.780340726788978</c:v>
                </c:pt>
                <c:pt idx="10">
                  <c:v>85.81694502212487</c:v>
                </c:pt>
                <c:pt idx="11">
                  <c:v>85.853557127409346</c:v>
                </c:pt>
                <c:pt idx="12">
                  <c:v>85.890177658357786</c:v>
                </c:pt>
                <c:pt idx="13">
                  <c:v>85.926807276743332</c:v>
                </c:pt>
                <c:pt idx="14">
                  <c:v>85.963446693543347</c:v>
                </c:pt>
                <c:pt idx="15">
                  <c:v>86.000096672262828</c:v>
                </c:pt>
                <c:pt idx="16">
                  <c:v>86.036758032439039</c:v>
                </c:pt>
                <c:pt idx="17">
                  <c:v>86.073431653331468</c:v>
                </c:pt>
                <c:pt idx="18">
                  <c:v>86.110118477800356</c:v>
                </c:pt>
                <c:pt idx="19">
                  <c:v>86.146819516378088</c:v>
                </c:pt>
                <c:pt idx="20">
                  <c:v>86.183535851544235</c:v>
                </c:pt>
                <c:pt idx="21">
                  <c:v>86.220268642245586</c:v>
                </c:pt>
                <c:pt idx="22">
                  <c:v>86.257019128815088</c:v>
                </c:pt>
                <c:pt idx="23">
                  <c:v>86.293788638844092</c:v>
                </c:pt>
                <c:pt idx="24">
                  <c:v>86.330578595898288</c:v>
                </c:pt>
                <c:pt idx="25">
                  <c:v>86.367390537219663</c:v>
                </c:pt>
                <c:pt idx="26">
                  <c:v>86.404226159463079</c:v>
                </c:pt>
                <c:pt idx="27">
                  <c:v>86.44108744885348</c:v>
                </c:pt>
                <c:pt idx="28">
                  <c:v>86.477977055026741</c:v>
                </c:pt>
                <c:pt idx="29">
                  <c:v>86.514899337450942</c:v>
                </c:pt>
                <c:pt idx="30">
                  <c:v>86.551863184471941</c:v>
                </c:pt>
                <c:pt idx="31">
                  <c:v>86.588889288459256</c:v>
                </c:pt>
                <c:pt idx="32">
                  <c:v>86.626028092605594</c:v>
                </c:pt>
                <c:pt idx="33">
                  <c:v>86.663402049928521</c:v>
                </c:pt>
                <c:pt idx="34">
                  <c:v>86.701300480229634</c:v>
                </c:pt>
                <c:pt idx="35">
                  <c:v>86.74038224811575</c:v>
                </c:pt>
                <c:pt idx="36">
                  <c:v>86.782087266976518</c:v>
                </c:pt>
                <c:pt idx="37">
                  <c:v>86.82942867412882</c:v>
                </c:pt>
                <c:pt idx="38">
                  <c:v>86.888434670159498</c:v>
                </c:pt>
                <c:pt idx="39">
                  <c:v>86.970620295827359</c:v>
                </c:pt>
                <c:pt idx="40">
                  <c:v>87.096957407130333</c:v>
                </c:pt>
                <c:pt idx="41">
                  <c:v>87.303801742109044</c:v>
                </c:pt>
                <c:pt idx="42">
                  <c:v>87.651016362512649</c:v>
                </c:pt>
                <c:pt idx="43">
                  <c:v>88.231969360627886</c:v>
                </c:pt>
                <c:pt idx="44">
                  <c:v>89.184085554369929</c:v>
                </c:pt>
                <c:pt idx="45">
                  <c:v>90.697230335506234</c:v>
                </c:pt>
                <c:pt idx="46">
                  <c:v>93.015666337098949</c:v>
                </c:pt>
                <c:pt idx="47">
                  <c:v>96.428216210052511</c:v>
                </c:pt>
                <c:pt idx="48">
                  <c:v>101.24139814638131</c:v>
                </c:pt>
                <c:pt idx="49">
                  <c:v>107.73249338159367</c:v>
                </c:pt>
                <c:pt idx="50">
                  <c:v>116.08416986353731</c:v>
                </c:pt>
                <c:pt idx="51">
                  <c:v>126.30896514432879</c:v>
                </c:pt>
                <c:pt idx="52">
                  <c:v>138.1790145158875</c:v>
                </c:pt>
                <c:pt idx="53">
                  <c:v>151.18131044427196</c:v>
                </c:pt>
                <c:pt idx="54">
                  <c:v>164.518698078706</c:v>
                </c:pt>
                <c:pt idx="55">
                  <c:v>177.16994941634033</c:v>
                </c:pt>
                <c:pt idx="56">
                  <c:v>188.00899783676311</c:v>
                </c:pt>
                <c:pt idx="57">
                  <c:v>195.96683760067609</c:v>
                </c:pt>
                <c:pt idx="58">
                  <c:v>200.20485749503942</c:v>
                </c:pt>
                <c:pt idx="59">
                  <c:v>200.26096445704908</c:v>
                </c:pt>
                <c:pt idx="60">
                  <c:v>196.13331201792442</c:v>
                </c:pt>
                <c:pt idx="61">
                  <c:v>188.28066797066134</c:v>
                </c:pt>
                <c:pt idx="62">
                  <c:v>177.53935765669823</c:v>
                </c:pt>
                <c:pt idx="63">
                  <c:v>164.97766311359757</c:v>
                </c:pt>
                <c:pt idx="64">
                  <c:v>151.72289481030475</c:v>
                </c:pt>
                <c:pt idx="65">
                  <c:v>138.79997951935366</c:v>
                </c:pt>
                <c:pt idx="66">
                  <c:v>127.0131754759626</c:v>
                </c:pt>
                <c:pt idx="67">
                  <c:v>116.88792846750492</c:v>
                </c:pt>
                <c:pt idx="68">
                  <c:v>108.67331181428708</c:v>
                </c:pt>
                <c:pt idx="69">
                  <c:v>102.39197585817675</c:v>
                </c:pt>
                <c:pt idx="70">
                  <c:v>97.91699821362522</c:v>
                </c:pt>
                <c:pt idx="71">
                  <c:v>95.053771320667181</c:v>
                </c:pt>
                <c:pt idx="72">
                  <c:v>93.608432303261964</c:v>
                </c:pt>
                <c:pt idx="73">
                  <c:v>93.430075290036839</c:v>
                </c:pt>
                <c:pt idx="74">
                  <c:v>94.420469760374459</c:v>
                </c:pt>
                <c:pt idx="75">
                  <c:v>96.511733670143741</c:v>
                </c:pt>
                <c:pt idx="76">
                  <c:v>99.619489089315763</c:v>
                </c:pt>
                <c:pt idx="77">
                  <c:v>103.5861006456455</c:v>
                </c:pt>
                <c:pt idx="78">
                  <c:v>108.13395560379716</c:v>
                </c:pt>
                <c:pt idx="79">
                  <c:v>112.84950940819101</c:v>
                </c:pt>
                <c:pt idx="80">
                  <c:v>117.21244325231352</c:v>
                </c:pt>
                <c:pt idx="81">
                  <c:v>120.67069192338906</c:v>
                </c:pt>
                <c:pt idx="82">
                  <c:v>122.74505985349626</c:v>
                </c:pt>
                <c:pt idx="83">
                  <c:v>123.13344819641969</c:v>
                </c:pt>
                <c:pt idx="84">
                  <c:v>121.78113925826875</c:v>
                </c:pt>
                <c:pt idx="85">
                  <c:v>118.89305301937164</c:v>
                </c:pt>
                <c:pt idx="86">
                  <c:v>114.88329088985283</c:v>
                </c:pt>
                <c:pt idx="87">
                  <c:v>110.27855706958697</c:v>
                </c:pt>
                <c:pt idx="88">
                  <c:v>105.60619447953191</c:v>
                </c:pt>
                <c:pt idx="89">
                  <c:v>101.29921921210131</c:v>
                </c:pt>
                <c:pt idx="90">
                  <c:v>97.640583713992953</c:v>
                </c:pt>
                <c:pt idx="91">
                  <c:v>94.752727333923744</c:v>
                </c:pt>
                <c:pt idx="92">
                  <c:v>92.623655448645593</c:v>
                </c:pt>
                <c:pt idx="93">
                  <c:v>91.152577604300461</c:v>
                </c:pt>
                <c:pt idx="94">
                  <c:v>90.197777081443107</c:v>
                </c:pt>
                <c:pt idx="95">
                  <c:v>89.614632658662018</c:v>
                </c:pt>
                <c:pt idx="96">
                  <c:v>89.278847661033623</c:v>
                </c:pt>
                <c:pt idx="97">
                  <c:v>89.095827567778684</c:v>
                </c:pt>
                <c:pt idx="98">
                  <c:v>89.000314928615339</c:v>
                </c:pt>
                <c:pt idx="99">
                  <c:v>88.950965868295853</c:v>
                </c:pt>
                <c:pt idx="100">
                  <c:v>88.923531647043717</c:v>
                </c:pt>
                <c:pt idx="101">
                  <c:v>88.904779321652484</c:v>
                </c:pt>
                <c:pt idx="102">
                  <c:v>88.887973130809755</c:v>
                </c:pt>
                <c:pt idx="103">
                  <c:v>88.869920879820782</c:v>
                </c:pt>
                <c:pt idx="104">
                  <c:v>88.849233457205244</c:v>
                </c:pt>
                <c:pt idx="105">
                  <c:v>88.825388619079007</c:v>
                </c:pt>
                <c:pt idx="106">
                  <c:v>88.798272025160642</c:v>
                </c:pt>
                <c:pt idx="107">
                  <c:v>88.767985069589443</c:v>
                </c:pt>
                <c:pt idx="108">
                  <c:v>88.734814028878304</c:v>
                </c:pt>
                <c:pt idx="109">
                  <c:v>88.699339152362896</c:v>
                </c:pt>
                <c:pt idx="110">
                  <c:v>88.662728688439216</c:v>
                </c:pt>
                <c:pt idx="111">
                  <c:v>88.627305188544099</c:v>
                </c:pt>
                <c:pt idx="112">
                  <c:v>88.597457793622894</c:v>
                </c:pt>
                <c:pt idx="113">
                  <c:v>88.580845998594299</c:v>
                </c:pt>
                <c:pt idx="114">
                  <c:v>88.589545437737925</c:v>
                </c:pt>
                <c:pt idx="115">
                  <c:v>88.640356898044814</c:v>
                </c:pt>
                <c:pt idx="116">
                  <c:v>88.753144991810629</c:v>
                </c:pt>
                <c:pt idx="117">
                  <c:v>88.9461878667734</c:v>
                </c:pt>
                <c:pt idx="118">
                  <c:v>89.228495734353658</c:v>
                </c:pt>
                <c:pt idx="119">
                  <c:v>89.590890990247459</c:v>
                </c:pt>
                <c:pt idx="120">
                  <c:v>89.999590148061358</c:v>
                </c:pt>
                <c:pt idx="121">
                  <c:v>90.396712846960909</c:v>
                </c:pt>
                <c:pt idx="122">
                  <c:v>90.710369733952561</c:v>
                </c:pt>
                <c:pt idx="123">
                  <c:v>90.872854013888173</c:v>
                </c:pt>
                <c:pt idx="124">
                  <c:v>90.840886424082555</c:v>
                </c:pt>
                <c:pt idx="125">
                  <c:v>90.609670143601747</c:v>
                </c:pt>
                <c:pt idx="126">
                  <c:v>90.214524343110455</c:v>
                </c:pt>
                <c:pt idx="127">
                  <c:v>89.719351934963683</c:v>
                </c:pt>
                <c:pt idx="128">
                  <c:v>89.197110633486304</c:v>
                </c:pt>
                <c:pt idx="129">
                  <c:v>88.710456327906996</c:v>
                </c:pt>
                <c:pt idx="130">
                  <c:v>88.299437756934012</c:v>
                </c:pt>
                <c:pt idx="131">
                  <c:v>87.978854433214522</c:v>
                </c:pt>
                <c:pt idx="132">
                  <c:v>87.743427038839457</c:v>
                </c:pt>
                <c:pt idx="133">
                  <c:v>87.576526866095023</c:v>
                </c:pt>
                <c:pt idx="134">
                  <c:v>87.458395500922137</c:v>
                </c:pt>
                <c:pt idx="135">
                  <c:v>87.371572181281891</c:v>
                </c:pt>
                <c:pt idx="136">
                  <c:v>87.303205341619034</c:v>
                </c:pt>
                <c:pt idx="137">
                  <c:v>87.2451271156243</c:v>
                </c:pt>
                <c:pt idx="138">
                  <c:v>87.192858416669296</c:v>
                </c:pt>
                <c:pt idx="139">
                  <c:v>87.144425688741734</c:v>
                </c:pt>
                <c:pt idx="140">
                  <c:v>87.099428205915203</c:v>
                </c:pt>
                <c:pt idx="141">
                  <c:v>87.058453787790882</c:v>
                </c:pt>
                <c:pt idx="142">
                  <c:v>87.022766875676126</c:v>
                </c:pt>
                <c:pt idx="143">
                  <c:v>86.994144229534115</c:v>
                </c:pt>
                <c:pt idx="144">
                  <c:v>86.974746336347309</c:v>
                </c:pt>
                <c:pt idx="145">
                  <c:v>86.966944072679226</c:v>
                </c:pt>
                <c:pt idx="146">
                  <c:v>86.97305336729309</c:v>
                </c:pt>
                <c:pt idx="147">
                  <c:v>86.994963892441902</c:v>
                </c:pt>
                <c:pt idx="148">
                  <c:v>87.033683209975393</c:v>
                </c:pt>
                <c:pt idx="149">
                  <c:v>87.088854357438493</c:v>
                </c:pt>
                <c:pt idx="150">
                  <c:v>87.158336697016452</c:v>
                </c:pt>
                <c:pt idx="151">
                  <c:v>87.237957540010825</c:v>
                </c:pt>
                <c:pt idx="152">
                  <c:v>87.321536066360295</c:v>
                </c:pt>
                <c:pt idx="153">
                  <c:v>87.401246005770915</c:v>
                </c:pt>
                <c:pt idx="154">
                  <c:v>87.468321850037157</c:v>
                </c:pt>
                <c:pt idx="155">
                  <c:v>87.514036666191927</c:v>
                </c:pt>
                <c:pt idx="156">
                  <c:v>87.530806887205131</c:v>
                </c:pt>
                <c:pt idx="157">
                  <c:v>87.513232045862878</c:v>
                </c:pt>
                <c:pt idx="158">
                  <c:v>87.458871920163503</c:v>
                </c:pt>
                <c:pt idx="159">
                  <c:v>87.368605728953142</c:v>
                </c:pt>
                <c:pt idx="160">
                  <c:v>87.24649972189269</c:v>
                </c:pt>
                <c:pt idx="161">
                  <c:v>87.099210441472522</c:v>
                </c:pt>
                <c:pt idx="162">
                  <c:v>86.935044715015536</c:v>
                </c:pt>
                <c:pt idx="163">
                  <c:v>86.762859950129567</c:v>
                </c:pt>
                <c:pt idx="164">
                  <c:v>86.591005218966032</c:v>
                </c:pt>
                <c:pt idx="165">
                  <c:v>86.426474285573079</c:v>
                </c:pt>
                <c:pt idx="166">
                  <c:v>86.27437833196845</c:v>
                </c:pt>
                <c:pt idx="167">
                  <c:v>86.137768657791852</c:v>
                </c:pt>
                <c:pt idx="168">
                  <c:v>86.017768926480784</c:v>
                </c:pt>
                <c:pt idx="169">
                  <c:v>85.91392813147985</c:v>
                </c:pt>
                <c:pt idx="170">
                  <c:v>85.824686059738823</c:v>
                </c:pt>
                <c:pt idx="171">
                  <c:v>85.747850433860037</c:v>
                </c:pt>
                <c:pt idx="172">
                  <c:v>85.681010665940107</c:v>
                </c:pt>
                <c:pt idx="173">
                  <c:v>85.621846450040536</c:v>
                </c:pt>
                <c:pt idx="174">
                  <c:v>85.568320672469426</c:v>
                </c:pt>
                <c:pt idx="175">
                  <c:v>85.518769170776878</c:v>
                </c:pt>
                <c:pt idx="176">
                  <c:v>85.471912534340021</c:v>
                </c:pt>
                <c:pt idx="177">
                  <c:v>85.42681843050876</c:v>
                </c:pt>
                <c:pt idx="178">
                  <c:v>85.382839687980422</c:v>
                </c:pt>
                <c:pt idx="179">
                  <c:v>85.339546818094973</c:v>
                </c:pt>
                <c:pt idx="180">
                  <c:v>85.296666493409248</c:v>
                </c:pt>
                <c:pt idx="181">
                  <c:v>85.254031428924336</c:v>
                </c:pt>
                <c:pt idx="182">
                  <c:v>85.211542842186674</c:v>
                </c:pt>
                <c:pt idx="183">
                  <c:v>85.169144204341947</c:v>
                </c:pt>
                <c:pt idx="184">
                  <c:v>85.126803947887481</c:v>
                </c:pt>
                <c:pt idx="185">
                  <c:v>85.08450466847313</c:v>
                </c:pt>
                <c:pt idx="186">
                  <c:v>85.042236705638231</c:v>
                </c:pt>
                <c:pt idx="187">
                  <c:v>84.99999449793512</c:v>
                </c:pt>
                <c:pt idx="188">
                  <c:v>84.95777460073468</c:v>
                </c:pt>
                <c:pt idx="189">
                  <c:v>84.915574650955676</c:v>
                </c:pt>
                <c:pt idx="190">
                  <c:v>84.873392846052425</c:v>
                </c:pt>
                <c:pt idx="191">
                  <c:v>84.83122769005611</c:v>
                </c:pt>
                <c:pt idx="192">
                  <c:v>84.789077872544652</c:v>
                </c:pt>
                <c:pt idx="193">
                  <c:v>84.746942211198203</c:v>
                </c:pt>
                <c:pt idx="194">
                  <c:v>84.704819623689076</c:v>
                </c:pt>
                <c:pt idx="195">
                  <c:v>84.662709112704462</c:v>
                </c:pt>
                <c:pt idx="196">
                  <c:v>84.620609756749886</c:v>
                </c:pt>
                <c:pt idx="197">
                  <c:v>84.578520703521804</c:v>
                </c:pt>
                <c:pt idx="198">
                  <c:v>84.536441164495415</c:v>
                </c:pt>
                <c:pt idx="199">
                  <c:v>84.494370410170916</c:v>
                </c:pt>
                <c:pt idx="200">
                  <c:v>84.452307765750433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85.451171167383094</c:v>
                </c:pt>
                <c:pt idx="1">
                  <c:v>85.487726627743683</c:v>
                </c:pt>
                <c:pt idx="2">
                  <c:v>85.524285990237601</c:v>
                </c:pt>
                <c:pt idx="3">
                  <c:v>85.560849571329484</c:v>
                </c:pt>
                <c:pt idx="4">
                  <c:v>85.597417712214693</c:v>
                </c:pt>
                <c:pt idx="5">
                  <c:v>85.633990780643288</c:v>
                </c:pt>
                <c:pt idx="6">
                  <c:v>85.67056917286574</c:v>
                </c:pt>
                <c:pt idx="7">
                  <c:v>85.707153315705952</c:v>
                </c:pt>
                <c:pt idx="8">
                  <c:v>85.743743668768971</c:v>
                </c:pt>
                <c:pt idx="9">
                  <c:v>85.780340726788978</c:v>
                </c:pt>
                <c:pt idx="10">
                  <c:v>85.81694502212487</c:v>
                </c:pt>
                <c:pt idx="11">
                  <c:v>85.853557127409346</c:v>
                </c:pt>
                <c:pt idx="12">
                  <c:v>85.890177658357786</c:v>
                </c:pt>
                <c:pt idx="13">
                  <c:v>85.926807276743332</c:v>
                </c:pt>
                <c:pt idx="14">
                  <c:v>85.963446693543347</c:v>
                </c:pt>
                <c:pt idx="15">
                  <c:v>86.000096672262799</c:v>
                </c:pt>
                <c:pt idx="16">
                  <c:v>86.036758032438883</c:v>
                </c:pt>
                <c:pt idx="17">
                  <c:v>86.073431653330687</c:v>
                </c:pt>
                <c:pt idx="18">
                  <c:v>86.110118477796661</c:v>
                </c:pt>
                <c:pt idx="19">
                  <c:v>86.14681951636129</c:v>
                </c:pt>
                <c:pt idx="20">
                  <c:v>86.183535851470708</c:v>
                </c:pt>
                <c:pt idx="21">
                  <c:v>86.220268641935661</c:v>
                </c:pt>
                <c:pt idx="22">
                  <c:v>86.257019127557228</c:v>
                </c:pt>
                <c:pt idx="23">
                  <c:v>86.293788633928642</c:v>
                </c:pt>
                <c:pt idx="24">
                  <c:v>86.330578577403259</c:v>
                </c:pt>
                <c:pt idx="25">
                  <c:v>86.367390470214843</c:v>
                </c:pt>
                <c:pt idx="26">
                  <c:v>86.404225925732192</c:v>
                </c:pt>
                <c:pt idx="27">
                  <c:v>86.441086663825018</c:v>
                </c:pt>
                <c:pt idx="28">
                  <c:v>86.477974516311832</c:v>
                </c:pt>
                <c:pt idx="29">
                  <c:v>86.514891432454277</c:v>
                </c:pt>
                <c:pt idx="30">
                  <c:v>86.55183948445378</c:v>
                </c:pt>
                <c:pt idx="31">
                  <c:v>86.588820872897713</c:v>
                </c:pt>
                <c:pt idx="32">
                  <c:v>86.625837932091642</c:v>
                </c:pt>
                <c:pt idx="33">
                  <c:v>86.662893135201656</c:v>
                </c:pt>
                <c:pt idx="34">
                  <c:v>86.699989099117857</c:v>
                </c:pt>
                <c:pt idx="35">
                  <c:v>86.737128588933331</c:v>
                </c:pt>
                <c:pt idx="36">
                  <c:v>86.774314521915386</c:v>
                </c:pt>
                <c:pt idx="37">
                  <c:v>86.811549970825027</c:v>
                </c:pt>
                <c:pt idx="38">
                  <c:v>86.848838166417664</c:v>
                </c:pt>
                <c:pt idx="39">
                  <c:v>86.886182498930779</c:v>
                </c:pt>
                <c:pt idx="40">
                  <c:v>86.923586518335355</c:v>
                </c:pt>
                <c:pt idx="41">
                  <c:v>86.961053933093353</c:v>
                </c:pt>
                <c:pt idx="42">
                  <c:v>86.998588607125427</c:v>
                </c:pt>
                <c:pt idx="43">
                  <c:v>87.036194554651161</c:v>
                </c:pt>
                <c:pt idx="44">
                  <c:v>87.073875932515136</c:v>
                </c:pt>
                <c:pt idx="45">
                  <c:v>87.111637029559489</c:v>
                </c:pt>
                <c:pt idx="46">
                  <c:v>87.14948225254382</c:v>
                </c:pt>
                <c:pt idx="47">
                  <c:v>87.187416108047316</c:v>
                </c:pt>
                <c:pt idx="48">
                  <c:v>87.225443179714816</c:v>
                </c:pt>
                <c:pt idx="49">
                  <c:v>87.263568100128452</c:v>
                </c:pt>
                <c:pt idx="50">
                  <c:v>87.301795516498544</c:v>
                </c:pt>
                <c:pt idx="51">
                  <c:v>87.340130049270854</c:v>
                </c:pt>
                <c:pt idx="52">
                  <c:v>87.378576242645138</c:v>
                </c:pt>
                <c:pt idx="53">
                  <c:v>87.417138505886626</c:v>
                </c:pt>
                <c:pt idx="54">
                  <c:v>87.455821044194906</c:v>
                </c:pt>
                <c:pt idx="55">
                  <c:v>87.494627777769168</c:v>
                </c:pt>
                <c:pt idx="56">
                  <c:v>87.533562247578715</c:v>
                </c:pt>
                <c:pt idx="57">
                  <c:v>87.572627506215383</c:v>
                </c:pt>
                <c:pt idx="58">
                  <c:v>87.611825992071104</c:v>
                </c:pt>
                <c:pt idx="59">
                  <c:v>87.651159384955278</c:v>
                </c:pt>
                <c:pt idx="60">
                  <c:v>87.690628441145321</c:v>
                </c:pt>
                <c:pt idx="61">
                  <c:v>87.73023280576011</c:v>
                </c:pt>
                <c:pt idx="62">
                  <c:v>87.76997080026247</c:v>
                </c:pt>
                <c:pt idx="63">
                  <c:v>87.809839182850894</c:v>
                </c:pt>
                <c:pt idx="64">
                  <c:v>87.849832879497626</c:v>
                </c:pt>
                <c:pt idx="65">
                  <c:v>87.889944683451347</c:v>
                </c:pt>
                <c:pt idx="66">
                  <c:v>87.930164921162202</c:v>
                </c:pt>
                <c:pt idx="67">
                  <c:v>87.970481082828826</c:v>
                </c:pt>
                <c:pt idx="68">
                  <c:v>88.010877416134605</c:v>
                </c:pt>
                <c:pt idx="69">
                  <c:v>88.051334482262732</c:v>
                </c:pt>
                <c:pt idx="70">
                  <c:v>88.091828673987408</c:v>
                </c:pt>
                <c:pt idx="71">
                  <c:v>88.132331696566098</c:v>
                </c:pt>
                <c:pt idx="72">
                  <c:v>88.172810013339188</c:v>
                </c:pt>
                <c:pt idx="73">
                  <c:v>88.213224259414531</c:v>
                </c:pt>
                <c:pt idx="74">
                  <c:v>88.253528628608265</c:v>
                </c:pt>
                <c:pt idx="75">
                  <c:v>88.293670240952878</c:v>
                </c:pt>
                <c:pt idx="76">
                  <c:v>88.333588500590622</c:v>
                </c:pt>
                <c:pt idx="77">
                  <c:v>88.373214456739987</c:v>
                </c:pt>
                <c:pt idx="78">
                  <c:v>88.412470183638774</c:v>
                </c:pt>
                <c:pt idx="79">
                  <c:v>88.45126819887389</c:v>
                </c:pt>
                <c:pt idx="80">
                  <c:v>88.489510943219912</c:v>
                </c:pt>
                <c:pt idx="81">
                  <c:v>88.527090348889359</c:v>
                </c:pt>
                <c:pt idx="82">
                  <c:v>88.563887526757057</c:v>
                </c:pt>
                <c:pt idx="83">
                  <c:v>88.599772606413779</c:v>
                </c:pt>
                <c:pt idx="84">
                  <c:v>88.634604765516698</c:v>
                </c:pt>
                <c:pt idx="85">
                  <c:v>88.66823248647087</c:v>
                </c:pt>
                <c:pt idx="86">
                  <c:v>88.700494078579879</c:v>
                </c:pt>
                <c:pt idx="87">
                  <c:v>88.731218502005532</c:v>
                </c:pt>
                <c:pt idx="88">
                  <c:v>88.760226525739569</c:v>
                </c:pt>
                <c:pt idx="89">
                  <c:v>88.787332244933239</c:v>
                </c:pt>
                <c:pt idx="90">
                  <c:v>88.81234497307247</c:v>
                </c:pt>
                <c:pt idx="91">
                  <c:v>88.835071511522955</c:v>
                </c:pt>
                <c:pt idx="92">
                  <c:v>88.855318783021431</c:v>
                </c:pt>
                <c:pt idx="93">
                  <c:v>88.87289679718161</c:v>
                </c:pt>
                <c:pt idx="94">
                  <c:v>88.887621895765875</c:v>
                </c:pt>
                <c:pt idx="95">
                  <c:v>88.899320204447434</c:v>
                </c:pt>
                <c:pt idx="96">
                  <c:v>88.907831197469505</c:v>
                </c:pt>
                <c:pt idx="97">
                  <c:v>88.913011263650304</c:v>
                </c:pt>
                <c:pt idx="98">
                  <c:v>88.914737148347825</c:v>
                </c:pt>
                <c:pt idx="99">
                  <c:v>88.912909137979526</c:v>
                </c:pt>
                <c:pt idx="100">
                  <c:v>88.907453852915552</c:v>
                </c:pt>
                <c:pt idx="101">
                  <c:v>88.898326521975065</c:v>
                </c:pt>
                <c:pt idx="102">
                  <c:v>88.885512627649064</c:v>
                </c:pt>
                <c:pt idx="103">
                  <c:v>88.869028835073607</c:v>
                </c:pt>
                <c:pt idx="104">
                  <c:v>88.848923148406044</c:v>
                </c:pt>
                <c:pt idx="105">
                  <c:v>88.825274273620636</c:v>
                </c:pt>
                <c:pt idx="106">
                  <c:v>88.798190204293519</c:v>
                </c:pt>
                <c:pt idx="107">
                  <c:v>88.767806083865452</c:v>
                </c:pt>
                <c:pt idx="108">
                  <c:v>88.73428143135655</c:v>
                </c:pt>
                <c:pt idx="109">
                  <c:v>88.697796845087566</c:v>
                </c:pt>
                <c:pt idx="110">
                  <c:v>88.658550318770253</c:v>
                </c:pt>
                <c:pt idx="111">
                  <c:v>88.616753315267772</c:v>
                </c:pt>
                <c:pt idx="112">
                  <c:v>88.572626745153229</c:v>
                </c:pt>
                <c:pt idx="113">
                  <c:v>88.52639699047765</c:v>
                </c:pt>
                <c:pt idx="114">
                  <c:v>88.478292100151862</c:v>
                </c:pt>
                <c:pt idx="115">
                  <c:v>88.428538263780084</c:v>
                </c:pt>
                <c:pt idx="116">
                  <c:v>88.377356647639601</c:v>
                </c:pt>
                <c:pt idx="117">
                  <c:v>88.32496065178583</c:v>
                </c:pt>
                <c:pt idx="118">
                  <c:v>88.271553622803921</c:v>
                </c:pt>
                <c:pt idx="119">
                  <c:v>88.217327034047173</c:v>
                </c:pt>
                <c:pt idx="120">
                  <c:v>88.162459125415808</c:v>
                </c:pt>
                <c:pt idx="121">
                  <c:v>88.107113978539701</c:v>
                </c:pt>
                <c:pt idx="122">
                  <c:v>88.051440990937365</c:v>
                </c:pt>
                <c:pt idx="123">
                  <c:v>87.995574704299997</c:v>
                </c:pt>
                <c:pt idx="124">
                  <c:v>87.939634937199514</c:v>
                </c:pt>
                <c:pt idx="125">
                  <c:v>87.883727170776851</c:v>
                </c:pt>
                <c:pt idx="126">
                  <c:v>87.827943136765782</c:v>
                </c:pt>
                <c:pt idx="127">
                  <c:v>87.772361559953083</c:v>
                </c:pt>
                <c:pt idx="128">
                  <c:v>87.717049011296922</c:v>
                </c:pt>
                <c:pt idx="129">
                  <c:v>87.66206083290345</c:v>
                </c:pt>
                <c:pt idx="130">
                  <c:v>87.607442101463349</c:v>
                </c:pt>
                <c:pt idx="131">
                  <c:v>87.553228602221509</c:v>
                </c:pt>
                <c:pt idx="132">
                  <c:v>87.499447790832761</c:v>
                </c:pt>
                <c:pt idx="133">
                  <c:v>87.446119725359182</c:v>
                </c:pt>
                <c:pt idx="134">
                  <c:v>87.393257955071164</c:v>
                </c:pt>
                <c:pt idx="135">
                  <c:v>87.340870356569567</c:v>
                </c:pt>
                <c:pt idx="136">
                  <c:v>87.288959911026396</c:v>
                </c:pt>
                <c:pt idx="137">
                  <c:v>87.23752541906731</c:v>
                </c:pt>
                <c:pt idx="138">
                  <c:v>87.186562152023455</c:v>
                </c:pt>
                <c:pt idx="139">
                  <c:v>87.136062440013703</c:v>
                </c:pt>
                <c:pt idx="140">
                  <c:v>87.086016198639683</c:v>
                </c:pt>
                <c:pt idx="141">
                  <c:v>87.036411397040709</c:v>
                </c:pt>
                <c:pt idx="142">
                  <c:v>86.987234470724275</c:v>
                </c:pt>
                <c:pt idx="143">
                  <c:v>86.938470683011801</c:v>
                </c:pt>
                <c:pt idx="144">
                  <c:v>86.890104439167033</c:v>
                </c:pt>
                <c:pt idx="145">
                  <c:v>86.842119557349449</c:v>
                </c:pt>
                <c:pt idx="146">
                  <c:v>86.794499500492634</c:v>
                </c:pt>
                <c:pt idx="147">
                  <c:v>86.747227573078661</c:v>
                </c:pt>
                <c:pt idx="148">
                  <c:v>86.700287086590066</c:v>
                </c:pt>
                <c:pt idx="149">
                  <c:v>86.653661497190271</c:v>
                </c:pt>
                <c:pt idx="150">
                  <c:v>86.607334518928965</c:v>
                </c:pt>
                <c:pt idx="151">
                  <c:v>86.561290215502311</c:v>
                </c:pt>
                <c:pt idx="152">
                  <c:v>86.515513073329672</c:v>
                </c:pt>
                <c:pt idx="153">
                  <c:v>86.46998805844521</c:v>
                </c:pt>
                <c:pt idx="154">
                  <c:v>86.424700659449442</c:v>
                </c:pt>
                <c:pt idx="155">
                  <c:v>86.379636918526671</c:v>
                </c:pt>
                <c:pt idx="156">
                  <c:v>86.334783452309694</c:v>
                </c:pt>
                <c:pt idx="157">
                  <c:v>86.290127464167668</c:v>
                </c:pt>
                <c:pt idx="158">
                  <c:v>86.245656749301958</c:v>
                </c:pt>
                <c:pt idx="159">
                  <c:v>86.201359693863907</c:v>
                </c:pt>
                <c:pt idx="160">
                  <c:v>86.157225269152548</c:v>
                </c:pt>
                <c:pt idx="161">
                  <c:v>86.113243021810192</c:v>
                </c:pt>
                <c:pt idx="162">
                  <c:v>86.069403060810018</c:v>
                </c:pt>
                <c:pt idx="163">
                  <c:v>86.025696041918508</c:v>
                </c:pt>
                <c:pt idx="164">
                  <c:v>85.982113150217515</c:v>
                </c:pt>
                <c:pt idx="165">
                  <c:v>85.938646081184729</c:v>
                </c:pt>
                <c:pt idx="166">
                  <c:v>85.895287020754949</c:v>
                </c:pt>
                <c:pt idx="167">
                  <c:v>85.852028624718798</c:v>
                </c:pt>
                <c:pt idx="168">
                  <c:v>85.80886399775676</c:v>
                </c:pt>
                <c:pt idx="169">
                  <c:v>85.765786672357237</c:v>
                </c:pt>
                <c:pt idx="170">
                  <c:v>85.722790587822743</c:v>
                </c:pt>
                <c:pt idx="171">
                  <c:v>85.679870069531262</c:v>
                </c:pt>
                <c:pt idx="172">
                  <c:v>85.637019808587596</c:v>
                </c:pt>
                <c:pt idx="173">
                  <c:v>85.594234841971016</c:v>
                </c:pt>
                <c:pt idx="174">
                  <c:v>85.551510533263084</c:v>
                </c:pt>
                <c:pt idx="175">
                  <c:v>85.508842554017932</c:v>
                </c:pt>
                <c:pt idx="176">
                  <c:v>85.46622686582154</c:v>
                </c:pt>
                <c:pt idx="177">
                  <c:v>85.423659703071337</c:v>
                </c:pt>
                <c:pt idx="178">
                  <c:v>85.381137556495574</c:v>
                </c:pt>
                <c:pt idx="179">
                  <c:v>85.338657157422489</c:v>
                </c:pt>
                <c:pt idx="180">
                  <c:v>85.296215462799793</c:v>
                </c:pt>
                <c:pt idx="181">
                  <c:v>85.253809640959531</c:v>
                </c:pt>
                <c:pt idx="182">
                  <c:v>85.211437058117099</c:v>
                </c:pt>
                <c:pt idx="183">
                  <c:v>85.169095265588709</c:v>
                </c:pt>
                <c:pt idx="184">
                  <c:v>85.12678198770891</c:v>
                </c:pt>
                <c:pt idx="185">
                  <c:v>85.084495110425976</c:v>
                </c:pt>
                <c:pt idx="186">
                  <c:v>85.042232670552124</c:v>
                </c:pt>
                <c:pt idx="187">
                  <c:v>84.999992845643192</c:v>
                </c:pt>
                <c:pt idx="188">
                  <c:v>84.957773944482</c:v>
                </c:pt>
                <c:pt idx="189">
                  <c:v>84.915574398138986</c:v>
                </c:pt>
                <c:pt idx="190">
                  <c:v>84.873392751583125</c:v>
                </c:pt>
                <c:pt idx="191">
                  <c:v>84.831227655816718</c:v>
                </c:pt>
                <c:pt idx="192">
                  <c:v>84.789077860507831</c:v>
                </c:pt>
                <c:pt idx="193">
                  <c:v>84.746942207093824</c:v>
                </c:pt>
                <c:pt idx="194">
                  <c:v>84.704819622331598</c:v>
                </c:pt>
                <c:pt idx="195">
                  <c:v>84.662709112268985</c:v>
                </c:pt>
                <c:pt idx="196">
                  <c:v>84.620609756614385</c:v>
                </c:pt>
                <c:pt idx="197">
                  <c:v>84.578520703480905</c:v>
                </c:pt>
                <c:pt idx="198">
                  <c:v>84.536441164483449</c:v>
                </c:pt>
                <c:pt idx="199">
                  <c:v>84.494370410167519</c:v>
                </c:pt>
                <c:pt idx="200">
                  <c:v>84.452307765749495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75152"/>
        <c:axId val="368275544"/>
      </c:scatterChart>
      <c:valAx>
        <c:axId val="368275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8275544"/>
        <c:crosses val="autoZero"/>
        <c:crossBetween val="midCat"/>
      </c:valAx>
      <c:valAx>
        <c:axId val="368275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827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84.513999999999996</c:v>
                </c:pt>
                <c:pt idx="1">
                  <c:v>83.442999999999998</c:v>
                </c:pt>
                <c:pt idx="2">
                  <c:v>84.742999999999995</c:v>
                </c:pt>
                <c:pt idx="3">
                  <c:v>83.971000000000004</c:v>
                </c:pt>
                <c:pt idx="4">
                  <c:v>83.728999999999999</c:v>
                </c:pt>
                <c:pt idx="5">
                  <c:v>84.7</c:v>
                </c:pt>
                <c:pt idx="6">
                  <c:v>83.242999999999995</c:v>
                </c:pt>
                <c:pt idx="7">
                  <c:v>84.370999999999995</c:v>
                </c:pt>
                <c:pt idx="8">
                  <c:v>84.442999999999998</c:v>
                </c:pt>
                <c:pt idx="9">
                  <c:v>85.242999999999995</c:v>
                </c:pt>
                <c:pt idx="10">
                  <c:v>83.914000000000001</c:v>
                </c:pt>
                <c:pt idx="11">
                  <c:v>84.557000000000002</c:v>
                </c:pt>
                <c:pt idx="12">
                  <c:v>85.228999999999999</c:v>
                </c:pt>
                <c:pt idx="13">
                  <c:v>85.971000000000004</c:v>
                </c:pt>
                <c:pt idx="14">
                  <c:v>86.585999999999999</c:v>
                </c:pt>
                <c:pt idx="15">
                  <c:v>86.442999999999998</c:v>
                </c:pt>
                <c:pt idx="16">
                  <c:v>87.085999999999999</c:v>
                </c:pt>
                <c:pt idx="17">
                  <c:v>85.3</c:v>
                </c:pt>
                <c:pt idx="18">
                  <c:v>84.813999999999993</c:v>
                </c:pt>
                <c:pt idx="19">
                  <c:v>85.129000000000005</c:v>
                </c:pt>
                <c:pt idx="20">
                  <c:v>86.971000000000004</c:v>
                </c:pt>
                <c:pt idx="21">
                  <c:v>86.328999999999994</c:v>
                </c:pt>
                <c:pt idx="22">
                  <c:v>84.671000000000006</c:v>
                </c:pt>
                <c:pt idx="23">
                  <c:v>85.471000000000004</c:v>
                </c:pt>
                <c:pt idx="24">
                  <c:v>86.143000000000001</c:v>
                </c:pt>
                <c:pt idx="25">
                  <c:v>86.6</c:v>
                </c:pt>
                <c:pt idx="26">
                  <c:v>86.085999999999999</c:v>
                </c:pt>
                <c:pt idx="27">
                  <c:v>86.956999999999994</c:v>
                </c:pt>
                <c:pt idx="28">
                  <c:v>87.414000000000001</c:v>
                </c:pt>
                <c:pt idx="29">
                  <c:v>86.471000000000004</c:v>
                </c:pt>
                <c:pt idx="30">
                  <c:v>87.629000000000005</c:v>
                </c:pt>
                <c:pt idx="31">
                  <c:v>88.914000000000001</c:v>
                </c:pt>
                <c:pt idx="32">
                  <c:v>87.856999999999999</c:v>
                </c:pt>
                <c:pt idx="33">
                  <c:v>88.4</c:v>
                </c:pt>
                <c:pt idx="34">
                  <c:v>88.070999999999998</c:v>
                </c:pt>
                <c:pt idx="35">
                  <c:v>89.7</c:v>
                </c:pt>
                <c:pt idx="36">
                  <c:v>90.143000000000001</c:v>
                </c:pt>
                <c:pt idx="37">
                  <c:v>89.486000000000004</c:v>
                </c:pt>
                <c:pt idx="38">
                  <c:v>91.585999999999999</c:v>
                </c:pt>
                <c:pt idx="39">
                  <c:v>90.143000000000001</c:v>
                </c:pt>
                <c:pt idx="40">
                  <c:v>92.085999999999999</c:v>
                </c:pt>
                <c:pt idx="41">
                  <c:v>91.557000000000002</c:v>
                </c:pt>
                <c:pt idx="42">
                  <c:v>92.528999999999996</c:v>
                </c:pt>
                <c:pt idx="43">
                  <c:v>94.813999999999993</c:v>
                </c:pt>
                <c:pt idx="44">
                  <c:v>94.528999999999996</c:v>
                </c:pt>
                <c:pt idx="45">
                  <c:v>98</c:v>
                </c:pt>
                <c:pt idx="46">
                  <c:v>99.414000000000001</c:v>
                </c:pt>
                <c:pt idx="47">
                  <c:v>103.871</c:v>
                </c:pt>
                <c:pt idx="48">
                  <c:v>109.629</c:v>
                </c:pt>
                <c:pt idx="49">
                  <c:v>116.25700000000001</c:v>
                </c:pt>
                <c:pt idx="50">
                  <c:v>123.82899999999999</c:v>
                </c:pt>
                <c:pt idx="51">
                  <c:v>134.286</c:v>
                </c:pt>
                <c:pt idx="52">
                  <c:v>144.34299999999999</c:v>
                </c:pt>
                <c:pt idx="53">
                  <c:v>155.98599999999999</c:v>
                </c:pt>
                <c:pt idx="54">
                  <c:v>165.82900000000001</c:v>
                </c:pt>
                <c:pt idx="55">
                  <c:v>175.94300000000001</c:v>
                </c:pt>
                <c:pt idx="56">
                  <c:v>185.31399999999999</c:v>
                </c:pt>
                <c:pt idx="57">
                  <c:v>193.5</c:v>
                </c:pt>
                <c:pt idx="58">
                  <c:v>198.95699999999999</c:v>
                </c:pt>
                <c:pt idx="59">
                  <c:v>203.08600000000001</c:v>
                </c:pt>
                <c:pt idx="60">
                  <c:v>203.857</c:v>
                </c:pt>
                <c:pt idx="61">
                  <c:v>202.971</c:v>
                </c:pt>
                <c:pt idx="62">
                  <c:v>194.98599999999999</c:v>
                </c:pt>
                <c:pt idx="63">
                  <c:v>176.5</c:v>
                </c:pt>
                <c:pt idx="64">
                  <c:v>141.857</c:v>
                </c:pt>
                <c:pt idx="65">
                  <c:v>107.129</c:v>
                </c:pt>
                <c:pt idx="66">
                  <c:v>94.028999999999996</c:v>
                </c:pt>
                <c:pt idx="67">
                  <c:v>90.442999999999998</c:v>
                </c:pt>
                <c:pt idx="68">
                  <c:v>88.828999999999994</c:v>
                </c:pt>
                <c:pt idx="69">
                  <c:v>89.385999999999996</c:v>
                </c:pt>
                <c:pt idx="70">
                  <c:v>90.356999999999999</c:v>
                </c:pt>
                <c:pt idx="71">
                  <c:v>90.813999999999993</c:v>
                </c:pt>
                <c:pt idx="72">
                  <c:v>91.328999999999994</c:v>
                </c:pt>
                <c:pt idx="73">
                  <c:v>95.213999999999999</c:v>
                </c:pt>
                <c:pt idx="74">
                  <c:v>96.186000000000007</c:v>
                </c:pt>
                <c:pt idx="75">
                  <c:v>99.2</c:v>
                </c:pt>
                <c:pt idx="76">
                  <c:v>101.557</c:v>
                </c:pt>
                <c:pt idx="77">
                  <c:v>105.04300000000001</c:v>
                </c:pt>
                <c:pt idx="78">
                  <c:v>108.357</c:v>
                </c:pt>
                <c:pt idx="79">
                  <c:v>113.114</c:v>
                </c:pt>
                <c:pt idx="80">
                  <c:v>115.557</c:v>
                </c:pt>
                <c:pt idx="81">
                  <c:v>118.857</c:v>
                </c:pt>
                <c:pt idx="82">
                  <c:v>121.057</c:v>
                </c:pt>
                <c:pt idx="83">
                  <c:v>120.971</c:v>
                </c:pt>
                <c:pt idx="84">
                  <c:v>123.014</c:v>
                </c:pt>
                <c:pt idx="85">
                  <c:v>119.67100000000001</c:v>
                </c:pt>
                <c:pt idx="86">
                  <c:v>113.32899999999999</c:v>
                </c:pt>
                <c:pt idx="87">
                  <c:v>105.24299999999999</c:v>
                </c:pt>
                <c:pt idx="88">
                  <c:v>97.942999999999998</c:v>
                </c:pt>
                <c:pt idx="89">
                  <c:v>94.3</c:v>
                </c:pt>
                <c:pt idx="90">
                  <c:v>92.757000000000005</c:v>
                </c:pt>
                <c:pt idx="91">
                  <c:v>92.442999999999998</c:v>
                </c:pt>
                <c:pt idx="92">
                  <c:v>91.528999999999996</c:v>
                </c:pt>
                <c:pt idx="93">
                  <c:v>90.370999999999995</c:v>
                </c:pt>
                <c:pt idx="94">
                  <c:v>90.8</c:v>
                </c:pt>
                <c:pt idx="95">
                  <c:v>90.1</c:v>
                </c:pt>
                <c:pt idx="96">
                  <c:v>89.429000000000002</c:v>
                </c:pt>
                <c:pt idx="97">
                  <c:v>90.385999999999996</c:v>
                </c:pt>
                <c:pt idx="98">
                  <c:v>88.4</c:v>
                </c:pt>
                <c:pt idx="99">
                  <c:v>87.513999999999996</c:v>
                </c:pt>
                <c:pt idx="100">
                  <c:v>87.043000000000006</c:v>
                </c:pt>
                <c:pt idx="101">
                  <c:v>88.629000000000005</c:v>
                </c:pt>
                <c:pt idx="102">
                  <c:v>88.271000000000001</c:v>
                </c:pt>
                <c:pt idx="103">
                  <c:v>87.271000000000001</c:v>
                </c:pt>
                <c:pt idx="104">
                  <c:v>88.986000000000004</c:v>
                </c:pt>
                <c:pt idx="105">
                  <c:v>89.856999999999999</c:v>
                </c:pt>
                <c:pt idx="106">
                  <c:v>88.057000000000002</c:v>
                </c:pt>
                <c:pt idx="107">
                  <c:v>89.543000000000006</c:v>
                </c:pt>
                <c:pt idx="108">
                  <c:v>90.328999999999994</c:v>
                </c:pt>
                <c:pt idx="109">
                  <c:v>89.686000000000007</c:v>
                </c:pt>
                <c:pt idx="110">
                  <c:v>89.328999999999994</c:v>
                </c:pt>
                <c:pt idx="111">
                  <c:v>88.070999999999998</c:v>
                </c:pt>
                <c:pt idx="112">
                  <c:v>89.313999999999993</c:v>
                </c:pt>
                <c:pt idx="113">
                  <c:v>90.614000000000004</c:v>
                </c:pt>
                <c:pt idx="114">
                  <c:v>88.570999999999998</c:v>
                </c:pt>
                <c:pt idx="115">
                  <c:v>87.528999999999996</c:v>
                </c:pt>
                <c:pt idx="116">
                  <c:v>89.313999999999993</c:v>
                </c:pt>
                <c:pt idx="117">
                  <c:v>89.585999999999999</c:v>
                </c:pt>
                <c:pt idx="118">
                  <c:v>89.429000000000002</c:v>
                </c:pt>
                <c:pt idx="119">
                  <c:v>90.085999999999999</c:v>
                </c:pt>
                <c:pt idx="120">
                  <c:v>91.813999999999993</c:v>
                </c:pt>
                <c:pt idx="121">
                  <c:v>92.343000000000004</c:v>
                </c:pt>
                <c:pt idx="122">
                  <c:v>91.870999999999995</c:v>
                </c:pt>
                <c:pt idx="123">
                  <c:v>91.385999999999996</c:v>
                </c:pt>
                <c:pt idx="124">
                  <c:v>92.171000000000006</c:v>
                </c:pt>
                <c:pt idx="125">
                  <c:v>93.414000000000001</c:v>
                </c:pt>
                <c:pt idx="126">
                  <c:v>92.028999999999996</c:v>
                </c:pt>
                <c:pt idx="127">
                  <c:v>91.570999999999998</c:v>
                </c:pt>
                <c:pt idx="128">
                  <c:v>89.942999999999998</c:v>
                </c:pt>
                <c:pt idx="129">
                  <c:v>87.629000000000005</c:v>
                </c:pt>
                <c:pt idx="130">
                  <c:v>89.1</c:v>
                </c:pt>
                <c:pt idx="131">
                  <c:v>87.186000000000007</c:v>
                </c:pt>
                <c:pt idx="132">
                  <c:v>86.828999999999994</c:v>
                </c:pt>
                <c:pt idx="133">
                  <c:v>87.3</c:v>
                </c:pt>
                <c:pt idx="134">
                  <c:v>86.343000000000004</c:v>
                </c:pt>
                <c:pt idx="135">
                  <c:v>86.143000000000001</c:v>
                </c:pt>
                <c:pt idx="136">
                  <c:v>86.486000000000004</c:v>
                </c:pt>
                <c:pt idx="137">
                  <c:v>88.143000000000001</c:v>
                </c:pt>
                <c:pt idx="138">
                  <c:v>87.385999999999996</c:v>
                </c:pt>
                <c:pt idx="139">
                  <c:v>84.956999999999994</c:v>
                </c:pt>
                <c:pt idx="140">
                  <c:v>87.313999999999993</c:v>
                </c:pt>
                <c:pt idx="141">
                  <c:v>85.486000000000004</c:v>
                </c:pt>
                <c:pt idx="142">
                  <c:v>87.129000000000005</c:v>
                </c:pt>
                <c:pt idx="143">
                  <c:v>86.5</c:v>
                </c:pt>
                <c:pt idx="144">
                  <c:v>86.013999999999996</c:v>
                </c:pt>
                <c:pt idx="145">
                  <c:v>86.813999999999993</c:v>
                </c:pt>
                <c:pt idx="146">
                  <c:v>86.843000000000004</c:v>
                </c:pt>
                <c:pt idx="147">
                  <c:v>86.414000000000001</c:v>
                </c:pt>
                <c:pt idx="148">
                  <c:v>87.885999999999996</c:v>
                </c:pt>
                <c:pt idx="149">
                  <c:v>88.385999999999996</c:v>
                </c:pt>
                <c:pt idx="150">
                  <c:v>87.757000000000005</c:v>
                </c:pt>
                <c:pt idx="151">
                  <c:v>85.771000000000001</c:v>
                </c:pt>
                <c:pt idx="152">
                  <c:v>87.271000000000001</c:v>
                </c:pt>
                <c:pt idx="153">
                  <c:v>87.656999999999996</c:v>
                </c:pt>
                <c:pt idx="154">
                  <c:v>87.956999999999994</c:v>
                </c:pt>
                <c:pt idx="155">
                  <c:v>86.914000000000001</c:v>
                </c:pt>
                <c:pt idx="156">
                  <c:v>87.643000000000001</c:v>
                </c:pt>
                <c:pt idx="157">
                  <c:v>89.085999999999999</c:v>
                </c:pt>
                <c:pt idx="158">
                  <c:v>87.414000000000001</c:v>
                </c:pt>
                <c:pt idx="159">
                  <c:v>86.671000000000006</c:v>
                </c:pt>
                <c:pt idx="160">
                  <c:v>87.813999999999993</c:v>
                </c:pt>
                <c:pt idx="161">
                  <c:v>87.242999999999995</c:v>
                </c:pt>
                <c:pt idx="162">
                  <c:v>86.356999999999999</c:v>
                </c:pt>
                <c:pt idx="163">
                  <c:v>86.956999999999994</c:v>
                </c:pt>
                <c:pt idx="164">
                  <c:v>87.271000000000001</c:v>
                </c:pt>
                <c:pt idx="165">
                  <c:v>85.656999999999996</c:v>
                </c:pt>
                <c:pt idx="166">
                  <c:v>85.543000000000006</c:v>
                </c:pt>
                <c:pt idx="167">
                  <c:v>84.914000000000001</c:v>
                </c:pt>
                <c:pt idx="168">
                  <c:v>83.7</c:v>
                </c:pt>
                <c:pt idx="169">
                  <c:v>83.914000000000001</c:v>
                </c:pt>
                <c:pt idx="170">
                  <c:v>83.843000000000004</c:v>
                </c:pt>
                <c:pt idx="171">
                  <c:v>85.570999999999998</c:v>
                </c:pt>
                <c:pt idx="172">
                  <c:v>86.328999999999994</c:v>
                </c:pt>
                <c:pt idx="173">
                  <c:v>84.070999999999998</c:v>
                </c:pt>
                <c:pt idx="174">
                  <c:v>84.671000000000006</c:v>
                </c:pt>
                <c:pt idx="175">
                  <c:v>86.085999999999999</c:v>
                </c:pt>
                <c:pt idx="176">
                  <c:v>84.828999999999994</c:v>
                </c:pt>
                <c:pt idx="177">
                  <c:v>84.114000000000004</c:v>
                </c:pt>
                <c:pt idx="178">
                  <c:v>84.370999999999995</c:v>
                </c:pt>
                <c:pt idx="179">
                  <c:v>84.414000000000001</c:v>
                </c:pt>
                <c:pt idx="180">
                  <c:v>85.7</c:v>
                </c:pt>
                <c:pt idx="181">
                  <c:v>84.328999999999994</c:v>
                </c:pt>
                <c:pt idx="182">
                  <c:v>85.228999999999999</c:v>
                </c:pt>
                <c:pt idx="183">
                  <c:v>84.028999999999996</c:v>
                </c:pt>
                <c:pt idx="184">
                  <c:v>83.442999999999998</c:v>
                </c:pt>
                <c:pt idx="185">
                  <c:v>85.614000000000004</c:v>
                </c:pt>
                <c:pt idx="186">
                  <c:v>85.356999999999999</c:v>
                </c:pt>
                <c:pt idx="187">
                  <c:v>84.528999999999996</c:v>
                </c:pt>
                <c:pt idx="188">
                  <c:v>85.986000000000004</c:v>
                </c:pt>
                <c:pt idx="189">
                  <c:v>83.557000000000002</c:v>
                </c:pt>
                <c:pt idx="190">
                  <c:v>84.429000000000002</c:v>
                </c:pt>
                <c:pt idx="191">
                  <c:v>84.385999999999996</c:v>
                </c:pt>
                <c:pt idx="192">
                  <c:v>84.471000000000004</c:v>
                </c:pt>
                <c:pt idx="193">
                  <c:v>85.286000000000001</c:v>
                </c:pt>
                <c:pt idx="194">
                  <c:v>83.8</c:v>
                </c:pt>
                <c:pt idx="195">
                  <c:v>85.8</c:v>
                </c:pt>
                <c:pt idx="196">
                  <c:v>85.513999999999996</c:v>
                </c:pt>
                <c:pt idx="197">
                  <c:v>85.8</c:v>
                </c:pt>
                <c:pt idx="198">
                  <c:v>84.156999999999996</c:v>
                </c:pt>
                <c:pt idx="199">
                  <c:v>86.271000000000001</c:v>
                </c:pt>
                <c:pt idx="200">
                  <c:v>84.486000000000004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85.671685120371919</c:v>
                </c:pt>
                <c:pt idx="1">
                  <c:v>85.708806092138417</c:v>
                </c:pt>
                <c:pt idx="2">
                  <c:v>85.745931610024343</c:v>
                </c:pt>
                <c:pt idx="3">
                  <c:v>85.783062042175132</c:v>
                </c:pt>
                <c:pt idx="4">
                  <c:v>85.820197785441223</c:v>
                </c:pt>
                <c:pt idx="5">
                  <c:v>85.857339267487532</c:v>
                </c:pt>
                <c:pt idx="6">
                  <c:v>85.894486949042061</c:v>
                </c:pt>
                <c:pt idx="7">
                  <c:v>85.931641326290958</c:v>
                </c:pt>
                <c:pt idx="8">
                  <c:v>85.968802933427355</c:v>
                </c:pt>
                <c:pt idx="9">
                  <c:v>86.005972345361172</c:v>
                </c:pt>
                <c:pt idx="10">
                  <c:v>86.043150180596925</c:v>
                </c:pt>
                <c:pt idx="11">
                  <c:v>86.080337104286883</c:v>
                </c:pt>
                <c:pt idx="12">
                  <c:v>86.117533831466062</c:v>
                </c:pt>
                <c:pt idx="13">
                  <c:v>86.154741130475955</c:v>
                </c:pt>
                <c:pt idx="14">
                  <c:v>86.191959826582448</c:v>
                </c:pt>
                <c:pt idx="15">
                  <c:v>86.229190805793721</c:v>
                </c:pt>
                <c:pt idx="16">
                  <c:v>86.266435018882561</c:v>
                </c:pt>
                <c:pt idx="17">
                  <c:v>86.303693485616719</c:v>
                </c:pt>
                <c:pt idx="18">
                  <c:v>86.340967299200429</c:v>
                </c:pt>
                <c:pt idx="19">
                  <c:v>86.378257630931685</c:v>
                </c:pt>
                <c:pt idx="20">
                  <c:v>86.415565735089544</c:v>
                </c:pt>
                <c:pt idx="21">
                  <c:v>86.452892954109075</c:v>
                </c:pt>
                <c:pt idx="22">
                  <c:v>86.490240724262165</c:v>
                </c:pt>
                <c:pt idx="23">
                  <c:v>86.527610582630999</c:v>
                </c:pt>
                <c:pt idx="24">
                  <c:v>86.56500417804908</c:v>
                </c:pt>
                <c:pt idx="25">
                  <c:v>86.602423294680094</c:v>
                </c:pt>
                <c:pt idx="26">
                  <c:v>86.639869915015538</c:v>
                </c:pt>
                <c:pt idx="27">
                  <c:v>86.677346401204474</c:v>
                </c:pt>
                <c:pt idx="28">
                  <c:v>86.714856016388552</c:v>
                </c:pt>
                <c:pt idx="29">
                  <c:v>86.752404379183943</c:v>
                </c:pt>
                <c:pt idx="30">
                  <c:v>86.790003361309104</c:v>
                </c:pt>
                <c:pt idx="31">
                  <c:v>86.827681080323032</c:v>
                </c:pt>
                <c:pt idx="32">
                  <c:v>86.865506362947755</c:v>
                </c:pt>
                <c:pt idx="33">
                  <c:v>86.903645851368722</c:v>
                </c:pt>
                <c:pt idx="34">
                  <c:v>86.94249094223953</c:v>
                </c:pt>
                <c:pt idx="35">
                  <c:v>86.982926055272941</c:v>
                </c:pt>
                <c:pt idx="36">
                  <c:v>87.026866629562434</c:v>
                </c:pt>
                <c:pt idx="37">
                  <c:v>87.078280465489669</c:v>
                </c:pt>
                <c:pt idx="38">
                  <c:v>87.145017358442345</c:v>
                </c:pt>
                <c:pt idx="39">
                  <c:v>87.241888576213171</c:v>
                </c:pt>
                <c:pt idx="40">
                  <c:v>87.395506644437745</c:v>
                </c:pt>
                <c:pt idx="41">
                  <c:v>87.651321621431791</c:v>
                </c:pt>
                <c:pt idx="42">
                  <c:v>88.082938942698405</c:v>
                </c:pt>
                <c:pt idx="43">
                  <c:v>88.803038847573276</c:v>
                </c:pt>
                <c:pt idx="44">
                  <c:v>89.973973752180228</c:v>
                </c:pt>
                <c:pt idx="45">
                  <c:v>91.814516711989967</c:v>
                </c:pt>
                <c:pt idx="46">
                  <c:v>94.597681728271127</c:v>
                </c:pt>
                <c:pt idx="47">
                  <c:v>98.63376804805857</c:v>
                </c:pt>
                <c:pt idx="48">
                  <c:v>104.23371920614353</c:v>
                </c:pt>
                <c:pt idx="49">
                  <c:v>111.65130340940706</c:v>
                </c:pt>
                <c:pt idx="50">
                  <c:v>121.00863047394515</c:v>
                </c:pt>
                <c:pt idx="51">
                  <c:v>132.21711910397366</c:v>
                </c:pt>
                <c:pt idx="52">
                  <c:v>144.91296541696457</c:v>
                </c:pt>
                <c:pt idx="53">
                  <c:v>158.42940286961715</c:v>
                </c:pt>
                <c:pt idx="54">
                  <c:v>171.82485598353665</c:v>
                </c:pt>
                <c:pt idx="55">
                  <c:v>183.97544853490751</c:v>
                </c:pt>
                <c:pt idx="56">
                  <c:v>193.72396408646384</c:v>
                </c:pt>
                <c:pt idx="57">
                  <c:v>200.05980632814865</c:v>
                </c:pt>
                <c:pt idx="58">
                  <c:v>202.29180551244156</c:v>
                </c:pt>
                <c:pt idx="59">
                  <c:v>200.17310590531187</c:v>
                </c:pt>
                <c:pt idx="60">
                  <c:v>193.94694534026002</c:v>
                </c:pt>
                <c:pt idx="61">
                  <c:v>184.3016157298066</c:v>
                </c:pt>
                <c:pt idx="62">
                  <c:v>172.24619959969482</c:v>
                </c:pt>
                <c:pt idx="63">
                  <c:v>158.93824201126975</c:v>
                </c:pt>
                <c:pt idx="64">
                  <c:v>145.50424766375571</c:v>
                </c:pt>
                <c:pt idx="65">
                  <c:v>132.89146825952503</c:v>
                </c:pt>
                <c:pt idx="66">
                  <c:v>121.77690986957548</c:v>
                </c:pt>
                <c:pt idx="67">
                  <c:v>112.54200347847106</c:v>
                </c:pt>
                <c:pt idx="68">
                  <c:v>105.30485939332659</c:v>
                </c:pt>
                <c:pt idx="69">
                  <c:v>99.990848724437754</c:v>
                </c:pt>
                <c:pt idx="70">
                  <c:v>96.418039739462358</c:v>
                </c:pt>
                <c:pt idx="71">
                  <c:v>94.375801889862956</c:v>
                </c:pt>
                <c:pt idx="72">
                  <c:v>93.680372928749065</c:v>
                </c:pt>
                <c:pt idx="73">
                  <c:v>94.198199088241452</c:v>
                </c:pt>
                <c:pt idx="74">
                  <c:v>95.835269351332286</c:v>
                </c:pt>
                <c:pt idx="75">
                  <c:v>98.498242821939527</c:v>
                </c:pt>
                <c:pt idx="76">
                  <c:v>102.04063485734598</c:v>
                </c:pt>
                <c:pt idx="77">
                  <c:v>106.21332475908252</c:v>
                </c:pt>
                <c:pt idx="78">
                  <c:v>110.64056223701394</c:v>
                </c:pt>
                <c:pt idx="79">
                  <c:v>114.83779599791013</c:v>
                </c:pt>
                <c:pt idx="80">
                  <c:v>118.27536274321059</c:v>
                </c:pt>
                <c:pt idx="81">
                  <c:v>120.47536528339728</c:v>
                </c:pt>
                <c:pt idx="82">
                  <c:v>121.1143159660038</c:v>
                </c:pt>
                <c:pt idx="83">
                  <c:v>120.09837941254766</c:v>
                </c:pt>
                <c:pt idx="84">
                  <c:v>117.58515947066977</c:v>
                </c:pt>
                <c:pt idx="85">
                  <c:v>113.9438971340916</c:v>
                </c:pt>
                <c:pt idx="86">
                  <c:v>109.66724171007033</c:v>
                </c:pt>
                <c:pt idx="87">
                  <c:v>105.26326386089275</c:v>
                </c:pt>
                <c:pt idx="88">
                  <c:v>101.1599374792489</c:v>
                </c:pt>
                <c:pt idx="89">
                  <c:v>97.645707225484799</c:v>
                </c:pt>
                <c:pt idx="90">
                  <c:v>94.854206726744934</c:v>
                </c:pt>
                <c:pt idx="91">
                  <c:v>92.786075324818711</c:v>
                </c:pt>
                <c:pt idx="92">
                  <c:v>91.351804735145436</c:v>
                </c:pt>
                <c:pt idx="93">
                  <c:v>90.418375162816943</c:v>
                </c:pt>
                <c:pt idx="94">
                  <c:v>89.847185008345051</c:v>
                </c:pt>
                <c:pt idx="95">
                  <c:v>89.517777542862518</c:v>
                </c:pt>
                <c:pt idx="96">
                  <c:v>89.337867708097704</c:v>
                </c:pt>
                <c:pt idx="97">
                  <c:v>89.243536847834022</c:v>
                </c:pt>
                <c:pt idx="98">
                  <c:v>89.194203830524913</c:v>
                </c:pt>
                <c:pt idx="99">
                  <c:v>89.166052167056648</c:v>
                </c:pt>
                <c:pt idx="100">
                  <c:v>89.146092922716136</c:v>
                </c:pt>
                <c:pt idx="101">
                  <c:v>89.127726695844302</c:v>
                </c:pt>
                <c:pt idx="102">
                  <c:v>89.107836512173961</c:v>
                </c:pt>
                <c:pt idx="103">
                  <c:v>89.085075390446235</c:v>
                </c:pt>
                <c:pt idx="104">
                  <c:v>89.058948768197013</c:v>
                </c:pt>
                <c:pt idx="105">
                  <c:v>89.029372216532266</c:v>
                </c:pt>
                <c:pt idx="106">
                  <c:v>88.996504265418565</c:v>
                </c:pt>
                <c:pt idx="107">
                  <c:v>88.960766828489753</c:v>
                </c:pt>
                <c:pt idx="108">
                  <c:v>88.923062242357204</c:v>
                </c:pt>
                <c:pt idx="109">
                  <c:v>88.88527476358172</c:v>
                </c:pt>
                <c:pt idx="110">
                  <c:v>88.851184236810539</c:v>
                </c:pt>
                <c:pt idx="111">
                  <c:v>88.827860735473848</c:v>
                </c:pt>
                <c:pt idx="112">
                  <c:v>88.827362575561693</c:v>
                </c:pt>
                <c:pt idx="113">
                  <c:v>88.868075128365717</c:v>
                </c:pt>
                <c:pt idx="114">
                  <c:v>88.974417409447071</c:v>
                </c:pt>
                <c:pt idx="115">
                  <c:v>89.173297278307643</c:v>
                </c:pt>
                <c:pt idx="116">
                  <c:v>89.486216464117334</c:v>
                </c:pt>
                <c:pt idx="117">
                  <c:v>89.91774661696536</c:v>
                </c:pt>
                <c:pt idx="118">
                  <c:v>90.443885090405232</c:v>
                </c:pt>
                <c:pt idx="119">
                  <c:v>91.006120093079815</c:v>
                </c:pt>
                <c:pt idx="120">
                  <c:v>91.516864681389308</c:v>
                </c:pt>
                <c:pt idx="121">
                  <c:v>91.878073815792035</c:v>
                </c:pt>
                <c:pt idx="122">
                  <c:v>92.008443645913033</c:v>
                </c:pt>
                <c:pt idx="123">
                  <c:v>91.869046102124969</c:v>
                </c:pt>
                <c:pt idx="124">
                  <c:v>91.47636511117372</c:v>
                </c:pt>
                <c:pt idx="125">
                  <c:v>90.896779859871145</c:v>
                </c:pt>
                <c:pt idx="126">
                  <c:v>90.225039113755656</c:v>
                </c:pt>
                <c:pt idx="127">
                  <c:v>89.556294759801901</c:v>
                </c:pt>
                <c:pt idx="128">
                  <c:v>88.962940013273425</c:v>
                </c:pt>
                <c:pt idx="129">
                  <c:v>88.483527937407672</c:v>
                </c:pt>
                <c:pt idx="130">
                  <c:v>88.124492212657984</c:v>
                </c:pt>
                <c:pt idx="131">
                  <c:v>87.870178227810669</c:v>
                </c:pt>
                <c:pt idx="132">
                  <c:v>87.695017704924368</c:v>
                </c:pt>
                <c:pt idx="133">
                  <c:v>87.573194127669325</c:v>
                </c:pt>
                <c:pt idx="134">
                  <c:v>87.483970784314437</c:v>
                </c:pt>
                <c:pt idx="135">
                  <c:v>87.413182585738923</c:v>
                </c:pt>
                <c:pt idx="136">
                  <c:v>87.352435553223629</c:v>
                </c:pt>
                <c:pt idx="137">
                  <c:v>87.297497621559771</c:v>
                </c:pt>
                <c:pt idx="138">
                  <c:v>87.246797017526589</c:v>
                </c:pt>
                <c:pt idx="139">
                  <c:v>87.200372546794128</c:v>
                </c:pt>
                <c:pt idx="140">
                  <c:v>87.159264235265738</c:v>
                </c:pt>
                <c:pt idx="141">
                  <c:v>87.125192418884907</c:v>
                </c:pt>
                <c:pt idx="142">
                  <c:v>87.100361972392449</c:v>
                </c:pt>
                <c:pt idx="143">
                  <c:v>87.087266999995464</c:v>
                </c:pt>
                <c:pt idx="144">
                  <c:v>87.088418784484233</c:v>
                </c:pt>
                <c:pt idx="145">
                  <c:v>87.105964701147016</c:v>
                </c:pt>
                <c:pt idx="146">
                  <c:v>87.141209193140028</c:v>
                </c:pt>
                <c:pt idx="147">
                  <c:v>87.194090725629636</c:v>
                </c:pt>
                <c:pt idx="148">
                  <c:v>87.262706578546954</c:v>
                </c:pt>
                <c:pt idx="149">
                  <c:v>87.343001162411412</c:v>
                </c:pt>
                <c:pt idx="150">
                  <c:v>87.428732625083427</c:v>
                </c:pt>
                <c:pt idx="151">
                  <c:v>87.511799778071776</c:v>
                </c:pt>
                <c:pt idx="152">
                  <c:v>87.582947780551549</c:v>
                </c:pt>
                <c:pt idx="153">
                  <c:v>87.632787857160665</c:v>
                </c:pt>
                <c:pt idx="154">
                  <c:v>87.65298379075972</c:v>
                </c:pt>
                <c:pt idx="155">
                  <c:v>87.637399909773649</c:v>
                </c:pt>
                <c:pt idx="156">
                  <c:v>87.582991688213809</c:v>
                </c:pt>
                <c:pt idx="157">
                  <c:v>87.490259438742953</c:v>
                </c:pt>
                <c:pt idx="158">
                  <c:v>87.363170992854535</c:v>
                </c:pt>
                <c:pt idx="159">
                  <c:v>87.208569523250347</c:v>
                </c:pt>
                <c:pt idx="160">
                  <c:v>87.035188628828166</c:v>
                </c:pt>
                <c:pt idx="161">
                  <c:v>86.85247071160407</c:v>
                </c:pt>
                <c:pt idx="162">
                  <c:v>86.669408949562524</c:v>
                </c:pt>
                <c:pt idx="163">
                  <c:v>86.493605430443679</c:v>
                </c:pt>
                <c:pt idx="164">
                  <c:v>86.330670651100519</c:v>
                </c:pt>
                <c:pt idx="165">
                  <c:v>86.184004468065822</c:v>
                </c:pt>
                <c:pt idx="166">
                  <c:v>86.054919255271116</c:v>
                </c:pt>
                <c:pt idx="167">
                  <c:v>85.943010500851955</c:v>
                </c:pt>
                <c:pt idx="168">
                  <c:v>85.846656599946087</c:v>
                </c:pt>
                <c:pt idx="169">
                  <c:v>85.763536286923681</c:v>
                </c:pt>
                <c:pt idx="170">
                  <c:v>85.691079832951374</c:v>
                </c:pt>
                <c:pt idx="171">
                  <c:v>85.626806756183015</c:v>
                </c:pt>
                <c:pt idx="172">
                  <c:v>85.568537508661308</c:v>
                </c:pt>
                <c:pt idx="173">
                  <c:v>85.514492365156073</c:v>
                </c:pt>
                <c:pt idx="174">
                  <c:v>85.463304969846874</c:v>
                </c:pt>
                <c:pt idx="175">
                  <c:v>85.413981770009443</c:v>
                </c:pt>
                <c:pt idx="176">
                  <c:v>85.365835024380729</c:v>
                </c:pt>
                <c:pt idx="177">
                  <c:v>85.318409848247484</c:v>
                </c:pt>
                <c:pt idx="178">
                  <c:v>85.271417856623557</c:v>
                </c:pt>
                <c:pt idx="179">
                  <c:v>85.224683284823286</c:v>
                </c:pt>
                <c:pt idx="180">
                  <c:v>85.178102793809956</c:v>
                </c:pt>
                <c:pt idx="181">
                  <c:v>85.1316174950218</c:v>
                </c:pt>
                <c:pt idx="182">
                  <c:v>85.085194616443516</c:v>
                </c:pt>
                <c:pt idx="183">
                  <c:v>85.038816119204967</c:v>
                </c:pt>
                <c:pt idx="184">
                  <c:v>84.992471972315627</c:v>
                </c:pt>
                <c:pt idx="185">
                  <c:v>84.946156359404895</c:v>
                </c:pt>
                <c:pt idx="186">
                  <c:v>84.899865630359741</c:v>
                </c:pt>
                <c:pt idx="187">
                  <c:v>84.853597239348204</c:v>
                </c:pt>
                <c:pt idx="188">
                  <c:v>84.807349214334096</c:v>
                </c:pt>
                <c:pt idx="189">
                  <c:v>84.761119900317297</c:v>
                </c:pt>
                <c:pt idx="190">
                  <c:v>84.714907837650628</c:v>
                </c:pt>
                <c:pt idx="191">
                  <c:v>84.668711704397751</c:v>
                </c:pt>
                <c:pt idx="192">
                  <c:v>84.622530287974001</c:v>
                </c:pt>
                <c:pt idx="193">
                  <c:v>84.576362469792045</c:v>
                </c:pt>
                <c:pt idx="194">
                  <c:v>84.530207215597841</c:v>
                </c:pt>
                <c:pt idx="195">
                  <c:v>84.484063568336992</c:v>
                </c:pt>
                <c:pt idx="196">
                  <c:v>84.437930642231564</c:v>
                </c:pt>
                <c:pt idx="197">
                  <c:v>84.39180761752948</c:v>
                </c:pt>
                <c:pt idx="198">
                  <c:v>84.345693735708025</c:v>
                </c:pt>
                <c:pt idx="199">
                  <c:v>84.299588295038035</c:v>
                </c:pt>
                <c:pt idx="200">
                  <c:v>84.253490646463632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85.671685120371919</c:v>
                </c:pt>
                <c:pt idx="1">
                  <c:v>85.708806092138417</c:v>
                </c:pt>
                <c:pt idx="2">
                  <c:v>85.745931610024343</c:v>
                </c:pt>
                <c:pt idx="3">
                  <c:v>85.783062042175132</c:v>
                </c:pt>
                <c:pt idx="4">
                  <c:v>85.820197785441223</c:v>
                </c:pt>
                <c:pt idx="5">
                  <c:v>85.857339267487532</c:v>
                </c:pt>
                <c:pt idx="6">
                  <c:v>85.894486949042061</c:v>
                </c:pt>
                <c:pt idx="7">
                  <c:v>85.931641326290958</c:v>
                </c:pt>
                <c:pt idx="8">
                  <c:v>85.968802933427355</c:v>
                </c:pt>
                <c:pt idx="9">
                  <c:v>86.005972345361172</c:v>
                </c:pt>
                <c:pt idx="10">
                  <c:v>86.043150180596925</c:v>
                </c:pt>
                <c:pt idx="11">
                  <c:v>86.080337104286883</c:v>
                </c:pt>
                <c:pt idx="12">
                  <c:v>86.117533831466062</c:v>
                </c:pt>
                <c:pt idx="13">
                  <c:v>86.154741130475955</c:v>
                </c:pt>
                <c:pt idx="14">
                  <c:v>86.191959826582433</c:v>
                </c:pt>
                <c:pt idx="15">
                  <c:v>86.229190805793678</c:v>
                </c:pt>
                <c:pt idx="16">
                  <c:v>86.266435018882333</c:v>
                </c:pt>
                <c:pt idx="17">
                  <c:v>86.303693485615611</c:v>
                </c:pt>
                <c:pt idx="18">
                  <c:v>86.340967299195214</c:v>
                </c:pt>
                <c:pt idx="19">
                  <c:v>86.37825763090791</c:v>
                </c:pt>
                <c:pt idx="20">
                  <c:v>86.415565734985293</c:v>
                </c:pt>
                <c:pt idx="21">
                  <c:v>86.452892953669163</c:v>
                </c:pt>
                <c:pt idx="22">
                  <c:v>86.490240722475704</c:v>
                </c:pt>
                <c:pt idx="23">
                  <c:v>86.527610575649376</c:v>
                </c:pt>
                <c:pt idx="24">
                  <c:v>86.565004151792124</c:v>
                </c:pt>
                <c:pt idx="25">
                  <c:v>86.60242319965036</c:v>
                </c:pt>
                <c:pt idx="26">
                  <c:v>86.639869584035736</c:v>
                </c:pt>
                <c:pt idx="27">
                  <c:v>86.677345291850116</c:v>
                </c:pt>
                <c:pt idx="28">
                  <c:v>86.714852438177871</c:v>
                </c:pt>
                <c:pt idx="29">
                  <c:v>86.752393272399686</c:v>
                </c:pt>
                <c:pt idx="30">
                  <c:v>86.789970184273415</c:v>
                </c:pt>
                <c:pt idx="31">
                  <c:v>86.827585709915184</c:v>
                </c:pt>
                <c:pt idx="32">
                  <c:v>86.865242537602214</c:v>
                </c:pt>
                <c:pt idx="33">
                  <c:v>86.902943513303128</c:v>
                </c:pt>
                <c:pt idx="34">
                  <c:v>86.940691645825666</c:v>
                </c:pt>
                <c:pt idx="35">
                  <c:v>86.978490111451777</c:v>
                </c:pt>
                <c:pt idx="36">
                  <c:v>87.016342257908377</c:v>
                </c:pt>
                <c:pt idx="37">
                  <c:v>87.054251607497704</c:v>
                </c:pt>
                <c:pt idx="38">
                  <c:v>87.092221859182061</c:v>
                </c:pt>
                <c:pt idx="39">
                  <c:v>87.130256889386899</c:v>
                </c:pt>
                <c:pt idx="40">
                  <c:v>87.168360751248883</c:v>
                </c:pt>
                <c:pt idx="41">
                  <c:v>87.206537671996472</c:v>
                </c:pt>
                <c:pt idx="42">
                  <c:v>87.244792048103534</c:v>
                </c:pt>
                <c:pt idx="43">
                  <c:v>87.283128437806127</c:v>
                </c:pt>
                <c:pt idx="44">
                  <c:v>87.321551550515395</c:v>
                </c:pt>
                <c:pt idx="45">
                  <c:v>87.360066232595329</c:v>
                </c:pt>
                <c:pt idx="46">
                  <c:v>87.398677448904309</c:v>
                </c:pt>
                <c:pt idx="47">
                  <c:v>87.437390259419999</c:v>
                </c:pt>
                <c:pt idx="48">
                  <c:v>87.476209790182182</c:v>
                </c:pt>
                <c:pt idx="49">
                  <c:v>87.515141197693112</c:v>
                </c:pt>
                <c:pt idx="50">
                  <c:v>87.554189625811944</c:v>
                </c:pt>
                <c:pt idx="51">
                  <c:v>87.593360154069032</c:v>
                </c:pt>
                <c:pt idx="52">
                  <c:v>87.63265773620553</c:v>
                </c:pt>
                <c:pt idx="53">
                  <c:v>87.672087127616436</c:v>
                </c:pt>
                <c:pt idx="54">
                  <c:v>87.711652800240643</c:v>
                </c:pt>
                <c:pt idx="55">
                  <c:v>87.751358843301801</c:v>
                </c:pt>
                <c:pt idx="56">
                  <c:v>87.791208848160323</c:v>
                </c:pt>
                <c:pt idx="57">
                  <c:v>87.831205775393443</c:v>
                </c:pt>
                <c:pt idx="58">
                  <c:v>87.871351802081051</c:v>
                </c:pt>
                <c:pt idx="59">
                  <c:v>87.911648147143779</c:v>
                </c:pt>
                <c:pt idx="60">
                  <c:v>87.952094872466432</c:v>
                </c:pt>
                <c:pt idx="61">
                  <c:v>87.992690657449771</c:v>
                </c:pt>
                <c:pt idx="62">
                  <c:v>88.033432544580876</c:v>
                </c:pt>
                <c:pt idx="63">
                  <c:v>88.074315653608934</c:v>
                </c:pt>
                <c:pt idx="64">
                  <c:v>88.115332861974238</c:v>
                </c:pt>
                <c:pt idx="65">
                  <c:v>88.156474449288424</c:v>
                </c:pt>
                <c:pt idx="66">
                  <c:v>88.197727703918204</c:v>
                </c:pt>
                <c:pt idx="67">
                  <c:v>88.239076490119217</c:v>
                </c:pt>
                <c:pt idx="68">
                  <c:v>88.280500774723109</c:v>
                </c:pt>
                <c:pt idx="69">
                  <c:v>88.321976113138589</c:v>
                </c:pt>
                <c:pt idx="70">
                  <c:v>88.363473095420275</c:v>
                </c:pt>
                <c:pt idx="71">
                  <c:v>88.404956754423978</c:v>
                </c:pt>
                <c:pt idx="72">
                  <c:v>88.446385939644614</c:v>
                </c:pt>
                <c:pt idx="73">
                  <c:v>88.487712662252846</c:v>
                </c:pt>
                <c:pt idx="74">
                  <c:v>88.528881419142962</c:v>
                </c:pt>
                <c:pt idx="75">
                  <c:v>88.569828506487042</c:v>
                </c:pt>
                <c:pt idx="76">
                  <c:v>88.610481336368025</c:v>
                </c:pt>
                <c:pt idx="77">
                  <c:v>88.650757773503557</c:v>
                </c:pt>
                <c:pt idx="78">
                  <c:v>88.69056551282722</c:v>
                </c:pt>
                <c:pt idx="79">
                  <c:v>88.72980152265842</c:v>
                </c:pt>
                <c:pt idx="80">
                  <c:v>88.768351582228235</c:v>
                </c:pt>
                <c:pt idx="81">
                  <c:v>88.806089946224546</c:v>
                </c:pt>
                <c:pt idx="82">
                  <c:v>88.842879172513634</c:v>
                </c:pt>
                <c:pt idx="83">
                  <c:v>88.878570151949461</c:v>
                </c:pt>
                <c:pt idx="84">
                  <c:v>88.913002380802297</c:v>
                </c:pt>
                <c:pt idx="85">
                  <c:v>88.946004516381521</c:v>
                </c:pt>
                <c:pt idx="86">
                  <c:v>88.977395254421396</c:v>
                </c:pt>
                <c:pt idx="87">
                  <c:v>89.006984562285254</c:v>
                </c:pt>
                <c:pt idx="88">
                  <c:v>89.034575294615777</c:v>
                </c:pt>
                <c:pt idx="89">
                  <c:v>89.059965207433066</c:v>
                </c:pt>
                <c:pt idx="90">
                  <c:v>89.08294937275484</c:v>
                </c:pt>
                <c:pt idx="91">
                  <c:v>89.103322978734326</c:v>
                </c:pt>
                <c:pt idx="92">
                  <c:v>89.120884480549947</c:v>
                </c:pt>
                <c:pt idx="93">
                  <c:v>89.135439045658586</c:v>
                </c:pt>
                <c:pt idx="94">
                  <c:v>89.146802214730783</c:v>
                </c:pt>
                <c:pt idx="95">
                  <c:v>89.154803678144702</c:v>
                </c:pt>
                <c:pt idx="96">
                  <c:v>89.159291049087045</c:v>
                </c:pt>
                <c:pt idx="97">
                  <c:v>89.160133499966179</c:v>
                </c:pt>
                <c:pt idx="98">
                  <c:v>89.157225120760671</c:v>
                </c:pt>
                <c:pt idx="99">
                  <c:v>89.150487857589297</c:v>
                </c:pt>
                <c:pt idx="100">
                  <c:v>89.139873898152985</c:v>
                </c:pt>
                <c:pt idx="101">
                  <c:v>89.125367388022738</c:v>
                </c:pt>
                <c:pt idx="102">
                  <c:v>89.106985387464761</c:v>
                </c:pt>
                <c:pt idx="103">
                  <c:v>89.084778011202232</c:v>
                </c:pt>
                <c:pt idx="104">
                  <c:v>89.058827731051139</c:v>
                </c:pt>
                <c:pt idx="105">
                  <c:v>89.029247861024061</c:v>
                </c:pt>
                <c:pt idx="106">
                  <c:v>88.996180283281447</c:v>
                </c:pt>
                <c:pt idx="107">
                  <c:v>88.959792508284536</c:v>
                </c:pt>
                <c:pt idx="108">
                  <c:v>88.920274191107367</c:v>
                </c:pt>
                <c:pt idx="109">
                  <c:v>88.877833246176237</c:v>
                </c:pt>
                <c:pt idx="110">
                  <c:v>88.832691713637615</c:v>
                </c:pt>
                <c:pt idx="111">
                  <c:v>88.785081531915111</c:v>
                </c:pt>
                <c:pt idx="112">
                  <c:v>88.73524036345907</c:v>
                </c:pt>
                <c:pt idx="113">
                  <c:v>88.683407605577301</c:v>
                </c:pt>
                <c:pt idx="114">
                  <c:v>88.629820697409428</c:v>
                </c:pt>
                <c:pt idx="115">
                  <c:v>88.574711809661181</c:v>
                </c:pt>
                <c:pt idx="116">
                  <c:v>88.518304977746624</c:v>
                </c:pt>
                <c:pt idx="117">
                  <c:v>88.460813713398466</c:v>
                </c:pt>
                <c:pt idx="118">
                  <c:v>88.40243910616509</c:v>
                </c:pt>
                <c:pt idx="119">
                  <c:v>88.343368405662261</c:v>
                </c:pt>
                <c:pt idx="120">
                  <c:v>88.283774058694405</c:v>
                </c:pt>
                <c:pt idx="121">
                  <c:v>88.223813162695947</c:v>
                </c:pt>
                <c:pt idx="122">
                  <c:v>88.163627288317386</c:v>
                </c:pt>
                <c:pt idx="123">
                  <c:v>88.10334261906975</c:v>
                </c:pt>
                <c:pt idx="124">
                  <c:v>88.043070354250546</c:v>
                </c:pt>
                <c:pt idx="125">
                  <c:v>87.982907322307454</c:v>
                </c:pt>
                <c:pt idx="126">
                  <c:v>87.922936754734152</c:v>
                </c:pt>
                <c:pt idx="127">
                  <c:v>87.863229174937089</c:v>
                </c:pt>
                <c:pt idx="128">
                  <c:v>87.803843361730785</c:v>
                </c:pt>
                <c:pt idx="129">
                  <c:v>87.74482735276024</c:v>
                </c:pt>
                <c:pt idx="130">
                  <c:v>87.686219458850474</c:v>
                </c:pt>
                <c:pt idx="131">
                  <c:v>87.628049265775147</c:v>
                </c:pt>
                <c:pt idx="132">
                  <c:v>87.570338605030287</c:v>
                </c:pt>
                <c:pt idx="133">
                  <c:v>87.513102479773281</c:v>
                </c:pt>
                <c:pt idx="134">
                  <c:v>87.456349936085601</c:v>
                </c:pt>
                <c:pt idx="135">
                  <c:v>87.40008487311998</c:v>
                </c:pt>
                <c:pt idx="136">
                  <c:v>87.344306788516747</c:v>
                </c:pt>
                <c:pt idx="137">
                  <c:v>87.289011457758733</c:v>
                </c:pt>
                <c:pt idx="138">
                  <c:v>87.23419154793153</c:v>
                </c:pt>
                <c:pt idx="139">
                  <c:v>87.17983716772406</c:v>
                </c:pt>
                <c:pt idx="140">
                  <c:v>87.125936356506273</c:v>
                </c:pt>
                <c:pt idx="141">
                  <c:v>87.07247551601391</c:v>
                </c:pt>
                <c:pt idx="142">
                  <c:v>87.019439788611464</c:v>
                </c:pt>
                <c:pt idx="143">
                  <c:v>86.966813386341954</c:v>
                </c:pt>
                <c:pt idx="144">
                  <c:v>86.914579875051771</c:v>
                </c:pt>
                <c:pt idx="145">
                  <c:v>86.862722417836636</c:v>
                </c:pt>
                <c:pt idx="146">
                  <c:v>86.811223981923291</c:v>
                </c:pt>
                <c:pt idx="147">
                  <c:v>86.760067512906176</c:v>
                </c:pt>
                <c:pt idx="148">
                  <c:v>86.70923608002181</c:v>
                </c:pt>
                <c:pt idx="149">
                  <c:v>86.658712995880748</c:v>
                </c:pt>
                <c:pt idx="150">
                  <c:v>86.60848191380191</c:v>
                </c:pt>
                <c:pt idx="151">
                  <c:v>86.558526905617597</c:v>
                </c:pt>
                <c:pt idx="152">
                  <c:v>86.508832522545063</c:v>
                </c:pt>
                <c:pt idx="153">
                  <c:v>86.459383841458418</c:v>
                </c:pt>
                <c:pt idx="154">
                  <c:v>86.410166498647783</c:v>
                </c:pt>
                <c:pt idx="155">
                  <c:v>86.361166712920408</c:v>
                </c:pt>
                <c:pt idx="156">
                  <c:v>86.312371299683875</c:v>
                </c:pt>
                <c:pt idx="157">
                  <c:v>86.263767677456286</c:v>
                </c:pt>
                <c:pt idx="158">
                  <c:v>86.215343868068729</c:v>
                </c:pt>
                <c:pt idx="159">
                  <c:v>86.167088491664657</c:v>
                </c:pt>
                <c:pt idx="160">
                  <c:v>86.11899075745545</c:v>
                </c:pt>
                <c:pt idx="161">
                  <c:v>86.071040451062501</c:v>
                </c:pt>
                <c:pt idx="162">
                  <c:v>86.023227919160419</c:v>
                </c:pt>
                <c:pt idx="163">
                  <c:v>85.975544052034465</c:v>
                </c:pt>
                <c:pt idx="164">
                  <c:v>85.92798026457524</c:v>
                </c:pt>
                <c:pt idx="165">
                  <c:v>85.880528476154609</c:v>
                </c:pt>
                <c:pt idx="166">
                  <c:v>85.833181089757545</c:v>
                </c:pt>
                <c:pt idx="167">
                  <c:v>85.785930970684802</c:v>
                </c:pt>
                <c:pt idx="168">
                  <c:v>85.738771425087762</c:v>
                </c:pt>
                <c:pt idx="169">
                  <c:v>85.691696178552448</c:v>
                </c:pt>
                <c:pt idx="170">
                  <c:v>85.644699354909505</c:v>
                </c:pt>
                <c:pt idx="171">
                  <c:v>85.597775455413483</c:v>
                </c:pt>
                <c:pt idx="172">
                  <c:v>85.550919338405635</c:v>
                </c:pt>
                <c:pt idx="173">
                  <c:v>85.504126199549631</c:v>
                </c:pt>
                <c:pt idx="174">
                  <c:v>85.457391552708259</c:v>
                </c:pt>
                <c:pt idx="175">
                  <c:v>85.41071121151154</c:v>
                </c:pt>
                <c:pt idx="176">
                  <c:v>85.364081271651202</c:v>
                </c:pt>
                <c:pt idx="177">
                  <c:v>85.317498093924158</c:v>
                </c:pt>
                <c:pt idx="178">
                  <c:v>85.270958288036709</c:v>
                </c:pt>
                <c:pt idx="179">
                  <c:v>85.224458697172508</c:v>
                </c:pt>
                <c:pt idx="180">
                  <c:v>85.177996383320192</c:v>
                </c:pt>
                <c:pt idx="181">
                  <c:v>85.131568613350694</c:v>
                </c:pt>
                <c:pt idx="182">
                  <c:v>85.085172845829405</c:v>
                </c:pt>
                <c:pt idx="183">
                  <c:v>85.038806718544919</c:v>
                </c:pt>
                <c:pt idx="184">
                  <c:v>84.992468036732873</c:v>
                </c:pt>
                <c:pt idx="185">
                  <c:v>84.946154761971414</c:v>
                </c:pt>
                <c:pt idx="186">
                  <c:v>84.899865001723299</c:v>
                </c:pt>
                <c:pt idx="187">
                  <c:v>84.853596999498407</c:v>
                </c:pt>
                <c:pt idx="188">
                  <c:v>84.807349125609875</c:v>
                </c:pt>
                <c:pt idx="189">
                  <c:v>84.761119868496721</c:v>
                </c:pt>
                <c:pt idx="190">
                  <c:v>84.714907826586</c:v>
                </c:pt>
                <c:pt idx="191">
                  <c:v>84.668711700667572</c:v>
                </c:pt>
                <c:pt idx="192">
                  <c:v>84.622530286754781</c:v>
                </c:pt>
                <c:pt idx="193">
                  <c:v>84.57636246940568</c:v>
                </c:pt>
                <c:pt idx="194">
                  <c:v>84.530207215479138</c:v>
                </c:pt>
                <c:pt idx="195">
                  <c:v>84.484063568301636</c:v>
                </c:pt>
                <c:pt idx="196">
                  <c:v>84.437930642221346</c:v>
                </c:pt>
                <c:pt idx="197">
                  <c:v>84.391807617526624</c:v>
                </c:pt>
                <c:pt idx="198">
                  <c:v>84.345693735707243</c:v>
                </c:pt>
                <c:pt idx="199">
                  <c:v>84.299588295037836</c:v>
                </c:pt>
                <c:pt idx="200">
                  <c:v>84.253490646463575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76328"/>
        <c:axId val="368276720"/>
      </c:scatterChart>
      <c:valAx>
        <c:axId val="368276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8276720"/>
        <c:crosses val="autoZero"/>
        <c:crossBetween val="midCat"/>
      </c:valAx>
      <c:valAx>
        <c:axId val="368276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8276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84.629000000000005</c:v>
                </c:pt>
                <c:pt idx="1">
                  <c:v>85.156999999999996</c:v>
                </c:pt>
                <c:pt idx="2">
                  <c:v>83.656999999999996</c:v>
                </c:pt>
                <c:pt idx="3">
                  <c:v>82.942999999999998</c:v>
                </c:pt>
                <c:pt idx="4">
                  <c:v>84.4</c:v>
                </c:pt>
                <c:pt idx="5">
                  <c:v>83.6</c:v>
                </c:pt>
                <c:pt idx="6">
                  <c:v>84.6</c:v>
                </c:pt>
                <c:pt idx="7">
                  <c:v>85.313999999999993</c:v>
                </c:pt>
                <c:pt idx="8">
                  <c:v>84.156999999999996</c:v>
                </c:pt>
                <c:pt idx="9">
                  <c:v>83.186000000000007</c:v>
                </c:pt>
                <c:pt idx="10">
                  <c:v>84.328999999999994</c:v>
                </c:pt>
                <c:pt idx="11">
                  <c:v>83.728999999999999</c:v>
                </c:pt>
                <c:pt idx="12">
                  <c:v>83.686000000000007</c:v>
                </c:pt>
                <c:pt idx="13">
                  <c:v>84.070999999999998</c:v>
                </c:pt>
                <c:pt idx="14">
                  <c:v>86.286000000000001</c:v>
                </c:pt>
                <c:pt idx="15">
                  <c:v>84.713999999999999</c:v>
                </c:pt>
                <c:pt idx="16">
                  <c:v>85.257000000000005</c:v>
                </c:pt>
                <c:pt idx="17">
                  <c:v>85.8</c:v>
                </c:pt>
                <c:pt idx="18">
                  <c:v>85.370999999999995</c:v>
                </c:pt>
                <c:pt idx="19">
                  <c:v>85.629000000000005</c:v>
                </c:pt>
                <c:pt idx="20">
                  <c:v>84.728999999999999</c:v>
                </c:pt>
                <c:pt idx="21">
                  <c:v>84.686000000000007</c:v>
                </c:pt>
                <c:pt idx="22">
                  <c:v>85.1</c:v>
                </c:pt>
                <c:pt idx="23">
                  <c:v>83.557000000000002</c:v>
                </c:pt>
                <c:pt idx="24">
                  <c:v>84.143000000000001</c:v>
                </c:pt>
                <c:pt idx="25">
                  <c:v>84.686000000000007</c:v>
                </c:pt>
                <c:pt idx="26">
                  <c:v>86.585999999999999</c:v>
                </c:pt>
                <c:pt idx="27">
                  <c:v>84.456999999999994</c:v>
                </c:pt>
                <c:pt idx="28">
                  <c:v>88</c:v>
                </c:pt>
                <c:pt idx="29">
                  <c:v>87.114000000000004</c:v>
                </c:pt>
                <c:pt idx="30">
                  <c:v>87.713999999999999</c:v>
                </c:pt>
                <c:pt idx="31">
                  <c:v>88.9</c:v>
                </c:pt>
                <c:pt idx="32">
                  <c:v>87.870999999999995</c:v>
                </c:pt>
                <c:pt idx="33">
                  <c:v>87.528999999999996</c:v>
                </c:pt>
                <c:pt idx="34">
                  <c:v>89.671000000000006</c:v>
                </c:pt>
                <c:pt idx="35">
                  <c:v>89.385999999999996</c:v>
                </c:pt>
                <c:pt idx="36">
                  <c:v>89</c:v>
                </c:pt>
                <c:pt idx="37">
                  <c:v>88.057000000000002</c:v>
                </c:pt>
                <c:pt idx="38">
                  <c:v>89.786000000000001</c:v>
                </c:pt>
                <c:pt idx="39">
                  <c:v>88.828999999999994</c:v>
                </c:pt>
                <c:pt idx="40">
                  <c:v>90.914000000000001</c:v>
                </c:pt>
                <c:pt idx="41">
                  <c:v>91.471000000000004</c:v>
                </c:pt>
                <c:pt idx="42">
                  <c:v>91.570999999999998</c:v>
                </c:pt>
                <c:pt idx="43">
                  <c:v>94.271000000000001</c:v>
                </c:pt>
                <c:pt idx="44">
                  <c:v>96.171000000000006</c:v>
                </c:pt>
                <c:pt idx="45">
                  <c:v>99.143000000000001</c:v>
                </c:pt>
                <c:pt idx="46">
                  <c:v>103.75700000000001</c:v>
                </c:pt>
                <c:pt idx="47">
                  <c:v>108.54300000000001</c:v>
                </c:pt>
                <c:pt idx="48">
                  <c:v>115.3</c:v>
                </c:pt>
                <c:pt idx="49">
                  <c:v>123.529</c:v>
                </c:pt>
                <c:pt idx="50">
                  <c:v>132.65700000000001</c:v>
                </c:pt>
                <c:pt idx="51">
                  <c:v>142.45699999999999</c:v>
                </c:pt>
                <c:pt idx="52">
                  <c:v>151.786</c:v>
                </c:pt>
                <c:pt idx="53">
                  <c:v>162.98599999999999</c:v>
                </c:pt>
                <c:pt idx="54">
                  <c:v>173.643</c:v>
                </c:pt>
                <c:pt idx="55">
                  <c:v>181.77099999999999</c:v>
                </c:pt>
                <c:pt idx="56">
                  <c:v>190.04300000000001</c:v>
                </c:pt>
                <c:pt idx="57">
                  <c:v>196.386</c:v>
                </c:pt>
                <c:pt idx="58">
                  <c:v>200.27099999999999</c:v>
                </c:pt>
                <c:pt idx="59">
                  <c:v>203.286</c:v>
                </c:pt>
                <c:pt idx="60">
                  <c:v>202.2</c:v>
                </c:pt>
                <c:pt idx="61">
                  <c:v>195.6</c:v>
                </c:pt>
                <c:pt idx="62">
                  <c:v>182.54300000000001</c:v>
                </c:pt>
                <c:pt idx="63">
                  <c:v>154.54300000000001</c:v>
                </c:pt>
                <c:pt idx="64">
                  <c:v>117.514</c:v>
                </c:pt>
                <c:pt idx="65">
                  <c:v>97.070999999999998</c:v>
                </c:pt>
                <c:pt idx="66">
                  <c:v>89.242999999999995</c:v>
                </c:pt>
                <c:pt idx="67">
                  <c:v>88.228999999999999</c:v>
                </c:pt>
                <c:pt idx="68">
                  <c:v>88.6</c:v>
                </c:pt>
                <c:pt idx="69">
                  <c:v>89.070999999999998</c:v>
                </c:pt>
                <c:pt idx="70">
                  <c:v>88.343000000000004</c:v>
                </c:pt>
                <c:pt idx="71">
                  <c:v>89.942999999999998</c:v>
                </c:pt>
                <c:pt idx="72">
                  <c:v>92.1</c:v>
                </c:pt>
                <c:pt idx="73">
                  <c:v>93.671000000000006</c:v>
                </c:pt>
                <c:pt idx="74">
                  <c:v>96.856999999999999</c:v>
                </c:pt>
                <c:pt idx="75">
                  <c:v>100</c:v>
                </c:pt>
                <c:pt idx="76">
                  <c:v>102.657</c:v>
                </c:pt>
                <c:pt idx="77">
                  <c:v>105.414</c:v>
                </c:pt>
                <c:pt idx="78">
                  <c:v>110.971</c:v>
                </c:pt>
                <c:pt idx="79">
                  <c:v>114.214</c:v>
                </c:pt>
                <c:pt idx="80">
                  <c:v>118.614</c:v>
                </c:pt>
                <c:pt idx="81">
                  <c:v>117.343</c:v>
                </c:pt>
                <c:pt idx="82">
                  <c:v>121.4</c:v>
                </c:pt>
                <c:pt idx="83">
                  <c:v>120.286</c:v>
                </c:pt>
                <c:pt idx="84">
                  <c:v>119.25700000000001</c:v>
                </c:pt>
                <c:pt idx="85">
                  <c:v>113.371</c:v>
                </c:pt>
                <c:pt idx="86">
                  <c:v>106.514</c:v>
                </c:pt>
                <c:pt idx="87">
                  <c:v>98.5</c:v>
                </c:pt>
                <c:pt idx="88">
                  <c:v>94.370999999999995</c:v>
                </c:pt>
                <c:pt idx="89">
                  <c:v>91.343000000000004</c:v>
                </c:pt>
                <c:pt idx="90">
                  <c:v>90.313999999999993</c:v>
                </c:pt>
                <c:pt idx="91">
                  <c:v>90.986000000000004</c:v>
                </c:pt>
                <c:pt idx="92">
                  <c:v>88.629000000000005</c:v>
                </c:pt>
                <c:pt idx="93">
                  <c:v>89.286000000000001</c:v>
                </c:pt>
                <c:pt idx="94">
                  <c:v>89.156999999999996</c:v>
                </c:pt>
                <c:pt idx="95">
                  <c:v>87.313999999999993</c:v>
                </c:pt>
                <c:pt idx="96">
                  <c:v>86.856999999999999</c:v>
                </c:pt>
                <c:pt idx="97">
                  <c:v>85.513999999999996</c:v>
                </c:pt>
                <c:pt idx="98">
                  <c:v>88.013999999999996</c:v>
                </c:pt>
                <c:pt idx="99">
                  <c:v>85.870999999999995</c:v>
                </c:pt>
                <c:pt idx="100">
                  <c:v>88.085999999999999</c:v>
                </c:pt>
                <c:pt idx="101">
                  <c:v>86.929000000000002</c:v>
                </c:pt>
                <c:pt idx="102">
                  <c:v>87.043000000000006</c:v>
                </c:pt>
                <c:pt idx="103">
                  <c:v>88.971000000000004</c:v>
                </c:pt>
                <c:pt idx="104">
                  <c:v>88.585999999999999</c:v>
                </c:pt>
                <c:pt idx="105">
                  <c:v>86.7</c:v>
                </c:pt>
                <c:pt idx="106">
                  <c:v>86.8</c:v>
                </c:pt>
                <c:pt idx="107">
                  <c:v>87.043000000000006</c:v>
                </c:pt>
                <c:pt idx="108">
                  <c:v>85.757000000000005</c:v>
                </c:pt>
                <c:pt idx="109">
                  <c:v>86.929000000000002</c:v>
                </c:pt>
                <c:pt idx="110">
                  <c:v>85.728999999999999</c:v>
                </c:pt>
                <c:pt idx="111">
                  <c:v>86.442999999999998</c:v>
                </c:pt>
                <c:pt idx="112">
                  <c:v>87.7</c:v>
                </c:pt>
                <c:pt idx="113">
                  <c:v>86.213999999999999</c:v>
                </c:pt>
                <c:pt idx="114">
                  <c:v>88.028999999999996</c:v>
                </c:pt>
                <c:pt idx="115">
                  <c:v>88.213999999999999</c:v>
                </c:pt>
                <c:pt idx="116">
                  <c:v>86</c:v>
                </c:pt>
                <c:pt idx="117">
                  <c:v>88.986000000000004</c:v>
                </c:pt>
                <c:pt idx="118">
                  <c:v>88.143000000000001</c:v>
                </c:pt>
                <c:pt idx="119">
                  <c:v>88.757000000000005</c:v>
                </c:pt>
                <c:pt idx="120">
                  <c:v>91.557000000000002</c:v>
                </c:pt>
                <c:pt idx="121">
                  <c:v>91.257000000000005</c:v>
                </c:pt>
                <c:pt idx="122">
                  <c:v>91.070999999999998</c:v>
                </c:pt>
                <c:pt idx="123">
                  <c:v>90.6</c:v>
                </c:pt>
                <c:pt idx="124">
                  <c:v>89.171000000000006</c:v>
                </c:pt>
                <c:pt idx="125">
                  <c:v>89.813999999999993</c:v>
                </c:pt>
                <c:pt idx="126">
                  <c:v>89.843000000000004</c:v>
                </c:pt>
                <c:pt idx="127">
                  <c:v>88.1</c:v>
                </c:pt>
                <c:pt idx="128">
                  <c:v>87.971000000000004</c:v>
                </c:pt>
                <c:pt idx="129">
                  <c:v>87.070999999999998</c:v>
                </c:pt>
                <c:pt idx="130">
                  <c:v>85.186000000000007</c:v>
                </c:pt>
                <c:pt idx="131">
                  <c:v>84.471000000000004</c:v>
                </c:pt>
                <c:pt idx="132">
                  <c:v>84.643000000000001</c:v>
                </c:pt>
                <c:pt idx="133">
                  <c:v>84.786000000000001</c:v>
                </c:pt>
                <c:pt idx="134">
                  <c:v>83.742999999999995</c:v>
                </c:pt>
                <c:pt idx="135">
                  <c:v>84.171000000000006</c:v>
                </c:pt>
                <c:pt idx="136">
                  <c:v>86.028999999999996</c:v>
                </c:pt>
                <c:pt idx="137">
                  <c:v>82.557000000000002</c:v>
                </c:pt>
                <c:pt idx="138">
                  <c:v>84.856999999999999</c:v>
                </c:pt>
                <c:pt idx="139">
                  <c:v>84.370999999999995</c:v>
                </c:pt>
                <c:pt idx="140">
                  <c:v>84.6</c:v>
                </c:pt>
                <c:pt idx="141">
                  <c:v>86.328999999999994</c:v>
                </c:pt>
                <c:pt idx="142">
                  <c:v>83.813999999999993</c:v>
                </c:pt>
                <c:pt idx="143">
                  <c:v>83.856999999999999</c:v>
                </c:pt>
                <c:pt idx="144">
                  <c:v>84.186000000000007</c:v>
                </c:pt>
                <c:pt idx="145">
                  <c:v>82.843000000000004</c:v>
                </c:pt>
                <c:pt idx="146">
                  <c:v>83.528999999999996</c:v>
                </c:pt>
                <c:pt idx="147">
                  <c:v>84.057000000000002</c:v>
                </c:pt>
                <c:pt idx="148">
                  <c:v>84.114000000000004</c:v>
                </c:pt>
                <c:pt idx="149">
                  <c:v>85.456999999999994</c:v>
                </c:pt>
                <c:pt idx="150">
                  <c:v>87.171000000000006</c:v>
                </c:pt>
                <c:pt idx="151">
                  <c:v>87.213999999999999</c:v>
                </c:pt>
                <c:pt idx="152">
                  <c:v>86.085999999999999</c:v>
                </c:pt>
                <c:pt idx="153">
                  <c:v>85.513999999999996</c:v>
                </c:pt>
                <c:pt idx="154">
                  <c:v>85.614000000000004</c:v>
                </c:pt>
                <c:pt idx="155">
                  <c:v>85.7</c:v>
                </c:pt>
                <c:pt idx="156">
                  <c:v>85.9</c:v>
                </c:pt>
                <c:pt idx="157">
                  <c:v>86.956999999999994</c:v>
                </c:pt>
                <c:pt idx="158">
                  <c:v>85.585999999999999</c:v>
                </c:pt>
                <c:pt idx="159">
                  <c:v>86.242999999999995</c:v>
                </c:pt>
                <c:pt idx="160">
                  <c:v>85.429000000000002</c:v>
                </c:pt>
                <c:pt idx="161">
                  <c:v>85.456999999999994</c:v>
                </c:pt>
                <c:pt idx="162">
                  <c:v>84.156999999999996</c:v>
                </c:pt>
                <c:pt idx="163">
                  <c:v>82.771000000000001</c:v>
                </c:pt>
                <c:pt idx="164">
                  <c:v>84.370999999999995</c:v>
                </c:pt>
                <c:pt idx="165">
                  <c:v>83.028999999999996</c:v>
                </c:pt>
                <c:pt idx="166">
                  <c:v>82.728999999999999</c:v>
                </c:pt>
                <c:pt idx="167">
                  <c:v>83.456999999999994</c:v>
                </c:pt>
                <c:pt idx="168">
                  <c:v>83.186000000000007</c:v>
                </c:pt>
                <c:pt idx="169">
                  <c:v>84.171000000000006</c:v>
                </c:pt>
                <c:pt idx="170">
                  <c:v>83.643000000000001</c:v>
                </c:pt>
                <c:pt idx="171">
                  <c:v>84.257000000000005</c:v>
                </c:pt>
                <c:pt idx="172">
                  <c:v>82.870999999999995</c:v>
                </c:pt>
                <c:pt idx="173">
                  <c:v>82.242999999999995</c:v>
                </c:pt>
                <c:pt idx="174">
                  <c:v>84.286000000000001</c:v>
                </c:pt>
                <c:pt idx="175">
                  <c:v>83.013999999999996</c:v>
                </c:pt>
                <c:pt idx="176">
                  <c:v>84.114000000000004</c:v>
                </c:pt>
                <c:pt idx="177">
                  <c:v>83.643000000000001</c:v>
                </c:pt>
                <c:pt idx="178">
                  <c:v>83.870999999999995</c:v>
                </c:pt>
                <c:pt idx="179">
                  <c:v>83</c:v>
                </c:pt>
                <c:pt idx="180">
                  <c:v>82.6</c:v>
                </c:pt>
                <c:pt idx="181">
                  <c:v>82.343000000000004</c:v>
                </c:pt>
                <c:pt idx="182">
                  <c:v>82</c:v>
                </c:pt>
                <c:pt idx="183">
                  <c:v>83.114000000000004</c:v>
                </c:pt>
                <c:pt idx="184">
                  <c:v>83.656999999999996</c:v>
                </c:pt>
                <c:pt idx="185">
                  <c:v>83.286000000000001</c:v>
                </c:pt>
                <c:pt idx="186">
                  <c:v>81.114000000000004</c:v>
                </c:pt>
                <c:pt idx="187">
                  <c:v>82.085999999999999</c:v>
                </c:pt>
                <c:pt idx="188">
                  <c:v>82.570999999999998</c:v>
                </c:pt>
                <c:pt idx="189">
                  <c:v>84.4</c:v>
                </c:pt>
                <c:pt idx="190">
                  <c:v>84.028999999999996</c:v>
                </c:pt>
                <c:pt idx="191">
                  <c:v>82.8</c:v>
                </c:pt>
                <c:pt idx="192">
                  <c:v>82.9</c:v>
                </c:pt>
                <c:pt idx="193">
                  <c:v>83.156999999999996</c:v>
                </c:pt>
                <c:pt idx="194">
                  <c:v>84.070999999999998</c:v>
                </c:pt>
                <c:pt idx="195">
                  <c:v>82.742999999999995</c:v>
                </c:pt>
                <c:pt idx="196">
                  <c:v>82.2</c:v>
                </c:pt>
                <c:pt idx="197">
                  <c:v>83.043000000000006</c:v>
                </c:pt>
                <c:pt idx="198">
                  <c:v>82.486000000000004</c:v>
                </c:pt>
                <c:pt idx="199">
                  <c:v>82.557000000000002</c:v>
                </c:pt>
                <c:pt idx="200">
                  <c:v>83.414000000000001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85.322027899405725</c:v>
                </c:pt>
                <c:pt idx="1">
                  <c:v>85.344545707435728</c:v>
                </c:pt>
                <c:pt idx="2">
                  <c:v>85.367067440322231</c:v>
                </c:pt>
                <c:pt idx="3">
                  <c:v>85.389593415178282</c:v>
                </c:pt>
                <c:pt idx="4">
                  <c:v>85.412123973759265</c:v>
                </c:pt>
                <c:pt idx="5">
                  <c:v>85.434659484263491</c:v>
                </c:pt>
                <c:pt idx="6">
                  <c:v>85.457200343250477</c:v>
                </c:pt>
                <c:pt idx="7">
                  <c:v>85.479746977682723</c:v>
                </c:pt>
                <c:pt idx="8">
                  <c:v>85.502299847096751</c:v>
                </c:pt>
                <c:pt idx="9">
                  <c:v>85.524859445909485</c:v>
                </c:pt>
                <c:pt idx="10">
                  <c:v>85.547426305865443</c:v>
                </c:pt>
                <c:pt idx="11">
                  <c:v>85.570000998630519</c:v>
                </c:pt>
                <c:pt idx="12">
                  <c:v>85.592584138537646</c:v>
                </c:pt>
                <c:pt idx="13">
                  <c:v>85.615176385489193</c:v>
                </c:pt>
                <c:pt idx="14">
                  <c:v>85.637778448020683</c:v>
                </c:pt>
                <c:pt idx="15">
                  <c:v>85.660391086529643</c:v>
                </c:pt>
                <c:pt idx="16">
                  <c:v>85.683015116672664</c:v>
                </c:pt>
                <c:pt idx="17">
                  <c:v>85.705651412933733</c:v>
                </c:pt>
                <c:pt idx="18">
                  <c:v>85.728300912367317</c:v>
                </c:pt>
                <c:pt idx="19">
                  <c:v>85.750964618528386</c:v>
                </c:pt>
                <c:pt idx="20">
                  <c:v>85.773643605635598</c:v>
                </c:pt>
                <c:pt idx="21">
                  <c:v>85.796339023144398</c:v>
                </c:pt>
                <c:pt idx="22">
                  <c:v>85.819052101366339</c:v>
                </c:pt>
                <c:pt idx="23">
                  <c:v>85.841784160310695</c:v>
                </c:pt>
                <c:pt idx="24">
                  <c:v>85.864536628831303</c:v>
                </c:pt>
                <c:pt idx="25">
                  <c:v>85.887311096077468</c:v>
                </c:pt>
                <c:pt idx="26">
                  <c:v>85.910109460436814</c:v>
                </c:pt>
                <c:pt idx="27">
                  <c:v>85.932934360204115</c:v>
                </c:pt>
                <c:pt idx="28">
                  <c:v>85.955790382147171</c:v>
                </c:pt>
                <c:pt idx="29">
                  <c:v>85.978687319903699</c:v>
                </c:pt>
                <c:pt idx="30">
                  <c:v>86.001648581446489</c:v>
                </c:pt>
                <c:pt idx="31">
                  <c:v>86.024731910995129</c:v>
                </c:pt>
                <c:pt idx="32">
                  <c:v>86.04807810929195</c:v>
                </c:pt>
                <c:pt idx="33">
                  <c:v>86.07202016095529</c:v>
                </c:pt>
                <c:pt idx="34">
                  <c:v>86.097315750657614</c:v>
                </c:pt>
                <c:pt idx="35">
                  <c:v>86.125617677457114</c:v>
                </c:pt>
                <c:pt idx="36">
                  <c:v>86.160375469502242</c:v>
                </c:pt>
                <c:pt idx="37">
                  <c:v>86.208467599994677</c:v>
                </c:pt>
                <c:pt idx="38">
                  <c:v>86.282981192872612</c:v>
                </c:pt>
                <c:pt idx="39">
                  <c:v>86.407640078309456</c:v>
                </c:pt>
                <c:pt idx="40">
                  <c:v>86.623347058038007</c:v>
                </c:pt>
                <c:pt idx="41">
                  <c:v>86.997026493009756</c:v>
                </c:pt>
                <c:pt idx="42">
                  <c:v>87.632289486306618</c:v>
                </c:pt>
                <c:pt idx="43">
                  <c:v>88.68030915307591</c:v>
                </c:pt>
                <c:pt idx="44">
                  <c:v>90.347757295270299</c:v>
                </c:pt>
                <c:pt idx="45">
                  <c:v>92.897053728470638</c:v>
                </c:pt>
                <c:pt idx="46">
                  <c:v>96.633174861638651</c:v>
                </c:pt>
                <c:pt idx="47">
                  <c:v>101.87175096747602</c:v>
                </c:pt>
                <c:pt idx="48">
                  <c:v>108.88598378418425</c:v>
                </c:pt>
                <c:pt idx="49">
                  <c:v>117.83533920178436</c:v>
                </c:pt>
                <c:pt idx="50">
                  <c:v>128.6862981302497</c:v>
                </c:pt>
                <c:pt idx="51">
                  <c:v>141.14272178927772</c:v>
                </c:pt>
                <c:pt idx="52">
                  <c:v>154.6077106519073</c:v>
                </c:pt>
                <c:pt idx="53">
                  <c:v>168.19732694418539</c:v>
                </c:pt>
                <c:pt idx="54">
                  <c:v>180.81768924864409</c:v>
                </c:pt>
                <c:pt idx="55">
                  <c:v>191.30175757930004</c:v>
                </c:pt>
                <c:pt idx="56">
                  <c:v>198.58449586430771</c:v>
                </c:pt>
                <c:pt idx="57">
                  <c:v>201.88081055696034</c:v>
                </c:pt>
                <c:pt idx="58">
                  <c:v>200.82530867693364</c:v>
                </c:pt>
                <c:pt idx="59">
                  <c:v>195.53948979847655</c:v>
                </c:pt>
                <c:pt idx="60">
                  <c:v>186.6093076106898</c:v>
                </c:pt>
                <c:pt idx="61">
                  <c:v>174.97888058984381</c:v>
                </c:pt>
                <c:pt idx="62">
                  <c:v>161.78712453486128</c:v>
                </c:pt>
                <c:pt idx="63">
                  <c:v>148.18658255470541</c:v>
                </c:pt>
                <c:pt idx="64">
                  <c:v>135.18437539495949</c:v>
                </c:pt>
                <c:pt idx="65">
                  <c:v>123.53495590880131</c:v>
                </c:pt>
                <c:pt idx="66">
                  <c:v>113.69772502249575</c:v>
                </c:pt>
                <c:pt idx="67">
                  <c:v>105.85543928814292</c:v>
                </c:pt>
                <c:pt idx="68">
                  <c:v>99.976604651044369</c:v>
                </c:pt>
                <c:pt idx="69">
                  <c:v>95.899057576241162</c:v>
                </c:pt>
                <c:pt idx="70">
                  <c:v>93.412310970605191</c:v>
                </c:pt>
                <c:pt idx="71">
                  <c:v>92.320902498170824</c:v>
                </c:pt>
                <c:pt idx="72">
                  <c:v>92.477612583522259</c:v>
                </c:pt>
                <c:pt idx="73">
                  <c:v>93.782590105175018</c:v>
                </c:pt>
                <c:pt idx="74">
                  <c:v>96.151769150136829</c:v>
                </c:pt>
                <c:pt idx="75">
                  <c:v>99.465409327561687</c:v>
                </c:pt>
                <c:pt idx="76">
                  <c:v>103.51425411563321</c:v>
                </c:pt>
                <c:pt idx="77">
                  <c:v>107.96442291862172</c:v>
                </c:pt>
                <c:pt idx="78">
                  <c:v>112.35984723602625</c:v>
                </c:pt>
                <c:pt idx="79">
                  <c:v>116.1712142706169</c:v>
                </c:pt>
                <c:pt idx="80">
                  <c:v>118.88462750338466</c:v>
                </c:pt>
                <c:pt idx="81">
                  <c:v>120.1069177178388</c:v>
                </c:pt>
                <c:pt idx="82">
                  <c:v>119.65496328276097</c:v>
                </c:pt>
                <c:pt idx="83">
                  <c:v>117.59887934037809</c:v>
                </c:pt>
                <c:pt idx="84">
                  <c:v>114.24367550280513</c:v>
                </c:pt>
                <c:pt idx="85">
                  <c:v>110.05516997713249</c:v>
                </c:pt>
                <c:pt idx="86">
                  <c:v>105.55451246648506</c:v>
                </c:pt>
                <c:pt idx="87">
                  <c:v>101.21390816781285</c:v>
                </c:pt>
                <c:pt idx="88">
                  <c:v>97.381562863589181</c:v>
                </c:pt>
                <c:pt idx="89">
                  <c:v>94.249997956093225</c:v>
                </c:pt>
                <c:pt idx="90">
                  <c:v>91.865761493735945</c:v>
                </c:pt>
                <c:pt idx="91">
                  <c:v>90.166842758020707</c:v>
                </c:pt>
                <c:pt idx="92">
                  <c:v>89.030066104559694</c:v>
                </c:pt>
                <c:pt idx="93">
                  <c:v>88.313665218041479</c:v>
                </c:pt>
                <c:pt idx="94">
                  <c:v>87.886843840883728</c:v>
                </c:pt>
                <c:pt idx="95">
                  <c:v>87.644808324225892</c:v>
                </c:pt>
                <c:pt idx="96">
                  <c:v>87.512207487886243</c:v>
                </c:pt>
                <c:pt idx="97">
                  <c:v>87.439580928773083</c:v>
                </c:pt>
                <c:pt idx="98">
                  <c:v>87.39699204282023</c:v>
                </c:pt>
                <c:pt idx="99">
                  <c:v>87.367626499239961</c:v>
                </c:pt>
                <c:pt idx="100">
                  <c:v>87.342687433320549</c:v>
                </c:pt>
                <c:pt idx="101">
                  <c:v>87.317884971972049</c:v>
                </c:pt>
                <c:pt idx="102">
                  <c:v>87.291281876514731</c:v>
                </c:pt>
                <c:pt idx="103">
                  <c:v>87.26209414852471</c:v>
                </c:pt>
                <c:pt idx="104">
                  <c:v>87.230084960133127</c:v>
                </c:pt>
                <c:pt idx="105">
                  <c:v>87.195303247480425</c:v>
                </c:pt>
                <c:pt idx="106">
                  <c:v>87.15803798954687</c:v>
                </c:pt>
                <c:pt idx="107">
                  <c:v>87.118965837068913</c:v>
                </c:pt>
                <c:pt idx="108">
                  <c:v>87.079563059372646</c:v>
                </c:pt>
                <c:pt idx="109">
                  <c:v>87.042922186957966</c:v>
                </c:pt>
                <c:pt idx="110">
                  <c:v>87.015111889538503</c:v>
                </c:pt>
                <c:pt idx="111">
                  <c:v>87.007052940726453</c:v>
                </c:pt>
                <c:pt idx="112">
                  <c:v>87.036456199890424</c:v>
                </c:pt>
                <c:pt idx="113">
                  <c:v>87.128693555591056</c:v>
                </c:pt>
                <c:pt idx="114">
                  <c:v>87.314830441848542</c:v>
                </c:pt>
                <c:pt idx="115">
                  <c:v>87.625044469644251</c:v>
                </c:pt>
                <c:pt idx="116">
                  <c:v>88.076974671753248</c:v>
                </c:pt>
                <c:pt idx="117">
                  <c:v>88.661349742532764</c:v>
                </c:pt>
                <c:pt idx="118">
                  <c:v>89.330527627596197</c:v>
                </c:pt>
                <c:pt idx="119">
                  <c:v>89.997189588638832</c:v>
                </c:pt>
                <c:pt idx="120">
                  <c:v>90.548227877044766</c:v>
                </c:pt>
                <c:pt idx="121">
                  <c:v>90.872585658153199</c:v>
                </c:pt>
                <c:pt idx="122">
                  <c:v>90.894168458889283</c:v>
                </c:pt>
                <c:pt idx="123">
                  <c:v>90.596557699370734</c:v>
                </c:pt>
                <c:pt idx="124">
                  <c:v>90.02855634707619</c:v>
                </c:pt>
                <c:pt idx="125">
                  <c:v>89.288019076459022</c:v>
                </c:pt>
                <c:pt idx="126">
                  <c:v>88.491313003859929</c:v>
                </c:pt>
                <c:pt idx="127">
                  <c:v>87.741452818478876</c:v>
                </c:pt>
                <c:pt idx="128">
                  <c:v>87.106654151372197</c:v>
                </c:pt>
                <c:pt idx="129">
                  <c:v>86.614433248488055</c:v>
                </c:pt>
                <c:pt idx="130">
                  <c:v>86.258915004095158</c:v>
                </c:pt>
                <c:pt idx="131">
                  <c:v>86.014640558579359</c:v>
                </c:pt>
                <c:pt idx="132">
                  <c:v>85.850081803920432</c:v>
                </c:pt>
                <c:pt idx="133">
                  <c:v>85.736835073711049</c:v>
                </c:pt>
                <c:pt idx="134">
                  <c:v>85.653718445437605</c:v>
                </c:pt>
                <c:pt idx="135">
                  <c:v>85.587093566255774</c:v>
                </c:pt>
                <c:pt idx="136">
                  <c:v>85.529313596356047</c:v>
                </c:pt>
                <c:pt idx="137">
                  <c:v>85.476779413861053</c:v>
                </c:pt>
                <c:pt idx="138">
                  <c:v>85.428366584981049</c:v>
                </c:pt>
                <c:pt idx="139">
                  <c:v>85.384413927228962</c:v>
                </c:pt>
                <c:pt idx="140">
                  <c:v>85.346167684995962</c:v>
                </c:pt>
                <c:pt idx="141">
                  <c:v>85.315490790556851</c:v>
                </c:pt>
                <c:pt idx="142">
                  <c:v>85.294667905500873</c:v>
                </c:pt>
                <c:pt idx="143">
                  <c:v>85.286189148198247</c:v>
                </c:pt>
                <c:pt idx="144">
                  <c:v>85.292447083030822</c:v>
                </c:pt>
                <c:pt idx="145">
                  <c:v>85.315327661912036</c:v>
                </c:pt>
                <c:pt idx="146">
                  <c:v>85.355719368172785</c:v>
                </c:pt>
                <c:pt idx="147">
                  <c:v>85.413006134278021</c:v>
                </c:pt>
                <c:pt idx="148">
                  <c:v>85.484643191713516</c:v>
                </c:pt>
                <c:pt idx="149">
                  <c:v>85.565931237557834</c:v>
                </c:pt>
                <c:pt idx="150">
                  <c:v>85.650093592819729</c:v>
                </c:pt>
                <c:pt idx="151">
                  <c:v>85.728718749595018</c:v>
                </c:pt>
                <c:pt idx="152">
                  <c:v>85.792561016145285</c:v>
                </c:pt>
                <c:pt idx="153">
                  <c:v>85.832608953621047</c:v>
                </c:pt>
                <c:pt idx="154">
                  <c:v>85.841256362195764</c:v>
                </c:pt>
                <c:pt idx="155">
                  <c:v>85.813366424763245</c:v>
                </c:pt>
                <c:pt idx="156">
                  <c:v>85.747022642301815</c:v>
                </c:pt>
                <c:pt idx="157">
                  <c:v>85.643814086155217</c:v>
                </c:pt>
                <c:pt idx="158">
                  <c:v>85.50859579212387</c:v>
                </c:pt>
                <c:pt idx="159">
                  <c:v>85.348774047440457</c:v>
                </c:pt>
                <c:pt idx="160">
                  <c:v>85.173262098935055</c:v>
                </c:pt>
                <c:pt idx="161">
                  <c:v>84.991309868949159</c:v>
                </c:pt>
                <c:pt idx="162">
                  <c:v>84.811418865317734</c:v>
                </c:pt>
                <c:pt idx="163">
                  <c:v>84.640512986927916</c:v>
                </c:pt>
                <c:pt idx="164">
                  <c:v>84.48346283783755</c:v>
                </c:pt>
                <c:pt idx="165">
                  <c:v>84.342977926961723</c:v>
                </c:pt>
                <c:pt idx="166">
                  <c:v>84.219809544471616</c:v>
                </c:pt>
                <c:pt idx="167">
                  <c:v>84.113162033956542</c:v>
                </c:pt>
                <c:pt idx="168">
                  <c:v>84.021196564745566</c:v>
                </c:pt>
                <c:pt idx="169">
                  <c:v>83.941525071731022</c:v>
                </c:pt>
                <c:pt idx="170">
                  <c:v>83.871622637136383</c:v>
                </c:pt>
                <c:pt idx="171">
                  <c:v>83.809122563498946</c:v>
                </c:pt>
                <c:pt idx="172">
                  <c:v>83.751990124595196</c:v>
                </c:pt>
                <c:pt idx="173">
                  <c:v>83.698592905475977</c:v>
                </c:pt>
                <c:pt idx="174">
                  <c:v>83.647696389885439</c:v>
                </c:pt>
                <c:pt idx="175">
                  <c:v>83.598414788134519</c:v>
                </c:pt>
                <c:pt idx="176">
                  <c:v>83.550142330658431</c:v>
                </c:pt>
                <c:pt idx="177">
                  <c:v>83.502482808188802</c:v>
                </c:pt>
                <c:pt idx="178">
                  <c:v>83.455187655898598</c:v>
                </c:pt>
                <c:pt idx="179">
                  <c:v>83.408106880087033</c:v>
                </c:pt>
                <c:pt idx="180">
                  <c:v>83.361153133173246</c:v>
                </c:pt>
                <c:pt idx="181">
                  <c:v>83.314277100036449</c:v>
                </c:pt>
                <c:pt idx="182">
                  <c:v>83.267451585695412</c:v>
                </c:pt>
                <c:pt idx="183">
                  <c:v>83.220661755067283</c:v>
                </c:pt>
                <c:pt idx="184">
                  <c:v>83.173899430232638</c:v>
                </c:pt>
                <c:pt idx="185">
                  <c:v>83.127159906666449</c:v>
                </c:pt>
                <c:pt idx="186">
                  <c:v>83.080440250335499</c:v>
                </c:pt>
                <c:pt idx="187">
                  <c:v>83.033738422710258</c:v>
                </c:pt>
                <c:pt idx="188">
                  <c:v>82.987052847366883</c:v>
                </c:pt>
                <c:pt idx="189">
                  <c:v>82.940382201879316</c:v>
                </c:pt>
                <c:pt idx="190">
                  <c:v>82.893725319910786</c:v>
                </c:pt>
                <c:pt idx="191">
                  <c:v>82.847081145121521</c:v>
                </c:pt>
                <c:pt idx="192">
                  <c:v>82.800448708588576</c:v>
                </c:pt>
                <c:pt idx="193">
                  <c:v>82.753827116594266</c:v>
                </c:pt>
                <c:pt idx="194">
                  <c:v>82.707215542925226</c:v>
                </c:pt>
                <c:pt idx="195">
                  <c:v>82.660613223169804</c:v>
                </c:pt>
                <c:pt idx="196">
                  <c:v>82.614019449971622</c:v>
                </c:pt>
                <c:pt idx="197">
                  <c:v>82.567433568816995</c:v>
                </c:pt>
                <c:pt idx="198">
                  <c:v>82.520854974185283</c:v>
                </c:pt>
                <c:pt idx="199">
                  <c:v>82.474283105988746</c:v>
                </c:pt>
                <c:pt idx="200">
                  <c:v>82.427717446266641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85.322027899405725</c:v>
                </c:pt>
                <c:pt idx="1">
                  <c:v>85.344545707435728</c:v>
                </c:pt>
                <c:pt idx="2">
                  <c:v>85.367067440322231</c:v>
                </c:pt>
                <c:pt idx="3">
                  <c:v>85.389593415178282</c:v>
                </c:pt>
                <c:pt idx="4">
                  <c:v>85.412123973759265</c:v>
                </c:pt>
                <c:pt idx="5">
                  <c:v>85.434659484263491</c:v>
                </c:pt>
                <c:pt idx="6">
                  <c:v>85.457200343250477</c:v>
                </c:pt>
                <c:pt idx="7">
                  <c:v>85.479746977682723</c:v>
                </c:pt>
                <c:pt idx="8">
                  <c:v>85.502299847096751</c:v>
                </c:pt>
                <c:pt idx="9">
                  <c:v>85.524859445909485</c:v>
                </c:pt>
                <c:pt idx="10">
                  <c:v>85.547426305865443</c:v>
                </c:pt>
                <c:pt idx="11">
                  <c:v>85.570000998630519</c:v>
                </c:pt>
                <c:pt idx="12">
                  <c:v>85.592584138537646</c:v>
                </c:pt>
                <c:pt idx="13">
                  <c:v>85.615176385489193</c:v>
                </c:pt>
                <c:pt idx="14">
                  <c:v>85.637778448020654</c:v>
                </c:pt>
                <c:pt idx="15">
                  <c:v>85.660391086529472</c:v>
                </c:pt>
                <c:pt idx="16">
                  <c:v>85.683015116671797</c:v>
                </c:pt>
                <c:pt idx="17">
                  <c:v>85.705651412929612</c:v>
                </c:pt>
                <c:pt idx="18">
                  <c:v>85.728300912348516</c:v>
                </c:pt>
                <c:pt idx="19">
                  <c:v>85.750964618445693</c:v>
                </c:pt>
                <c:pt idx="20">
                  <c:v>85.773643605285557</c:v>
                </c:pt>
                <c:pt idx="21">
                  <c:v>85.796339021718197</c:v>
                </c:pt>
                <c:pt idx="22">
                  <c:v>85.819052095773401</c:v>
                </c:pt>
                <c:pt idx="23">
                  <c:v>85.841784139200044</c:v>
                </c:pt>
                <c:pt idx="24">
                  <c:v>85.864536552136713</c:v>
                </c:pt>
                <c:pt idx="25">
                  <c:v>85.887310827895675</c:v>
                </c:pt>
                <c:pt idx="26">
                  <c:v>85.910108557837219</c:v>
                </c:pt>
                <c:pt idx="27">
                  <c:v>85.932931436305466</c:v>
                </c:pt>
                <c:pt idx="28">
                  <c:v>85.955781265590758</c:v>
                </c:pt>
                <c:pt idx="29">
                  <c:v>85.978659960875788</c:v>
                </c:pt>
                <c:pt idx="30">
                  <c:v>86.001569555113278</c:v>
                </c:pt>
                <c:pt idx="31">
                  <c:v>86.024512203774677</c:v>
                </c:pt>
                <c:pt idx="32">
                  <c:v>86.047490189395305</c:v>
                </c:pt>
                <c:pt idx="33">
                  <c:v>86.070505925830716</c:v>
                </c:pt>
                <c:pt idx="34">
                  <c:v>86.093561962121768</c:v>
                </c:pt>
                <c:pt idx="35">
                  <c:v>86.116660985850146</c:v>
                </c:pt>
                <c:pt idx="36">
                  <c:v>86.139805825845784</c:v>
                </c:pt>
                <c:pt idx="37">
                  <c:v>86.162999454085508</c:v>
                </c:pt>
                <c:pt idx="38">
                  <c:v>86.186244986597103</c:v>
                </c:pt>
                <c:pt idx="39">
                  <c:v>86.209545683154928</c:v>
                </c:pt>
                <c:pt idx="40">
                  <c:v>86.232904945519849</c:v>
                </c:pt>
                <c:pt idx="41">
                  <c:v>86.256326313942452</c:v>
                </c:pt>
                <c:pt idx="42">
                  <c:v>86.279813461605315</c:v>
                </c:pt>
                <c:pt idx="43">
                  <c:v>86.303370186637395</c:v>
                </c:pt>
                <c:pt idx="44">
                  <c:v>86.327000401281182</c:v>
                </c:pt>
                <c:pt idx="45">
                  <c:v>86.350708117738705</c:v>
                </c:pt>
                <c:pt idx="46">
                  <c:v>86.374497430158939</c:v>
                </c:pt>
                <c:pt idx="47">
                  <c:v>86.398372492162167</c:v>
                </c:pt>
                <c:pt idx="48">
                  <c:v>86.42233748922034</c:v>
                </c:pt>
                <c:pt idx="49">
                  <c:v>86.446396605131184</c:v>
                </c:pt>
                <c:pt idx="50">
                  <c:v>86.470553981734412</c:v>
                </c:pt>
                <c:pt idx="51">
                  <c:v>86.49481367092217</c:v>
                </c:pt>
                <c:pt idx="52">
                  <c:v>86.519179577893752</c:v>
                </c:pt>
                <c:pt idx="53">
                  <c:v>86.543655394494849</c:v>
                </c:pt>
                <c:pt idx="54">
                  <c:v>86.568244521369166</c:v>
                </c:pt>
                <c:pt idx="55">
                  <c:v>86.592949977532314</c:v>
                </c:pt>
                <c:pt idx="56">
                  <c:v>86.617774295859874</c:v>
                </c:pt>
                <c:pt idx="57">
                  <c:v>86.642719402865069</c:v>
                </c:pt>
                <c:pt idx="58">
                  <c:v>86.667786481030603</c:v>
                </c:pt>
                <c:pt idx="59">
                  <c:v>86.692975811859583</c:v>
                </c:pt>
                <c:pt idx="60">
                  <c:v>86.718286597728721</c:v>
                </c:pt>
                <c:pt idx="61">
                  <c:v>86.743716760569924</c:v>
                </c:pt>
                <c:pt idx="62">
                  <c:v>86.769262715388066</c:v>
                </c:pt>
                <c:pt idx="63">
                  <c:v>86.794919116650732</c:v>
                </c:pt>
                <c:pt idx="64">
                  <c:v>86.820678575679466</c:v>
                </c:pt>
                <c:pt idx="65">
                  <c:v>86.84653134734755</c:v>
                </c:pt>
                <c:pt idx="66">
                  <c:v>86.872464984666649</c:v>
                </c:pt>
                <c:pt idx="67">
                  <c:v>86.898463960249813</c:v>
                </c:pt>
                <c:pt idx="68">
                  <c:v>86.924509254196494</c:v>
                </c:pt>
                <c:pt idx="69">
                  <c:v>86.950577908684394</c:v>
                </c:pt>
                <c:pt idx="70">
                  <c:v>86.97664255050762</c:v>
                </c:pt>
                <c:pt idx="71">
                  <c:v>87.002670883997396</c:v>
                </c:pt>
                <c:pt idx="72">
                  <c:v>87.028625158233481</c:v>
                </c:pt>
                <c:pt idx="73">
                  <c:v>87.054461614225858</c:v>
                </c:pt>
                <c:pt idx="74">
                  <c:v>87.080129919835642</c:v>
                </c:pt>
                <c:pt idx="75">
                  <c:v>87.105572602618054</c:v>
                </c:pt>
                <c:pt idx="76">
                  <c:v>87.130724493497922</c:v>
                </c:pt>
                <c:pt idx="77">
                  <c:v>87.155512197194554</c:v>
                </c:pt>
                <c:pt idx="78">
                  <c:v>87.179853608533421</c:v>
                </c:pt>
                <c:pt idx="79">
                  <c:v>87.203657497113369</c:v>
                </c:pt>
                <c:pt idx="80">
                  <c:v>87.226823186090442</c:v>
                </c:pt>
                <c:pt idx="81">
                  <c:v>87.249240353894962</c:v>
                </c:pt>
                <c:pt idx="82">
                  <c:v>87.270788990261906</c:v>
                </c:pt>
                <c:pt idx="83">
                  <c:v>87.291339539720312</c:v>
                </c:pt>
                <c:pt idx="84">
                  <c:v>87.310753266300978</c:v>
                </c:pt>
                <c:pt idx="85">
                  <c:v>87.328882872302344</c:v>
                </c:pt>
                <c:pt idx="86">
                  <c:v>87.345573401110983</c:v>
                </c:pt>
                <c:pt idx="87">
                  <c:v>87.36066344894698</c:v>
                </c:pt>
                <c:pt idx="88">
                  <c:v>87.373986702710994</c:v>
                </c:pt>
                <c:pt idx="89">
                  <c:v>87.385373810693949</c:v>
                </c:pt>
                <c:pt idx="90">
                  <c:v>87.3946545798008</c:v>
                </c:pt>
                <c:pt idx="91">
                  <c:v>87.401660477411866</c:v>
                </c:pt>
                <c:pt idx="92">
                  <c:v>87.406227398610099</c:v>
                </c:pt>
                <c:pt idx="93">
                  <c:v>87.408198641104832</c:v>
                </c:pt>
                <c:pt idx="94">
                  <c:v>87.407428011930378</c:v>
                </c:pt>
                <c:pt idx="95">
                  <c:v>87.403782973286496</c:v>
                </c:pt>
                <c:pt idx="96">
                  <c:v>87.397147721241964</c:v>
                </c:pt>
                <c:pt idx="97">
                  <c:v>87.387426081979498</c:v>
                </c:pt>
                <c:pt idx="98">
                  <c:v>87.37454410716829</c:v>
                </c:pt>
                <c:pt idx="99">
                  <c:v>87.358452253917022</c:v>
                </c:pt>
                <c:pt idx="100">
                  <c:v>87.339127046055268</c:v>
                </c:pt>
                <c:pt idx="101">
                  <c:v>87.316572132045252</c:v>
                </c:pt>
                <c:pt idx="102">
                  <c:v>87.290818679762992</c:v>
                </c:pt>
                <c:pt idx="103">
                  <c:v>87.261925078162378</c:v>
                </c:pt>
                <c:pt idx="104">
                  <c:v>87.229975948367326</c:v>
                </c:pt>
                <c:pt idx="105">
                  <c:v>87.195080499599996</c:v>
                </c:pt>
                <c:pt idx="106">
                  <c:v>87.157370296057024</c:v>
                </c:pt>
                <c:pt idx="107">
                  <c:v>87.116996527091985</c:v>
                </c:pt>
                <c:pt idx="108">
                  <c:v>87.074126893005257</c:v>
                </c:pt>
                <c:pt idx="109">
                  <c:v>87.028942231172081</c:v>
                </c:pt>
                <c:pt idx="110">
                  <c:v>86.981633011676919</c:v>
                </c:pt>
                <c:pt idx="111">
                  <c:v>86.932395828326236</c:v>
                </c:pt>
                <c:pt idx="112">
                  <c:v>86.881430000783936</c:v>
                </c:pt>
                <c:pt idx="113">
                  <c:v>86.828934388005578</c:v>
                </c:pt>
                <c:pt idx="114">
                  <c:v>86.775104493819001</c:v>
                </c:pt>
                <c:pt idx="115">
                  <c:v>86.72012992417902</c:v>
                </c:pt>
                <c:pt idx="116">
                  <c:v>86.66419223398519</c:v>
                </c:pt>
                <c:pt idx="117">
                  <c:v>86.607463180827509</c:v>
                </c:pt>
                <c:pt idx="118">
                  <c:v>86.550103384723712</c:v>
                </c:pt>
                <c:pt idx="119">
                  <c:v>86.492261377576767</c:v>
                </c:pt>
                <c:pt idx="120">
                  <c:v>86.434073014092561</c:v>
                </c:pt>
                <c:pt idx="121">
                  <c:v>86.375661207329699</c:v>
                </c:pt>
                <c:pt idx="122">
                  <c:v>86.317135946718338</c:v>
                </c:pt>
                <c:pt idx="123">
                  <c:v>86.258594553924965</c:v>
                </c:pt>
                <c:pt idx="124">
                  <c:v>86.200122131882551</c:v>
                </c:pt>
                <c:pt idx="125">
                  <c:v>86.141792164134969</c:v>
                </c:pt>
                <c:pt idx="126">
                  <c:v>86.083667224852292</c:v>
                </c:pt>
                <c:pt idx="127">
                  <c:v>86.02579976398593</c:v>
                </c:pt>
                <c:pt idx="128">
                  <c:v>85.968232936644924</c:v>
                </c:pt>
                <c:pt idx="129">
                  <c:v>85.911001450551169</c:v>
                </c:pt>
                <c:pt idx="130">
                  <c:v>85.854132410118766</c:v>
                </c:pt>
                <c:pt idx="131">
                  <c:v>85.797646140110487</c:v>
                </c:pt>
                <c:pt idx="132">
                  <c:v>85.741556975835238</c:v>
                </c:pt>
                <c:pt idx="133">
                  <c:v>85.685874010392567</c:v>
                </c:pt>
                <c:pt idx="134">
                  <c:v>85.630601792515336</c:v>
                </c:pt>
                <c:pt idx="135">
                  <c:v>85.575740971116403</c:v>
                </c:pt>
                <c:pt idx="136">
                  <c:v>85.521288884731405</c:v>
                </c:pt>
                <c:pt idx="137">
                  <c:v>85.467240095711048</c:v>
                </c:pt>
                <c:pt idx="138">
                  <c:v>85.413586870297223</c:v>
                </c:pt>
                <c:pt idx="139">
                  <c:v>85.360319606670799</c:v>
                </c:pt>
                <c:pt idx="140">
                  <c:v>85.307427213735579</c:v>
                </c:pt>
                <c:pt idx="141">
                  <c:v>85.25489744384862</c:v>
                </c:pt>
                <c:pt idx="142">
                  <c:v>85.2027171829683</c:v>
                </c:pt>
                <c:pt idx="143">
                  <c:v>85.150872701804857</c:v>
                </c:pt>
                <c:pt idx="144">
                  <c:v>85.099349871558587</c:v>
                </c:pt>
                <c:pt idx="145">
                  <c:v>85.048134347746327</c:v>
                </c:pt>
                <c:pt idx="146">
                  <c:v>84.997211725471004</c:v>
                </c:pt>
                <c:pt idx="147">
                  <c:v>84.946567669301544</c:v>
                </c:pt>
                <c:pt idx="148">
                  <c:v>84.896188020716835</c:v>
                </c:pt>
                <c:pt idx="149">
                  <c:v>84.846058885839156</c:v>
                </c:pt>
                <c:pt idx="150">
                  <c:v>84.796166705949616</c:v>
                </c:pt>
                <c:pt idx="151">
                  <c:v>84.746498313047965</c:v>
                </c:pt>
                <c:pt idx="152">
                  <c:v>84.697040972494875</c:v>
                </c:pt>
                <c:pt idx="153">
                  <c:v>84.647782414562641</c:v>
                </c:pt>
                <c:pt idx="154">
                  <c:v>84.598710856520242</c:v>
                </c:pt>
                <c:pt idx="155">
                  <c:v>84.549815016693159</c:v>
                </c:pt>
                <c:pt idx="156">
                  <c:v>84.501084121768272</c:v>
                </c:pt>
                <c:pt idx="157">
                  <c:v>84.452507908458031</c:v>
                </c:pt>
                <c:pt idx="158">
                  <c:v>84.404076620498387</c:v>
                </c:pt>
                <c:pt idx="159">
                  <c:v>84.355781001826969</c:v>
                </c:pt>
                <c:pt idx="160">
                  <c:v>84.307612286675791</c:v>
                </c:pt>
                <c:pt idx="161">
                  <c:v>84.259562187211159</c:v>
                </c:pt>
                <c:pt idx="162">
                  <c:v>84.211622879264056</c:v>
                </c:pt>
                <c:pt idx="163">
                  <c:v>84.16378698661542</c:v>
                </c:pt>
                <c:pt idx="164">
                  <c:v>84.116047564230456</c:v>
                </c:pt>
                <c:pt idx="165">
                  <c:v>84.068398080776518</c:v>
                </c:pt>
                <c:pt idx="166">
                  <c:v>84.020832400704393</c:v>
                </c:pt>
                <c:pt idx="167">
                  <c:v>83.973344766127283</c:v>
                </c:pt>
                <c:pt idx="168">
                  <c:v>83.92592977869154</c:v>
                </c:pt>
                <c:pt idx="169">
                  <c:v>83.878582381598207</c:v>
                </c:pt>
                <c:pt idx="170">
                  <c:v>83.831297841904316</c:v>
                </c:pt>
                <c:pt idx="171">
                  <c:v>83.784071733207611</c:v>
                </c:pt>
                <c:pt idx="172">
                  <c:v>83.736899918795956</c:v>
                </c:pt>
                <c:pt idx="173">
                  <c:v>83.689778535324038</c:v>
                </c:pt>
                <c:pt idx="174">
                  <c:v>83.642703977063931</c:v>
                </c:pt>
                <c:pt idx="175">
                  <c:v>83.595672880762876</c:v>
                </c:pt>
                <c:pt idx="176">
                  <c:v>83.548682111129892</c:v>
                </c:pt>
                <c:pt idx="177">
                  <c:v>83.501728746963963</c:v>
                </c:pt>
                <c:pt idx="178">
                  <c:v>83.45481006792798</c:v>
                </c:pt>
                <c:pt idx="179">
                  <c:v>83.407923541966724</c:v>
                </c:pt>
                <c:pt idx="180">
                  <c:v>83.361066813361859</c:v>
                </c:pt>
                <c:pt idx="181">
                  <c:v>83.314237691412117</c:v>
                </c:pt>
                <c:pt idx="182">
                  <c:v>83.26743413972423</c:v>
                </c:pt>
                <c:pt idx="183">
                  <c:v>83.220654266096943</c:v>
                </c:pt>
                <c:pt idx="184">
                  <c:v>83.173896312978897</c:v>
                </c:pt>
                <c:pt idx="185">
                  <c:v>83.127158648479195</c:v>
                </c:pt>
                <c:pt idx="186">
                  <c:v>83.08043975790892</c:v>
                </c:pt>
                <c:pt idx="187">
                  <c:v>83.033738235831137</c:v>
                </c:pt>
                <c:pt idx="188">
                  <c:v>82.987052778596222</c:v>
                </c:pt>
                <c:pt idx="189">
                  <c:v>82.940382177339657</c:v>
                </c:pt>
                <c:pt idx="190">
                  <c:v>82.893725311419814</c:v>
                </c:pt>
                <c:pt idx="191">
                  <c:v>82.847081142272671</c:v>
                </c:pt>
                <c:pt idx="192">
                  <c:v>82.800448707661744</c:v>
                </c:pt>
                <c:pt idx="193">
                  <c:v>82.753827116301878</c:v>
                </c:pt>
                <c:pt idx="194">
                  <c:v>82.707215542835783</c:v>
                </c:pt>
                <c:pt idx="195">
                  <c:v>82.660613223143272</c:v>
                </c:pt>
                <c:pt idx="196">
                  <c:v>82.61401944996399</c:v>
                </c:pt>
                <c:pt idx="197">
                  <c:v>82.567433568814863</c:v>
                </c:pt>
                <c:pt idx="198">
                  <c:v>82.520854974184701</c:v>
                </c:pt>
                <c:pt idx="199">
                  <c:v>82.47428310598859</c:v>
                </c:pt>
                <c:pt idx="200">
                  <c:v>82.427717446266598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77504"/>
        <c:axId val="368277896"/>
      </c:scatterChart>
      <c:valAx>
        <c:axId val="368277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8277896"/>
        <c:crosses val="autoZero"/>
        <c:crossBetween val="midCat"/>
      </c:valAx>
      <c:valAx>
        <c:axId val="368277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827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81.271000000000001</c:v>
                </c:pt>
                <c:pt idx="1">
                  <c:v>80.813999999999993</c:v>
                </c:pt>
                <c:pt idx="2">
                  <c:v>80.557000000000002</c:v>
                </c:pt>
                <c:pt idx="3">
                  <c:v>81.343000000000004</c:v>
                </c:pt>
                <c:pt idx="4">
                  <c:v>79.043000000000006</c:v>
                </c:pt>
                <c:pt idx="5">
                  <c:v>80.114000000000004</c:v>
                </c:pt>
                <c:pt idx="6">
                  <c:v>81.843000000000004</c:v>
                </c:pt>
                <c:pt idx="7">
                  <c:v>83.129000000000005</c:v>
                </c:pt>
                <c:pt idx="8">
                  <c:v>82.156999999999996</c:v>
                </c:pt>
                <c:pt idx="9">
                  <c:v>82.385999999999996</c:v>
                </c:pt>
                <c:pt idx="10">
                  <c:v>80.828999999999994</c:v>
                </c:pt>
                <c:pt idx="11">
                  <c:v>80.929000000000002</c:v>
                </c:pt>
                <c:pt idx="12">
                  <c:v>82.156999999999996</c:v>
                </c:pt>
                <c:pt idx="13">
                  <c:v>79.971000000000004</c:v>
                </c:pt>
                <c:pt idx="14">
                  <c:v>81.286000000000001</c:v>
                </c:pt>
                <c:pt idx="15">
                  <c:v>79.986000000000004</c:v>
                </c:pt>
                <c:pt idx="16">
                  <c:v>81.186000000000007</c:v>
                </c:pt>
                <c:pt idx="17">
                  <c:v>82.242999999999995</c:v>
                </c:pt>
                <c:pt idx="18">
                  <c:v>82.257000000000005</c:v>
                </c:pt>
                <c:pt idx="19">
                  <c:v>82.728999999999999</c:v>
                </c:pt>
                <c:pt idx="20">
                  <c:v>82.242999999999995</c:v>
                </c:pt>
                <c:pt idx="21">
                  <c:v>81.956999999999994</c:v>
                </c:pt>
                <c:pt idx="22">
                  <c:v>83.486000000000004</c:v>
                </c:pt>
                <c:pt idx="23">
                  <c:v>82.343000000000004</c:v>
                </c:pt>
                <c:pt idx="24">
                  <c:v>82.728999999999999</c:v>
                </c:pt>
                <c:pt idx="25">
                  <c:v>83.370999999999995</c:v>
                </c:pt>
                <c:pt idx="26">
                  <c:v>82.271000000000001</c:v>
                </c:pt>
                <c:pt idx="27">
                  <c:v>85</c:v>
                </c:pt>
                <c:pt idx="28">
                  <c:v>84.356999999999999</c:v>
                </c:pt>
                <c:pt idx="29">
                  <c:v>84.9</c:v>
                </c:pt>
                <c:pt idx="30">
                  <c:v>83.929000000000002</c:v>
                </c:pt>
                <c:pt idx="31">
                  <c:v>84.742999999999995</c:v>
                </c:pt>
                <c:pt idx="32">
                  <c:v>83.813999999999993</c:v>
                </c:pt>
                <c:pt idx="33">
                  <c:v>85.513999999999996</c:v>
                </c:pt>
                <c:pt idx="34">
                  <c:v>85.656999999999996</c:v>
                </c:pt>
                <c:pt idx="35">
                  <c:v>86.843000000000004</c:v>
                </c:pt>
                <c:pt idx="36">
                  <c:v>84.942999999999998</c:v>
                </c:pt>
                <c:pt idx="37">
                  <c:v>86.7</c:v>
                </c:pt>
                <c:pt idx="38">
                  <c:v>86.1</c:v>
                </c:pt>
                <c:pt idx="39">
                  <c:v>86.956999999999994</c:v>
                </c:pt>
                <c:pt idx="40">
                  <c:v>87.343000000000004</c:v>
                </c:pt>
                <c:pt idx="41">
                  <c:v>90.356999999999999</c:v>
                </c:pt>
                <c:pt idx="42">
                  <c:v>91.686000000000007</c:v>
                </c:pt>
                <c:pt idx="43">
                  <c:v>92.085999999999999</c:v>
                </c:pt>
                <c:pt idx="44">
                  <c:v>95.528999999999996</c:v>
                </c:pt>
                <c:pt idx="45">
                  <c:v>99.385999999999996</c:v>
                </c:pt>
                <c:pt idx="46">
                  <c:v>103.529</c:v>
                </c:pt>
                <c:pt idx="47">
                  <c:v>109.143</c:v>
                </c:pt>
                <c:pt idx="48">
                  <c:v>118.729</c:v>
                </c:pt>
                <c:pt idx="49">
                  <c:v>128.08600000000001</c:v>
                </c:pt>
                <c:pt idx="50">
                  <c:v>136.5</c:v>
                </c:pt>
                <c:pt idx="51">
                  <c:v>148.31399999999999</c:v>
                </c:pt>
                <c:pt idx="52">
                  <c:v>159.114</c:v>
                </c:pt>
                <c:pt idx="53">
                  <c:v>169.05699999999999</c:v>
                </c:pt>
                <c:pt idx="54">
                  <c:v>177.029</c:v>
                </c:pt>
                <c:pt idx="55">
                  <c:v>184.41399999999999</c:v>
                </c:pt>
                <c:pt idx="56">
                  <c:v>191.51400000000001</c:v>
                </c:pt>
                <c:pt idx="57">
                  <c:v>194.62899999999999</c:v>
                </c:pt>
                <c:pt idx="58">
                  <c:v>198.6</c:v>
                </c:pt>
                <c:pt idx="59">
                  <c:v>196.286</c:v>
                </c:pt>
                <c:pt idx="60">
                  <c:v>190.5</c:v>
                </c:pt>
                <c:pt idx="61">
                  <c:v>174.62899999999999</c:v>
                </c:pt>
                <c:pt idx="62">
                  <c:v>148.25700000000001</c:v>
                </c:pt>
                <c:pt idx="63">
                  <c:v>112.886</c:v>
                </c:pt>
                <c:pt idx="64">
                  <c:v>94.013999999999996</c:v>
                </c:pt>
                <c:pt idx="65">
                  <c:v>87.614000000000004</c:v>
                </c:pt>
                <c:pt idx="66">
                  <c:v>84.471000000000004</c:v>
                </c:pt>
                <c:pt idx="67">
                  <c:v>84.328999999999994</c:v>
                </c:pt>
                <c:pt idx="68">
                  <c:v>86.070999999999998</c:v>
                </c:pt>
                <c:pt idx="69">
                  <c:v>85.870999999999995</c:v>
                </c:pt>
                <c:pt idx="70">
                  <c:v>86.671000000000006</c:v>
                </c:pt>
                <c:pt idx="71">
                  <c:v>89.513999999999996</c:v>
                </c:pt>
                <c:pt idx="72">
                  <c:v>90.929000000000002</c:v>
                </c:pt>
                <c:pt idx="73">
                  <c:v>94.043000000000006</c:v>
                </c:pt>
                <c:pt idx="74">
                  <c:v>97.570999999999998</c:v>
                </c:pt>
                <c:pt idx="75">
                  <c:v>99.513999999999996</c:v>
                </c:pt>
                <c:pt idx="76">
                  <c:v>103.286</c:v>
                </c:pt>
                <c:pt idx="77">
                  <c:v>106.32899999999999</c:v>
                </c:pt>
                <c:pt idx="78">
                  <c:v>110.029</c:v>
                </c:pt>
                <c:pt idx="79">
                  <c:v>112.529</c:v>
                </c:pt>
                <c:pt idx="80">
                  <c:v>115.586</c:v>
                </c:pt>
                <c:pt idx="81">
                  <c:v>115.5</c:v>
                </c:pt>
                <c:pt idx="82">
                  <c:v>115.629</c:v>
                </c:pt>
                <c:pt idx="83">
                  <c:v>112.18600000000001</c:v>
                </c:pt>
                <c:pt idx="84">
                  <c:v>106.67100000000001</c:v>
                </c:pt>
                <c:pt idx="85">
                  <c:v>100.7</c:v>
                </c:pt>
                <c:pt idx="86">
                  <c:v>94.528999999999996</c:v>
                </c:pt>
                <c:pt idx="87">
                  <c:v>90.614000000000004</c:v>
                </c:pt>
                <c:pt idx="88">
                  <c:v>88.343000000000004</c:v>
                </c:pt>
                <c:pt idx="89">
                  <c:v>87.442999999999998</c:v>
                </c:pt>
                <c:pt idx="90">
                  <c:v>86.328999999999994</c:v>
                </c:pt>
                <c:pt idx="91">
                  <c:v>85.728999999999999</c:v>
                </c:pt>
                <c:pt idx="92">
                  <c:v>85.543000000000006</c:v>
                </c:pt>
                <c:pt idx="93">
                  <c:v>84.728999999999999</c:v>
                </c:pt>
                <c:pt idx="94">
                  <c:v>84</c:v>
                </c:pt>
                <c:pt idx="95">
                  <c:v>84.528999999999996</c:v>
                </c:pt>
                <c:pt idx="96">
                  <c:v>84.786000000000001</c:v>
                </c:pt>
                <c:pt idx="97">
                  <c:v>84.614000000000004</c:v>
                </c:pt>
                <c:pt idx="98">
                  <c:v>82.671000000000006</c:v>
                </c:pt>
                <c:pt idx="99">
                  <c:v>83.313999999999993</c:v>
                </c:pt>
                <c:pt idx="100">
                  <c:v>84.213999999999999</c:v>
                </c:pt>
                <c:pt idx="101">
                  <c:v>83.070999999999998</c:v>
                </c:pt>
                <c:pt idx="102">
                  <c:v>82.828999999999994</c:v>
                </c:pt>
                <c:pt idx="103">
                  <c:v>83.843000000000004</c:v>
                </c:pt>
                <c:pt idx="104">
                  <c:v>83.614000000000004</c:v>
                </c:pt>
                <c:pt idx="105">
                  <c:v>84.570999999999998</c:v>
                </c:pt>
                <c:pt idx="106">
                  <c:v>83.057000000000002</c:v>
                </c:pt>
                <c:pt idx="107">
                  <c:v>82.870999999999995</c:v>
                </c:pt>
                <c:pt idx="108">
                  <c:v>83.728999999999999</c:v>
                </c:pt>
                <c:pt idx="109">
                  <c:v>84.813999999999993</c:v>
                </c:pt>
                <c:pt idx="110">
                  <c:v>83.786000000000001</c:v>
                </c:pt>
                <c:pt idx="111">
                  <c:v>83.557000000000002</c:v>
                </c:pt>
                <c:pt idx="112">
                  <c:v>84.742999999999995</c:v>
                </c:pt>
                <c:pt idx="113">
                  <c:v>84.085999999999999</c:v>
                </c:pt>
                <c:pt idx="114">
                  <c:v>85.171000000000006</c:v>
                </c:pt>
                <c:pt idx="115">
                  <c:v>84.856999999999999</c:v>
                </c:pt>
                <c:pt idx="116">
                  <c:v>85.057000000000002</c:v>
                </c:pt>
                <c:pt idx="117">
                  <c:v>85.671000000000006</c:v>
                </c:pt>
                <c:pt idx="118">
                  <c:v>86.5</c:v>
                </c:pt>
                <c:pt idx="119">
                  <c:v>86.4</c:v>
                </c:pt>
                <c:pt idx="120">
                  <c:v>87.313999999999993</c:v>
                </c:pt>
                <c:pt idx="121">
                  <c:v>88.643000000000001</c:v>
                </c:pt>
                <c:pt idx="122">
                  <c:v>89.213999999999999</c:v>
                </c:pt>
                <c:pt idx="123">
                  <c:v>91.671000000000006</c:v>
                </c:pt>
                <c:pt idx="124">
                  <c:v>87.3</c:v>
                </c:pt>
                <c:pt idx="125">
                  <c:v>86.156999999999996</c:v>
                </c:pt>
                <c:pt idx="126">
                  <c:v>86.043000000000006</c:v>
                </c:pt>
                <c:pt idx="127">
                  <c:v>82.9</c:v>
                </c:pt>
                <c:pt idx="128">
                  <c:v>82.286000000000001</c:v>
                </c:pt>
                <c:pt idx="129">
                  <c:v>83.085999999999999</c:v>
                </c:pt>
                <c:pt idx="130">
                  <c:v>80.8</c:v>
                </c:pt>
                <c:pt idx="131">
                  <c:v>80.7</c:v>
                </c:pt>
                <c:pt idx="132">
                  <c:v>81.099999999999994</c:v>
                </c:pt>
                <c:pt idx="133">
                  <c:v>80.828999999999994</c:v>
                </c:pt>
                <c:pt idx="134">
                  <c:v>82.914000000000001</c:v>
                </c:pt>
                <c:pt idx="135">
                  <c:v>82.429000000000002</c:v>
                </c:pt>
                <c:pt idx="136">
                  <c:v>82.442999999999998</c:v>
                </c:pt>
                <c:pt idx="137">
                  <c:v>79.385999999999996</c:v>
                </c:pt>
                <c:pt idx="138">
                  <c:v>81.143000000000001</c:v>
                </c:pt>
                <c:pt idx="139">
                  <c:v>81.213999999999999</c:v>
                </c:pt>
                <c:pt idx="140">
                  <c:v>80.528999999999996</c:v>
                </c:pt>
                <c:pt idx="141">
                  <c:v>82.143000000000001</c:v>
                </c:pt>
                <c:pt idx="142">
                  <c:v>81.156999999999996</c:v>
                </c:pt>
                <c:pt idx="143">
                  <c:v>82.186000000000007</c:v>
                </c:pt>
                <c:pt idx="144">
                  <c:v>81.929000000000002</c:v>
                </c:pt>
                <c:pt idx="145">
                  <c:v>82.885999999999996</c:v>
                </c:pt>
                <c:pt idx="146">
                  <c:v>80.828999999999994</c:v>
                </c:pt>
                <c:pt idx="147">
                  <c:v>81.971000000000004</c:v>
                </c:pt>
                <c:pt idx="148">
                  <c:v>81.786000000000001</c:v>
                </c:pt>
                <c:pt idx="149">
                  <c:v>82.057000000000002</c:v>
                </c:pt>
                <c:pt idx="150">
                  <c:v>80.643000000000001</c:v>
                </c:pt>
                <c:pt idx="151">
                  <c:v>81.528999999999996</c:v>
                </c:pt>
                <c:pt idx="152">
                  <c:v>82.543000000000006</c:v>
                </c:pt>
                <c:pt idx="153">
                  <c:v>82.786000000000001</c:v>
                </c:pt>
                <c:pt idx="154">
                  <c:v>83.713999999999999</c:v>
                </c:pt>
                <c:pt idx="155">
                  <c:v>83.9</c:v>
                </c:pt>
                <c:pt idx="156">
                  <c:v>82.186000000000007</c:v>
                </c:pt>
                <c:pt idx="157">
                  <c:v>81.614000000000004</c:v>
                </c:pt>
                <c:pt idx="158">
                  <c:v>82.442999999999998</c:v>
                </c:pt>
                <c:pt idx="159">
                  <c:v>81.570999999999998</c:v>
                </c:pt>
                <c:pt idx="160">
                  <c:v>81.313999999999993</c:v>
                </c:pt>
                <c:pt idx="161">
                  <c:v>81.442999999999998</c:v>
                </c:pt>
                <c:pt idx="162">
                  <c:v>81.2</c:v>
                </c:pt>
                <c:pt idx="163">
                  <c:v>79.570999999999998</c:v>
                </c:pt>
                <c:pt idx="164">
                  <c:v>78.543000000000006</c:v>
                </c:pt>
                <c:pt idx="165">
                  <c:v>79.885999999999996</c:v>
                </c:pt>
                <c:pt idx="166">
                  <c:v>79.870999999999995</c:v>
                </c:pt>
                <c:pt idx="167">
                  <c:v>79.313999999999993</c:v>
                </c:pt>
                <c:pt idx="168">
                  <c:v>79.186000000000007</c:v>
                </c:pt>
                <c:pt idx="169">
                  <c:v>80.870999999999995</c:v>
                </c:pt>
                <c:pt idx="170">
                  <c:v>79.213999999999999</c:v>
                </c:pt>
                <c:pt idx="171">
                  <c:v>81.414000000000001</c:v>
                </c:pt>
                <c:pt idx="172">
                  <c:v>79.885999999999996</c:v>
                </c:pt>
                <c:pt idx="173">
                  <c:v>79.843000000000004</c:v>
                </c:pt>
                <c:pt idx="174">
                  <c:v>80.771000000000001</c:v>
                </c:pt>
                <c:pt idx="175">
                  <c:v>82</c:v>
                </c:pt>
                <c:pt idx="176">
                  <c:v>81.213999999999999</c:v>
                </c:pt>
                <c:pt idx="177">
                  <c:v>81.213999999999999</c:v>
                </c:pt>
                <c:pt idx="178">
                  <c:v>79.771000000000001</c:v>
                </c:pt>
                <c:pt idx="179">
                  <c:v>78.885999999999996</c:v>
                </c:pt>
                <c:pt idx="180">
                  <c:v>78.585999999999999</c:v>
                </c:pt>
                <c:pt idx="181">
                  <c:v>79.543000000000006</c:v>
                </c:pt>
                <c:pt idx="182">
                  <c:v>79.728999999999999</c:v>
                </c:pt>
                <c:pt idx="183">
                  <c:v>80.171000000000006</c:v>
                </c:pt>
                <c:pt idx="184">
                  <c:v>78.843000000000004</c:v>
                </c:pt>
                <c:pt idx="185">
                  <c:v>80.557000000000002</c:v>
                </c:pt>
                <c:pt idx="186">
                  <c:v>81.442999999999998</c:v>
                </c:pt>
                <c:pt idx="187">
                  <c:v>80.370999999999995</c:v>
                </c:pt>
                <c:pt idx="188">
                  <c:v>79.900000000000006</c:v>
                </c:pt>
                <c:pt idx="189">
                  <c:v>78.771000000000001</c:v>
                </c:pt>
                <c:pt idx="190">
                  <c:v>79.671000000000006</c:v>
                </c:pt>
                <c:pt idx="191">
                  <c:v>77.8</c:v>
                </c:pt>
                <c:pt idx="192">
                  <c:v>79.742999999999995</c:v>
                </c:pt>
                <c:pt idx="193">
                  <c:v>78.771000000000001</c:v>
                </c:pt>
                <c:pt idx="194">
                  <c:v>79.271000000000001</c:v>
                </c:pt>
                <c:pt idx="195">
                  <c:v>78.786000000000001</c:v>
                </c:pt>
                <c:pt idx="196">
                  <c:v>79.643000000000001</c:v>
                </c:pt>
                <c:pt idx="197">
                  <c:v>79.813999999999993</c:v>
                </c:pt>
                <c:pt idx="198">
                  <c:v>80.171000000000006</c:v>
                </c:pt>
                <c:pt idx="199">
                  <c:v>79.656999999999996</c:v>
                </c:pt>
                <c:pt idx="200">
                  <c:v>78.8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82.33270253441772</c:v>
                </c:pt>
                <c:pt idx="1">
                  <c:v>82.352687072828473</c:v>
                </c:pt>
                <c:pt idx="2">
                  <c:v>82.372675816664795</c:v>
                </c:pt>
                <c:pt idx="3">
                  <c:v>82.392669104576257</c:v>
                </c:pt>
                <c:pt idx="4">
                  <c:v>82.412667301395729</c:v>
                </c:pt>
                <c:pt idx="5">
                  <c:v>82.432670800036476</c:v>
                </c:pt>
                <c:pt idx="6">
                  <c:v>82.45268002351095</c:v>
                </c:pt>
                <c:pt idx="7">
                  <c:v>82.472695427077042</c:v>
                </c:pt>
                <c:pt idx="8">
                  <c:v>82.492717500517713</c:v>
                </c:pt>
                <c:pt idx="9">
                  <c:v>82.512746770559204</c:v>
                </c:pt>
                <c:pt idx="10">
                  <c:v>82.532783803433858</c:v>
                </c:pt>
                <c:pt idx="11">
                  <c:v>82.552829207591842</c:v>
                </c:pt>
                <c:pt idx="12">
                  <c:v>82.57288363656744</c:v>
                </c:pt>
                <c:pt idx="13">
                  <c:v>82.592947792003514</c:v>
                </c:pt>
                <c:pt idx="14">
                  <c:v>82.613022426837972</c:v>
                </c:pt>
                <c:pt idx="15">
                  <c:v>82.633108348655426</c:v>
                </c:pt>
                <c:pt idx="16">
                  <c:v>82.653206423205646</c:v>
                </c:pt>
                <c:pt idx="17">
                  <c:v>82.673317578092764</c:v>
                </c:pt>
                <c:pt idx="18">
                  <c:v>82.693442806643048</c:v>
                </c:pt>
                <c:pt idx="19">
                  <c:v>82.713583171988546</c:v>
                </c:pt>
                <c:pt idx="20">
                  <c:v>82.733739811508386</c:v>
                </c:pt>
                <c:pt idx="21">
                  <c:v>82.753913942149694</c:v>
                </c:pt>
                <c:pt idx="22">
                  <c:v>82.774106868439091</c:v>
                </c:pt>
                <c:pt idx="23">
                  <c:v>82.794319999155363</c:v>
                </c:pt>
                <c:pt idx="24">
                  <c:v>82.814554891433787</c:v>
                </c:pt>
                <c:pt idx="25">
                  <c:v>82.834813378579838</c:v>
                </c:pt>
                <c:pt idx="26">
                  <c:v>82.85509794246137</c:v>
                </c:pt>
                <c:pt idx="27">
                  <c:v>82.875412768557652</c:v>
                </c:pt>
                <c:pt idx="28">
                  <c:v>82.895766618912049</c:v>
                </c:pt>
                <c:pt idx="29">
                  <c:v>82.916180318668822</c:v>
                </c:pt>
                <c:pt idx="30">
                  <c:v>82.936705387381721</c:v>
                </c:pt>
                <c:pt idx="31">
                  <c:v>82.957468258135819</c:v>
                </c:pt>
                <c:pt idx="32">
                  <c:v>82.978770233397441</c:v>
                </c:pt>
                <c:pt idx="33">
                  <c:v>83.001302363999599</c:v>
                </c:pt>
                <c:pt idx="34">
                  <c:v>83.026583967906902</c:v>
                </c:pt>
                <c:pt idx="35">
                  <c:v>83.057810266533096</c:v>
                </c:pt>
                <c:pt idx="36">
                  <c:v>83.101399709186609</c:v>
                </c:pt>
                <c:pt idx="37">
                  <c:v>83.169650924569751</c:v>
                </c:pt>
                <c:pt idx="38">
                  <c:v>83.285010451008731</c:v>
                </c:pt>
                <c:pt idx="39">
                  <c:v>83.486432225184458</c:v>
                </c:pt>
                <c:pt idx="40">
                  <c:v>83.838052761252754</c:v>
                </c:pt>
                <c:pt idx="41">
                  <c:v>84.439768820572596</c:v>
                </c:pt>
                <c:pt idx="42">
                  <c:v>85.438190675219232</c:v>
                </c:pt>
                <c:pt idx="43">
                  <c:v>87.0349086734645</c:v>
                </c:pt>
                <c:pt idx="44">
                  <c:v>89.48737616320733</c:v>
                </c:pt>
                <c:pt idx="45">
                  <c:v>93.096630450410103</c:v>
                </c:pt>
                <c:pt idx="46">
                  <c:v>98.176448524958943</c:v>
                </c:pt>
                <c:pt idx="47">
                  <c:v>105.00123131540194</c:v>
                </c:pt>
                <c:pt idx="48">
                  <c:v>113.73528028918621</c:v>
                </c:pt>
                <c:pt idx="49">
                  <c:v>124.35350273994058</c:v>
                </c:pt>
                <c:pt idx="50">
                  <c:v>136.57100990708517</c:v>
                </c:pt>
                <c:pt idx="51">
                  <c:v>149.80362152082779</c:v>
                </c:pt>
                <c:pt idx="52">
                  <c:v>163.17999238315642</c:v>
                </c:pt>
                <c:pt idx="53">
                  <c:v>175.61731048361267</c:v>
                </c:pt>
                <c:pt idx="54">
                  <c:v>185.95724279144582</c:v>
                </c:pt>
                <c:pt idx="55">
                  <c:v>193.1409314205213</c:v>
                </c:pt>
                <c:pt idx="56">
                  <c:v>196.38725920328008</c:v>
                </c:pt>
                <c:pt idx="57">
                  <c:v>195.33304450158198</c:v>
                </c:pt>
                <c:pt idx="58">
                  <c:v>190.1003926642822</c:v>
                </c:pt>
                <c:pt idx="59">
                  <c:v>181.27395746573907</c:v>
                </c:pt>
                <c:pt idx="60">
                  <c:v>169.79402023585814</c:v>
                </c:pt>
                <c:pt idx="61">
                  <c:v>156.7925420671707</c:v>
                </c:pt>
                <c:pt idx="62">
                  <c:v>143.41191217875519</c:v>
                </c:pt>
                <c:pt idx="63">
                  <c:v>130.64660322031594</c:v>
                </c:pt>
                <c:pt idx="64">
                  <c:v>119.23739881561944</c:v>
                </c:pt>
                <c:pt idx="65">
                  <c:v>109.63092066179919</c:v>
                </c:pt>
                <c:pt idx="66">
                  <c:v>101.99986627804992</c:v>
                </c:pt>
                <c:pt idx="67">
                  <c:v>96.306620945001512</c:v>
                </c:pt>
                <c:pt idx="68">
                  <c:v>92.387051942838767</c:v>
                </c:pt>
                <c:pt idx="69">
                  <c:v>90.031891838160135</c:v>
                </c:pt>
                <c:pt idx="70">
                  <c:v>89.048036074317963</c:v>
                </c:pt>
                <c:pt idx="71">
                  <c:v>89.288998740324232</c:v>
                </c:pt>
                <c:pt idx="72">
                  <c:v>90.651265969579242</c:v>
                </c:pt>
                <c:pt idx="73">
                  <c:v>93.040936413154185</c:v>
                </c:pt>
                <c:pt idx="74">
                  <c:v>96.322602981108588</c:v>
                </c:pt>
                <c:pt idx="75">
                  <c:v>100.26878026191658</c:v>
                </c:pt>
                <c:pt idx="76">
                  <c:v>104.53091665907488</c:v>
                </c:pt>
                <c:pt idx="77">
                  <c:v>108.64941010108738</c:v>
                </c:pt>
                <c:pt idx="78">
                  <c:v>112.10898169317092</c:v>
                </c:pt>
                <c:pt idx="79">
                  <c:v>114.42961956224788</c:v>
                </c:pt>
                <c:pt idx="80">
                  <c:v>115.26799101902041</c:v>
                </c:pt>
                <c:pt idx="81">
                  <c:v>114.49684092474932</c:v>
                </c:pt>
                <c:pt idx="82">
                  <c:v>112.23495080193483</c:v>
                </c:pt>
                <c:pt idx="83">
                  <c:v>108.81663957786816</c:v>
                </c:pt>
                <c:pt idx="84">
                  <c:v>104.71082110461921</c:v>
                </c:pt>
                <c:pt idx="85">
                  <c:v>100.41619845719347</c:v>
                </c:pt>
                <c:pt idx="86">
                  <c:v>96.364512459364335</c:v>
                </c:pt>
                <c:pt idx="87">
                  <c:v>92.856765061295093</c:v>
                </c:pt>
                <c:pt idx="88">
                  <c:v>90.042563674544283</c:v>
                </c:pt>
                <c:pt idx="89">
                  <c:v>87.937410400639408</c:v>
                </c:pt>
                <c:pt idx="90">
                  <c:v>86.46289553024846</c:v>
                </c:pt>
                <c:pt idx="91">
                  <c:v>85.49262738089601</c:v>
                </c:pt>
                <c:pt idx="92">
                  <c:v>84.890829064276218</c:v>
                </c:pt>
                <c:pt idx="93">
                  <c:v>84.537335439308492</c:v>
                </c:pt>
                <c:pt idx="94">
                  <c:v>84.338873678883829</c:v>
                </c:pt>
                <c:pt idx="95">
                  <c:v>84.230168605399115</c:v>
                </c:pt>
                <c:pt idx="96">
                  <c:v>84.169417478638366</c:v>
                </c:pt>
                <c:pt idx="97">
                  <c:v>84.131902265887149</c:v>
                </c:pt>
                <c:pt idx="98">
                  <c:v>84.104051406854893</c:v>
                </c:pt>
                <c:pt idx="99">
                  <c:v>84.07892451175384</c:v>
                </c:pt>
                <c:pt idx="100">
                  <c:v>84.053218411760895</c:v>
                </c:pt>
                <c:pt idx="101">
                  <c:v>84.025487097697336</c:v>
                </c:pt>
                <c:pt idx="102">
                  <c:v>83.995182069310829</c:v>
                </c:pt>
                <c:pt idx="103">
                  <c:v>83.962191821662429</c:v>
                </c:pt>
                <c:pt idx="104">
                  <c:v>83.926681159386348</c:v>
                </c:pt>
                <c:pt idx="105">
                  <c:v>83.889154415738659</c:v>
                </c:pt>
                <c:pt idx="106">
                  <c:v>83.850781025097334</c:v>
                </c:pt>
                <c:pt idx="107">
                  <c:v>83.814122145631444</c:v>
                </c:pt>
                <c:pt idx="108">
                  <c:v>83.784448448566351</c:v>
                </c:pt>
                <c:pt idx="109">
                  <c:v>83.771751857316758</c:v>
                </c:pt>
                <c:pt idx="110">
                  <c:v>83.793196804778106</c:v>
                </c:pt>
                <c:pt idx="111">
                  <c:v>83.875053445333833</c:v>
                </c:pt>
                <c:pt idx="112">
                  <c:v>84.0522696091885</c:v>
                </c:pt>
                <c:pt idx="113">
                  <c:v>84.36333732158667</c:v>
                </c:pt>
                <c:pt idx="114">
                  <c:v>84.838870385478671</c:v>
                </c:pt>
                <c:pt idx="115">
                  <c:v>85.484959890437779</c:v>
                </c:pt>
                <c:pt idx="116">
                  <c:v>86.266422431140327</c:v>
                </c:pt>
                <c:pt idx="117">
                  <c:v>87.098401738858925</c:v>
                </c:pt>
                <c:pt idx="118">
                  <c:v>87.854480912714919</c:v>
                </c:pt>
                <c:pt idx="119">
                  <c:v>88.39381446581767</c:v>
                </c:pt>
                <c:pt idx="120">
                  <c:v>88.600459237005964</c:v>
                </c:pt>
                <c:pt idx="121">
                  <c:v>88.420115074620639</c:v>
                </c:pt>
                <c:pt idx="122">
                  <c:v>87.878369549318123</c:v>
                </c:pt>
                <c:pt idx="123">
                  <c:v>87.072074331278287</c:v>
                </c:pt>
                <c:pt idx="124">
                  <c:v>86.137843941614122</c:v>
                </c:pt>
                <c:pt idx="125">
                  <c:v>85.211709688410195</c:v>
                </c:pt>
                <c:pt idx="126">
                  <c:v>84.396145409898764</c:v>
                </c:pt>
                <c:pt idx="127">
                  <c:v>83.744730460085449</c:v>
                </c:pt>
                <c:pt idx="128">
                  <c:v>83.265188465375502</c:v>
                </c:pt>
                <c:pt idx="129">
                  <c:v>82.93412013826476</c:v>
                </c:pt>
                <c:pt idx="130">
                  <c:v>82.71451331844365</c:v>
                </c:pt>
                <c:pt idx="131">
                  <c:v>82.569437001350892</c:v>
                </c:pt>
                <c:pt idx="132">
                  <c:v>82.469436898608052</c:v>
                </c:pt>
                <c:pt idx="133">
                  <c:v>82.394461595433853</c:v>
                </c:pt>
                <c:pt idx="134">
                  <c:v>82.33257746614062</c:v>
                </c:pt>
                <c:pt idx="135">
                  <c:v>82.277590293290615</c:v>
                </c:pt>
                <c:pt idx="136">
                  <c:v>82.226856826475071</c:v>
                </c:pt>
                <c:pt idx="137">
                  <c:v>82.179755224681827</c:v>
                </c:pt>
                <c:pt idx="138">
                  <c:v>82.136790491076269</c:v>
                </c:pt>
                <c:pt idx="139">
                  <c:v>82.099126882077201</c:v>
                </c:pt>
                <c:pt idx="140">
                  <c:v>82.068334179477191</c:v>
                </c:pt>
                <c:pt idx="141">
                  <c:v>82.046194019082179</c:v>
                </c:pt>
                <c:pt idx="142">
                  <c:v>82.034476638146273</c:v>
                </c:pt>
                <c:pt idx="143">
                  <c:v>82.034650593041533</c:v>
                </c:pt>
                <c:pt idx="144">
                  <c:v>82.047529973417781</c:v>
                </c:pt>
                <c:pt idx="145">
                  <c:v>82.07289917976297</c:v>
                </c:pt>
                <c:pt idx="146">
                  <c:v>82.109183654977159</c:v>
                </c:pt>
                <c:pt idx="147">
                  <c:v>82.153250722615823</c:v>
                </c:pt>
                <c:pt idx="148">
                  <c:v>82.200421114578745</c:v>
                </c:pt>
                <c:pt idx="149">
                  <c:v>82.244744720675001</c:v>
                </c:pt>
                <c:pt idx="150">
                  <c:v>82.27954542689767</c:v>
                </c:pt>
                <c:pt idx="151">
                  <c:v>82.298178933062673</c:v>
                </c:pt>
                <c:pt idx="152">
                  <c:v>82.294889502341931</c:v>
                </c:pt>
                <c:pt idx="153">
                  <c:v>82.265613937100326</c:v>
                </c:pt>
                <c:pt idx="154">
                  <c:v>82.208577149717627</c:v>
                </c:pt>
                <c:pt idx="155">
                  <c:v>82.124558035483517</c:v>
                </c:pt>
                <c:pt idx="156">
                  <c:v>82.016770132421058</c:v>
                </c:pt>
                <c:pt idx="157">
                  <c:v>81.890382085663347</c:v>
                </c:pt>
                <c:pt idx="158">
                  <c:v>81.75177679218794</c:v>
                </c:pt>
                <c:pt idx="159">
                  <c:v>81.607696010505805</c:v>
                </c:pt>
                <c:pt idx="160">
                  <c:v>81.464428145352571</c:v>
                </c:pt>
                <c:pt idx="161">
                  <c:v>81.327171090194014</c:v>
                </c:pt>
                <c:pt idx="162">
                  <c:v>81.199649938921553</c:v>
                </c:pt>
                <c:pt idx="163">
                  <c:v>81.084007532716015</c:v>
                </c:pt>
                <c:pt idx="164">
                  <c:v>80.980930873400055</c:v>
                </c:pt>
                <c:pt idx="165">
                  <c:v>80.889940342252373</c:v>
                </c:pt>
                <c:pt idx="166">
                  <c:v>80.809755998255895</c:v>
                </c:pt>
                <c:pt idx="167">
                  <c:v>80.738663456938525</c:v>
                </c:pt>
                <c:pt idx="168">
                  <c:v>80.674823695391737</c:v>
                </c:pt>
                <c:pt idx="169">
                  <c:v>80.616497820787004</c:v>
                </c:pt>
                <c:pt idx="170">
                  <c:v>80.562181942290977</c:v>
                </c:pt>
                <c:pt idx="171">
                  <c:v>80.510664313292295</c:v>
                </c:pt>
                <c:pt idx="172">
                  <c:v>80.461025579108494</c:v>
                </c:pt>
                <c:pt idx="173">
                  <c:v>80.412604440958773</c:v>
                </c:pt>
                <c:pt idx="174">
                  <c:v>80.364947759060399</c:v>
                </c:pt>
                <c:pt idx="175">
                  <c:v>80.317758656136803</c:v>
                </c:pt>
                <c:pt idx="176">
                  <c:v>80.270850579283092</c:v>
                </c:pt>
                <c:pt idx="177">
                  <c:v>80.224110732270375</c:v>
                </c:pt>
                <c:pt idx="178">
                  <c:v>80.177473234444719</c:v>
                </c:pt>
                <c:pt idx="179">
                  <c:v>80.130900702335012</c:v>
                </c:pt>
                <c:pt idx="180">
                  <c:v>80.084372333559713</c:v>
                </c:pt>
                <c:pt idx="181">
                  <c:v>80.037876596772406</c:v>
                </c:pt>
                <c:pt idx="182">
                  <c:v>79.991406961931858</c:v>
                </c:pt>
                <c:pt idx="183">
                  <c:v>79.944959518103843</c:v>
                </c:pt>
                <c:pt idx="184">
                  <c:v>79.898531700258076</c:v>
                </c:pt>
                <c:pt idx="185">
                  <c:v>79.852121635394823</c:v>
                </c:pt>
                <c:pt idx="186">
                  <c:v>79.805727818512011</c:v>
                </c:pt>
                <c:pt idx="187">
                  <c:v>79.759348956550866</c:v>
                </c:pt>
                <c:pt idx="188">
                  <c:v>79.712983894354991</c:v>
                </c:pt>
                <c:pt idx="189">
                  <c:v>79.666631579134204</c:v>
                </c:pt>
                <c:pt idx="190">
                  <c:v>79.620291042395564</c:v>
                </c:pt>
                <c:pt idx="191">
                  <c:v>79.5739613896001</c:v>
                </c:pt>
                <c:pt idx="192">
                  <c:v>79.527641793216645</c:v>
                </c:pt>
                <c:pt idx="193">
                  <c:v>79.481331487320361</c:v>
                </c:pt>
                <c:pt idx="194">
                  <c:v>79.435029762968298</c:v>
                </c:pt>
                <c:pt idx="195">
                  <c:v>79.388735964039398</c:v>
                </c:pt>
                <c:pt idx="196">
                  <c:v>79.342449483410874</c:v>
                </c:pt>
                <c:pt idx="197">
                  <c:v>79.29616975941299</c:v>
                </c:pt>
                <c:pt idx="198">
                  <c:v>79.249896272533434</c:v>
                </c:pt>
                <c:pt idx="199">
                  <c:v>79.203628542350174</c:v>
                </c:pt>
                <c:pt idx="200">
                  <c:v>79.15736612467802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82.33270253441772</c:v>
                </c:pt>
                <c:pt idx="1">
                  <c:v>82.352687072828473</c:v>
                </c:pt>
                <c:pt idx="2">
                  <c:v>82.372675816664795</c:v>
                </c:pt>
                <c:pt idx="3">
                  <c:v>82.392669104576257</c:v>
                </c:pt>
                <c:pt idx="4">
                  <c:v>82.412667301395729</c:v>
                </c:pt>
                <c:pt idx="5">
                  <c:v>82.432670800036476</c:v>
                </c:pt>
                <c:pt idx="6">
                  <c:v>82.45268002351095</c:v>
                </c:pt>
                <c:pt idx="7">
                  <c:v>82.472695427077042</c:v>
                </c:pt>
                <c:pt idx="8">
                  <c:v>82.492717500517713</c:v>
                </c:pt>
                <c:pt idx="9">
                  <c:v>82.512746770559204</c:v>
                </c:pt>
                <c:pt idx="10">
                  <c:v>82.532783803433858</c:v>
                </c:pt>
                <c:pt idx="11">
                  <c:v>82.552829207591842</c:v>
                </c:pt>
                <c:pt idx="12">
                  <c:v>82.57288363656744</c:v>
                </c:pt>
                <c:pt idx="13">
                  <c:v>82.592947792003486</c:v>
                </c:pt>
                <c:pt idx="14">
                  <c:v>82.613022426837844</c:v>
                </c:pt>
                <c:pt idx="15">
                  <c:v>82.633108348654787</c:v>
                </c:pt>
                <c:pt idx="16">
                  <c:v>82.653206423202562</c:v>
                </c:pt>
                <c:pt idx="17">
                  <c:v>82.673317578078482</c:v>
                </c:pt>
                <c:pt idx="18">
                  <c:v>82.693442806579441</c:v>
                </c:pt>
                <c:pt idx="19">
                  <c:v>82.713583171715896</c:v>
                </c:pt>
                <c:pt idx="20">
                  <c:v>82.733739810383838</c:v>
                </c:pt>
                <c:pt idx="21">
                  <c:v>82.75391393768696</c:v>
                </c:pt>
                <c:pt idx="22">
                  <c:v>82.774106851398656</c:v>
                </c:pt>
                <c:pt idx="23">
                  <c:v>82.794319936549272</c:v>
                </c:pt>
                <c:pt idx="24">
                  <c:v>82.814554670120017</c:v>
                </c:pt>
                <c:pt idx="25">
                  <c:v>82.834812625820334</c:v>
                </c:pt>
                <c:pt idx="26">
                  <c:v>82.855095478919111</c:v>
                </c:pt>
                <c:pt idx="27">
                  <c:v>82.87540501109423</c:v>
                </c:pt>
                <c:pt idx="28">
                  <c:v>82.895743115256963</c:v>
                </c:pt>
                <c:pt idx="29">
                  <c:v>82.916111800298722</c:v>
                </c:pt>
                <c:pt idx="30">
                  <c:v>82.936513195698069</c:v>
                </c:pt>
                <c:pt idx="31">
                  <c:v>82.956949555913482</c:v>
                </c:pt>
                <c:pt idx="32">
                  <c:v>82.977423264475206</c:v>
                </c:pt>
                <c:pt idx="33">
                  <c:v>82.997936837672995</c:v>
                </c:pt>
                <c:pt idx="34">
                  <c:v>83.018492927720416</c:v>
                </c:pt>
                <c:pt idx="35">
                  <c:v>83.039094325256244</c:v>
                </c:pt>
                <c:pt idx="36">
                  <c:v>83.059743961020814</c:v>
                </c:pt>
                <c:pt idx="37">
                  <c:v>83.080444906520995</c:v>
                </c:pt>
                <c:pt idx="38">
                  <c:v>83.10120037346762</c:v>
                </c:pt>
                <c:pt idx="39">
                  <c:v>83.122013711738347</c:v>
                </c:pt>
                <c:pt idx="40">
                  <c:v>83.142888405581985</c:v>
                </c:pt>
                <c:pt idx="41">
                  <c:v>83.163828067740099</c:v>
                </c:pt>
                <c:pt idx="42">
                  <c:v>83.184836431116878</c:v>
                </c:pt>
                <c:pt idx="43">
                  <c:v>83.205917337577134</c:v>
                </c:pt>
                <c:pt idx="44">
                  <c:v>83.227074723397095</c:v>
                </c:pt>
                <c:pt idx="45">
                  <c:v>83.248312600830332</c:v>
                </c:pt>
                <c:pt idx="46">
                  <c:v>83.269635035182944</c:v>
                </c:pt>
                <c:pt idx="47">
                  <c:v>83.291046116718007</c:v>
                </c:pt>
                <c:pt idx="48">
                  <c:v>83.312549926626957</c:v>
                </c:pt>
                <c:pt idx="49">
                  <c:v>83.334150496218143</c:v>
                </c:pt>
                <c:pt idx="50">
                  <c:v>83.355851758377227</c:v>
                </c:pt>
                <c:pt idx="51">
                  <c:v>83.377657490253654</c:v>
                </c:pt>
                <c:pt idx="52">
                  <c:v>83.399571246020159</c:v>
                </c:pt>
                <c:pt idx="53">
                  <c:v>83.421596278441342</c:v>
                </c:pt>
                <c:pt idx="54">
                  <c:v>83.443735447874104</c:v>
                </c:pt>
                <c:pt idx="55">
                  <c:v>83.465991117207651</c:v>
                </c:pt>
                <c:pt idx="56">
                  <c:v>83.48836503114066</c:v>
                </c:pt>
                <c:pt idx="57">
                  <c:v>83.5108581780881</c:v>
                </c:pt>
                <c:pt idx="58">
                  <c:v>83.533470632919062</c:v>
                </c:pt>
                <c:pt idx="59">
                  <c:v>83.556201378654805</c:v>
                </c:pt>
                <c:pt idx="60">
                  <c:v>83.579048105212081</c:v>
                </c:pt>
                <c:pt idx="61">
                  <c:v>83.602006983271679</c:v>
                </c:pt>
                <c:pt idx="62">
                  <c:v>83.625072411398946</c:v>
                </c:pt>
                <c:pt idx="63">
                  <c:v>83.648236734656436</c:v>
                </c:pt>
                <c:pt idx="64">
                  <c:v>83.671489933148919</c:v>
                </c:pt>
                <c:pt idx="65">
                  <c:v>83.694819279245934</c:v>
                </c:pt>
                <c:pt idx="66">
                  <c:v>83.718208962664193</c:v>
                </c:pt>
                <c:pt idx="67">
                  <c:v>83.741639683185326</c:v>
                </c:pt>
                <c:pt idx="68">
                  <c:v>83.765088211563054</c:v>
                </c:pt>
                <c:pt idx="69">
                  <c:v>83.788526920169573</c:v>
                </c:pt>
                <c:pt idx="70">
                  <c:v>83.811923286170128</c:v>
                </c:pt>
                <c:pt idx="71">
                  <c:v>83.8352393715289</c:v>
                </c:pt>
                <c:pt idx="72">
                  <c:v>83.858431285957948</c:v>
                </c:pt>
                <c:pt idx="73">
                  <c:v>83.881448641040251</c:v>
                </c:pt>
                <c:pt idx="74">
                  <c:v>83.904234006187693</c:v>
                </c:pt>
                <c:pt idx="75">
                  <c:v>83.926722379818429</c:v>
                </c:pt>
                <c:pt idx="76">
                  <c:v>83.948840692111617</c:v>
                </c:pt>
                <c:pt idx="77">
                  <c:v>83.970507358846206</c:v>
                </c:pt>
                <c:pt idx="78">
                  <c:v>83.991631909041672</c:v>
                </c:pt>
                <c:pt idx="79">
                  <c:v>84.012114712230129</c:v>
                </c:pt>
                <c:pt idx="80">
                  <c:v>84.031846833991722</c:v>
                </c:pt>
                <c:pt idx="81">
                  <c:v>84.050710050617454</c:v>
                </c:pt>
                <c:pt idx="82">
                  <c:v>84.068577055110595</c:v>
                </c:pt>
                <c:pt idx="83">
                  <c:v>84.085311886850292</c:v>
                </c:pt>
                <c:pt idx="84">
                  <c:v>84.100770615745446</c:v>
                </c:pt>
                <c:pt idx="85">
                  <c:v>84.114802308232186</c:v>
                </c:pt>
                <c:pt idx="86">
                  <c:v>84.127250296694555</c:v>
                </c:pt>
                <c:pt idx="87">
                  <c:v>84.137953765574622</c:v>
                </c:pt>
                <c:pt idx="88">
                  <c:v>84.146749656499196</c:v>
                </c:pt>
                <c:pt idx="89">
                  <c:v>84.153474881289924</c:v>
                </c:pt>
                <c:pt idx="90">
                  <c:v>84.157968816098389</c:v>
                </c:pt>
                <c:pt idx="91">
                  <c:v>84.160076032758582</c:v>
                </c:pt>
                <c:pt idx="92">
                  <c:v>84.159649205703232</c:v>
                </c:pt>
                <c:pt idx="93">
                  <c:v>84.15655211564814</c:v>
                </c:pt>
                <c:pt idx="94">
                  <c:v>84.150662656105396</c:v>
                </c:pt>
                <c:pt idx="95">
                  <c:v>84.141875737126227</c:v>
                </c:pt>
                <c:pt idx="96">
                  <c:v>84.130105973926348</c:v>
                </c:pt>
                <c:pt idx="97">
                  <c:v>84.115290047404898</c:v>
                </c:pt>
                <c:pt idx="98">
                  <c:v>84.097388629825389</c:v>
                </c:pt>
                <c:pt idx="99">
                  <c:v>84.076387782322399</c:v>
                </c:pt>
                <c:pt idx="100">
                  <c:v>84.052299751020655</c:v>
                </c:pt>
                <c:pt idx="101">
                  <c:v>84.025163114322964</c:v>
                </c:pt>
                <c:pt idx="102">
                  <c:v>83.995042263650632</c:v>
                </c:pt>
                <c:pt idx="103">
                  <c:v>83.962026231466908</c:v>
                </c:pt>
                <c:pt idx="104">
                  <c:v>83.926226911402608</c:v>
                </c:pt>
                <c:pt idx="105">
                  <c:v>83.887776743387022</c:v>
                </c:pt>
                <c:pt idx="106">
                  <c:v>83.846825959799133</c:v>
                </c:pt>
                <c:pt idx="107">
                  <c:v>83.803539505234497</c:v>
                </c:pt>
                <c:pt idx="108">
                  <c:v>83.758093751622837</c:v>
                </c:pt>
                <c:pt idx="109">
                  <c:v>83.710673131937611</c:v>
                </c:pt>
                <c:pt idx="110">
                  <c:v>83.661466810096016</c:v>
                </c:pt>
                <c:pt idx="111">
                  <c:v>83.61066549291148</c:v>
                </c:pt>
                <c:pt idx="112">
                  <c:v>83.55845847358448</c:v>
                </c:pt>
                <c:pt idx="113">
                  <c:v>83.505030976861264</c:v>
                </c:pt>
                <c:pt idx="114">
                  <c:v>83.450561855328203</c:v>
                </c:pt>
                <c:pt idx="115">
                  <c:v>83.395221665873194</c:v>
                </c:pt>
                <c:pt idx="116">
                  <c:v>83.339171136395692</c:v>
                </c:pt>
                <c:pt idx="117">
                  <c:v>83.282560016318314</c:v>
                </c:pt>
                <c:pt idx="118">
                  <c:v>83.225526290927803</c:v>
                </c:pt>
                <c:pt idx="119">
                  <c:v>83.168195729299356</c:v>
                </c:pt>
                <c:pt idx="120">
                  <c:v>83.110681728511466</c:v>
                </c:pt>
                <c:pt idx="121">
                  <c:v>83.053085412791035</c:v>
                </c:pt>
                <c:pt idx="122">
                  <c:v>82.995495944750218</c:v>
                </c:pt>
                <c:pt idx="123">
                  <c:v>82.937991006518985</c:v>
                </c:pt>
                <c:pt idx="124">
                  <c:v>82.880637410842269</c:v>
                </c:pt>
                <c:pt idx="125">
                  <c:v>82.823491805623576</c:v>
                </c:pt>
                <c:pt idx="126">
                  <c:v>82.766601439527918</c:v>
                </c:pt>
                <c:pt idx="127">
                  <c:v>82.710004960742168</c:v>
                </c:pt>
                <c:pt idx="128">
                  <c:v>82.653733225538843</c:v>
                </c:pt>
                <c:pt idx="129">
                  <c:v>82.597810097680338</c:v>
                </c:pt>
                <c:pt idx="130">
                  <c:v>82.542253223780463</c:v>
                </c:pt>
                <c:pt idx="131">
                  <c:v>82.487074773410612</c:v>
                </c:pt>
                <c:pt idx="132">
                  <c:v>82.432282135949947</c:v>
                </c:pt>
                <c:pt idx="133">
                  <c:v>82.377878568916316</c:v>
                </c:pt>
                <c:pt idx="134">
                  <c:v>82.323863794790185</c:v>
                </c:pt>
                <c:pt idx="135">
                  <c:v>82.270234545185971</c:v>
                </c:pt>
                <c:pt idx="136">
                  <c:v>82.21698505267878</c:v>
                </c:pt>
                <c:pt idx="137">
                  <c:v>82.16410749170096</c:v>
                </c:pt>
                <c:pt idx="138">
                  <c:v>82.111592370735977</c:v>
                </c:pt>
                <c:pt idx="139">
                  <c:v>82.059428878601977</c:v>
                </c:pt>
                <c:pt idx="140">
                  <c:v>82.00760518797766</c:v>
                </c:pt>
                <c:pt idx="141">
                  <c:v>81.956108719520259</c:v>
                </c:pt>
                <c:pt idx="142">
                  <c:v>81.904926369995025</c:v>
                </c:pt>
                <c:pt idx="143">
                  <c:v>81.854044707805471</c:v>
                </c:pt>
                <c:pt idx="144">
                  <c:v>81.803450139212117</c:v>
                </c:pt>
                <c:pt idx="145">
                  <c:v>81.753129048374177</c:v>
                </c:pt>
                <c:pt idx="146">
                  <c:v>81.703067914160911</c:v>
                </c:pt>
                <c:pt idx="147">
                  <c:v>81.653253406470242</c:v>
                </c:pt>
                <c:pt idx="148">
                  <c:v>81.603672464573918</c:v>
                </c:pt>
                <c:pt idx="149">
                  <c:v>81.55431235978709</c:v>
                </c:pt>
                <c:pt idx="150">
                  <c:v>81.505160744542692</c:v>
                </c:pt>
                <c:pt idx="151">
                  <c:v>81.456205689742475</c:v>
                </c:pt>
                <c:pt idx="152">
                  <c:v>81.40743571205725</c:v>
                </c:pt>
                <c:pt idx="153">
                  <c:v>81.358839792664597</c:v>
                </c:pt>
                <c:pt idx="154">
                  <c:v>81.310407388739762</c:v>
                </c:pt>
                <c:pt idx="155">
                  <c:v>81.262128438859264</c:v>
                </c:pt>
                <c:pt idx="156">
                  <c:v>81.213993363332278</c:v>
                </c:pt>
                <c:pt idx="157">
                  <c:v>81.165993060346864</c:v>
                </c:pt>
                <c:pt idx="158">
                  <c:v>81.118118898701226</c:v>
                </c:pt>
                <c:pt idx="159">
                  <c:v>81.070362707786202</c:v>
                </c:pt>
                <c:pt idx="160">
                  <c:v>81.022716765393511</c:v>
                </c:pt>
                <c:pt idx="161">
                  <c:v>80.97517378384174</c:v>
                </c:pt>
                <c:pt idx="162">
                  <c:v>80.927726894840319</c:v>
                </c:pt>
                <c:pt idx="163">
                  <c:v>80.880369633448439</c:v>
                </c:pt>
                <c:pt idx="164">
                  <c:v>80.833095921429873</c:v>
                </c:pt>
                <c:pt idx="165">
                  <c:v>80.785900050256586</c:v>
                </c:pt>
                <c:pt idx="166">
                  <c:v>80.738776663971677</c:v>
                </c:pt>
                <c:pt idx="167">
                  <c:v>80.691720742086105</c:v>
                </c:pt>
                <c:pt idx="168">
                  <c:v>80.644727582650887</c:v>
                </c:pt>
                <c:pt idx="169">
                  <c:v>80.597792785621067</c:v>
                </c:pt>
                <c:pt idx="170">
                  <c:v>80.550912236602585</c:v>
                </c:pt>
                <c:pt idx="171">
                  <c:v>80.504082091054528</c:v>
                </c:pt>
                <c:pt idx="172">
                  <c:v>80.457298759001631</c:v>
                </c:pt>
                <c:pt idx="173">
                  <c:v>80.410558890297636</c:v>
                </c:pt>
                <c:pt idx="174">
                  <c:v>80.363859360468012</c:v>
                </c:pt>
                <c:pt idx="175">
                  <c:v>80.317197257150028</c:v>
                </c:pt>
                <c:pt idx="176">
                  <c:v>80.270569867140509</c:v>
                </c:pt>
                <c:pt idx="177">
                  <c:v>80.223974664053017</c:v>
                </c:pt>
                <c:pt idx="178">
                  <c:v>80.177409296582312</c:v>
                </c:pt>
                <c:pt idx="179">
                  <c:v>80.130871577367358</c:v>
                </c:pt>
                <c:pt idx="180">
                  <c:v>80.084359472442017</c:v>
                </c:pt>
                <c:pt idx="181">
                  <c:v>80.037871091258111</c:v>
                </c:pt>
                <c:pt idx="182">
                  <c:v>79.991404677264384</c:v>
                </c:pt>
                <c:pt idx="183">
                  <c:v>79.944958599022343</c:v>
                </c:pt>
                <c:pt idx="184">
                  <c:v>79.898531341839117</c:v>
                </c:pt>
                <c:pt idx="185">
                  <c:v>79.852121499896526</c:v>
                </c:pt>
                <c:pt idx="186">
                  <c:v>79.805727768854766</c:v>
                </c:pt>
                <c:pt idx="187">
                  <c:v>79.759348938909298</c:v>
                </c:pt>
                <c:pt idx="188">
                  <c:v>79.712983888279268</c:v>
                </c:pt>
                <c:pt idx="189">
                  <c:v>79.666631577105747</c:v>
                </c:pt>
                <c:pt idx="190">
                  <c:v>79.620291041739065</c:v>
                </c:pt>
                <c:pt idx="191">
                  <c:v>79.573961389394128</c:v>
                </c:pt>
                <c:pt idx="192">
                  <c:v>79.527641793154004</c:v>
                </c:pt>
                <c:pt idx="193">
                  <c:v>79.481331487301887</c:v>
                </c:pt>
                <c:pt idx="194">
                  <c:v>79.435029762963012</c:v>
                </c:pt>
                <c:pt idx="195">
                  <c:v>79.388735964037934</c:v>
                </c:pt>
                <c:pt idx="196">
                  <c:v>79.342449483410476</c:v>
                </c:pt>
                <c:pt idx="197">
                  <c:v>79.296169759412891</c:v>
                </c:pt>
                <c:pt idx="198">
                  <c:v>79.249896272533405</c:v>
                </c:pt>
                <c:pt idx="199">
                  <c:v>79.203628542350174</c:v>
                </c:pt>
                <c:pt idx="200">
                  <c:v>79.15736612467802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78680"/>
        <c:axId val="539085640"/>
      </c:scatterChart>
      <c:valAx>
        <c:axId val="368278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085640"/>
        <c:crosses val="autoZero"/>
        <c:crossBetween val="midCat"/>
      </c:valAx>
      <c:valAx>
        <c:axId val="539085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8278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74.629000000000005</c:v>
                </c:pt>
                <c:pt idx="1">
                  <c:v>76.400000000000006</c:v>
                </c:pt>
                <c:pt idx="2">
                  <c:v>75.570999999999998</c:v>
                </c:pt>
                <c:pt idx="3">
                  <c:v>75.843000000000004</c:v>
                </c:pt>
                <c:pt idx="4">
                  <c:v>77.085999999999999</c:v>
                </c:pt>
                <c:pt idx="5">
                  <c:v>77.543000000000006</c:v>
                </c:pt>
                <c:pt idx="6">
                  <c:v>76.213999999999999</c:v>
                </c:pt>
                <c:pt idx="7">
                  <c:v>76.570999999999998</c:v>
                </c:pt>
                <c:pt idx="8">
                  <c:v>76.313999999999993</c:v>
                </c:pt>
                <c:pt idx="9">
                  <c:v>75.257000000000005</c:v>
                </c:pt>
                <c:pt idx="10">
                  <c:v>78.057000000000002</c:v>
                </c:pt>
                <c:pt idx="11">
                  <c:v>78.271000000000001</c:v>
                </c:pt>
                <c:pt idx="12">
                  <c:v>77.143000000000001</c:v>
                </c:pt>
                <c:pt idx="13">
                  <c:v>76.986000000000004</c:v>
                </c:pt>
                <c:pt idx="14">
                  <c:v>77.599999999999994</c:v>
                </c:pt>
                <c:pt idx="15">
                  <c:v>76.786000000000001</c:v>
                </c:pt>
                <c:pt idx="16">
                  <c:v>75.843000000000004</c:v>
                </c:pt>
                <c:pt idx="17">
                  <c:v>77.257000000000005</c:v>
                </c:pt>
                <c:pt idx="18">
                  <c:v>76.543000000000006</c:v>
                </c:pt>
                <c:pt idx="19">
                  <c:v>78.070999999999998</c:v>
                </c:pt>
                <c:pt idx="20">
                  <c:v>76.956999999999994</c:v>
                </c:pt>
                <c:pt idx="21">
                  <c:v>76.870999999999995</c:v>
                </c:pt>
                <c:pt idx="22">
                  <c:v>77.528999999999996</c:v>
                </c:pt>
                <c:pt idx="23">
                  <c:v>77.099999999999994</c:v>
                </c:pt>
                <c:pt idx="24">
                  <c:v>76.099999999999994</c:v>
                </c:pt>
                <c:pt idx="25">
                  <c:v>79.885999999999996</c:v>
                </c:pt>
                <c:pt idx="26">
                  <c:v>79.543000000000006</c:v>
                </c:pt>
                <c:pt idx="27">
                  <c:v>80.513999999999996</c:v>
                </c:pt>
                <c:pt idx="28">
                  <c:v>79.356999999999999</c:v>
                </c:pt>
                <c:pt idx="29">
                  <c:v>81.356999999999999</c:v>
                </c:pt>
                <c:pt idx="30">
                  <c:v>81.5</c:v>
                </c:pt>
                <c:pt idx="31">
                  <c:v>80.456999999999994</c:v>
                </c:pt>
                <c:pt idx="32">
                  <c:v>81</c:v>
                </c:pt>
                <c:pt idx="33">
                  <c:v>81.286000000000001</c:v>
                </c:pt>
                <c:pt idx="34">
                  <c:v>82.414000000000001</c:v>
                </c:pt>
                <c:pt idx="35">
                  <c:v>81.686000000000007</c:v>
                </c:pt>
                <c:pt idx="36">
                  <c:v>82</c:v>
                </c:pt>
                <c:pt idx="37">
                  <c:v>82.8</c:v>
                </c:pt>
                <c:pt idx="38">
                  <c:v>82.656999999999996</c:v>
                </c:pt>
                <c:pt idx="39">
                  <c:v>83.1</c:v>
                </c:pt>
                <c:pt idx="40">
                  <c:v>84.557000000000002</c:v>
                </c:pt>
                <c:pt idx="41">
                  <c:v>86.085999999999999</c:v>
                </c:pt>
                <c:pt idx="42">
                  <c:v>88.8</c:v>
                </c:pt>
                <c:pt idx="43">
                  <c:v>91.557000000000002</c:v>
                </c:pt>
                <c:pt idx="44">
                  <c:v>93.7</c:v>
                </c:pt>
                <c:pt idx="45">
                  <c:v>99.156999999999996</c:v>
                </c:pt>
                <c:pt idx="46">
                  <c:v>105.071</c:v>
                </c:pt>
                <c:pt idx="47">
                  <c:v>112.75700000000001</c:v>
                </c:pt>
                <c:pt idx="48">
                  <c:v>121.31399999999999</c:v>
                </c:pt>
                <c:pt idx="49">
                  <c:v>128.51400000000001</c:v>
                </c:pt>
                <c:pt idx="50">
                  <c:v>139.58600000000001</c:v>
                </c:pt>
                <c:pt idx="51">
                  <c:v>148.55699999999999</c:v>
                </c:pt>
                <c:pt idx="52">
                  <c:v>158.114</c:v>
                </c:pt>
                <c:pt idx="53">
                  <c:v>165.65700000000001</c:v>
                </c:pt>
                <c:pt idx="54">
                  <c:v>174.24299999999999</c:v>
                </c:pt>
                <c:pt idx="55">
                  <c:v>179.12899999999999</c:v>
                </c:pt>
                <c:pt idx="56">
                  <c:v>184.886</c:v>
                </c:pt>
                <c:pt idx="57">
                  <c:v>186.3</c:v>
                </c:pt>
                <c:pt idx="58">
                  <c:v>185.41399999999999</c:v>
                </c:pt>
                <c:pt idx="59">
                  <c:v>180.84299999999999</c:v>
                </c:pt>
                <c:pt idx="60">
                  <c:v>168.1</c:v>
                </c:pt>
                <c:pt idx="61">
                  <c:v>148.4</c:v>
                </c:pt>
                <c:pt idx="62">
                  <c:v>114.714</c:v>
                </c:pt>
                <c:pt idx="63">
                  <c:v>92.257000000000005</c:v>
                </c:pt>
                <c:pt idx="64">
                  <c:v>83.471000000000004</c:v>
                </c:pt>
                <c:pt idx="65">
                  <c:v>80.385999999999996</c:v>
                </c:pt>
                <c:pt idx="66">
                  <c:v>80.171000000000006</c:v>
                </c:pt>
                <c:pt idx="67">
                  <c:v>82.085999999999999</c:v>
                </c:pt>
                <c:pt idx="68">
                  <c:v>84.156999999999996</c:v>
                </c:pt>
                <c:pt idx="69">
                  <c:v>84.543000000000006</c:v>
                </c:pt>
                <c:pt idx="70">
                  <c:v>85.085999999999999</c:v>
                </c:pt>
                <c:pt idx="71">
                  <c:v>88.343000000000004</c:v>
                </c:pt>
                <c:pt idx="72">
                  <c:v>88.885999999999996</c:v>
                </c:pt>
                <c:pt idx="73">
                  <c:v>91.186000000000007</c:v>
                </c:pt>
                <c:pt idx="74">
                  <c:v>94.1</c:v>
                </c:pt>
                <c:pt idx="75">
                  <c:v>97.914000000000001</c:v>
                </c:pt>
                <c:pt idx="76">
                  <c:v>101.086</c:v>
                </c:pt>
                <c:pt idx="77">
                  <c:v>103.629</c:v>
                </c:pt>
                <c:pt idx="78">
                  <c:v>105.029</c:v>
                </c:pt>
                <c:pt idx="79">
                  <c:v>107.729</c:v>
                </c:pt>
                <c:pt idx="80">
                  <c:v>109.286</c:v>
                </c:pt>
                <c:pt idx="81">
                  <c:v>108.929</c:v>
                </c:pt>
                <c:pt idx="82">
                  <c:v>108.54300000000001</c:v>
                </c:pt>
                <c:pt idx="83">
                  <c:v>105.114</c:v>
                </c:pt>
                <c:pt idx="84">
                  <c:v>97.956999999999994</c:v>
                </c:pt>
                <c:pt idx="85">
                  <c:v>93.614000000000004</c:v>
                </c:pt>
                <c:pt idx="86">
                  <c:v>87.242999999999995</c:v>
                </c:pt>
                <c:pt idx="87">
                  <c:v>84.956999999999994</c:v>
                </c:pt>
                <c:pt idx="88">
                  <c:v>82.057000000000002</c:v>
                </c:pt>
                <c:pt idx="89">
                  <c:v>81.856999999999999</c:v>
                </c:pt>
                <c:pt idx="90">
                  <c:v>81.257000000000005</c:v>
                </c:pt>
                <c:pt idx="91">
                  <c:v>80.728999999999999</c:v>
                </c:pt>
                <c:pt idx="92">
                  <c:v>80.370999999999995</c:v>
                </c:pt>
                <c:pt idx="93">
                  <c:v>80.057000000000002</c:v>
                </c:pt>
                <c:pt idx="94">
                  <c:v>80.942999999999998</c:v>
                </c:pt>
                <c:pt idx="95">
                  <c:v>79.557000000000002</c:v>
                </c:pt>
                <c:pt idx="96">
                  <c:v>78.870999999999995</c:v>
                </c:pt>
                <c:pt idx="97">
                  <c:v>78.143000000000001</c:v>
                </c:pt>
                <c:pt idx="98">
                  <c:v>78.528999999999996</c:v>
                </c:pt>
                <c:pt idx="99">
                  <c:v>78.013999999999996</c:v>
                </c:pt>
                <c:pt idx="100">
                  <c:v>78.129000000000005</c:v>
                </c:pt>
                <c:pt idx="101">
                  <c:v>77.971000000000004</c:v>
                </c:pt>
                <c:pt idx="102">
                  <c:v>77.971000000000004</c:v>
                </c:pt>
                <c:pt idx="103">
                  <c:v>79.228999999999999</c:v>
                </c:pt>
                <c:pt idx="104">
                  <c:v>79.585999999999999</c:v>
                </c:pt>
                <c:pt idx="105">
                  <c:v>79.156999999999996</c:v>
                </c:pt>
                <c:pt idx="106">
                  <c:v>78.7</c:v>
                </c:pt>
                <c:pt idx="107">
                  <c:v>78.656999999999996</c:v>
                </c:pt>
                <c:pt idx="108">
                  <c:v>79.242999999999995</c:v>
                </c:pt>
                <c:pt idx="109">
                  <c:v>78.543000000000006</c:v>
                </c:pt>
                <c:pt idx="110">
                  <c:v>79.713999999999999</c:v>
                </c:pt>
                <c:pt idx="111">
                  <c:v>78.614000000000004</c:v>
                </c:pt>
                <c:pt idx="112">
                  <c:v>79.228999999999999</c:v>
                </c:pt>
                <c:pt idx="113">
                  <c:v>78.728999999999999</c:v>
                </c:pt>
                <c:pt idx="114">
                  <c:v>81.286000000000001</c:v>
                </c:pt>
                <c:pt idx="115">
                  <c:v>79.114000000000004</c:v>
                </c:pt>
                <c:pt idx="116">
                  <c:v>81.286000000000001</c:v>
                </c:pt>
                <c:pt idx="117">
                  <c:v>82.471000000000004</c:v>
                </c:pt>
                <c:pt idx="118">
                  <c:v>82.3</c:v>
                </c:pt>
                <c:pt idx="119">
                  <c:v>81.728999999999999</c:v>
                </c:pt>
                <c:pt idx="120">
                  <c:v>83.3</c:v>
                </c:pt>
                <c:pt idx="121">
                  <c:v>82.914000000000001</c:v>
                </c:pt>
                <c:pt idx="122">
                  <c:v>83.242999999999995</c:v>
                </c:pt>
                <c:pt idx="123">
                  <c:v>83.1</c:v>
                </c:pt>
                <c:pt idx="124">
                  <c:v>82.228999999999999</c:v>
                </c:pt>
                <c:pt idx="125">
                  <c:v>79.8</c:v>
                </c:pt>
                <c:pt idx="126">
                  <c:v>78.870999999999995</c:v>
                </c:pt>
                <c:pt idx="127">
                  <c:v>78.513999999999996</c:v>
                </c:pt>
                <c:pt idx="128">
                  <c:v>78.156999999999996</c:v>
                </c:pt>
                <c:pt idx="129">
                  <c:v>76.914000000000001</c:v>
                </c:pt>
                <c:pt idx="130">
                  <c:v>77.143000000000001</c:v>
                </c:pt>
                <c:pt idx="131">
                  <c:v>76.7</c:v>
                </c:pt>
                <c:pt idx="132">
                  <c:v>77.728999999999999</c:v>
                </c:pt>
                <c:pt idx="133">
                  <c:v>77.313999999999993</c:v>
                </c:pt>
                <c:pt idx="134">
                  <c:v>77.013999999999996</c:v>
                </c:pt>
                <c:pt idx="135">
                  <c:v>76.442999999999998</c:v>
                </c:pt>
                <c:pt idx="136">
                  <c:v>75.400000000000006</c:v>
                </c:pt>
                <c:pt idx="137">
                  <c:v>77.143000000000001</c:v>
                </c:pt>
                <c:pt idx="138">
                  <c:v>75.942999999999998</c:v>
                </c:pt>
                <c:pt idx="139">
                  <c:v>76.442999999999998</c:v>
                </c:pt>
                <c:pt idx="140">
                  <c:v>77.528999999999996</c:v>
                </c:pt>
                <c:pt idx="141">
                  <c:v>76.070999999999998</c:v>
                </c:pt>
                <c:pt idx="142">
                  <c:v>76.5</c:v>
                </c:pt>
                <c:pt idx="143">
                  <c:v>77.286000000000001</c:v>
                </c:pt>
                <c:pt idx="144">
                  <c:v>77.656999999999996</c:v>
                </c:pt>
                <c:pt idx="145">
                  <c:v>77.013999999999996</c:v>
                </c:pt>
                <c:pt idx="146">
                  <c:v>76.385999999999996</c:v>
                </c:pt>
                <c:pt idx="147">
                  <c:v>78.370999999999995</c:v>
                </c:pt>
                <c:pt idx="148">
                  <c:v>78.599999999999994</c:v>
                </c:pt>
                <c:pt idx="149">
                  <c:v>77.8</c:v>
                </c:pt>
                <c:pt idx="150">
                  <c:v>78.057000000000002</c:v>
                </c:pt>
                <c:pt idx="151">
                  <c:v>78.228999999999999</c:v>
                </c:pt>
                <c:pt idx="152">
                  <c:v>78.3</c:v>
                </c:pt>
                <c:pt idx="153">
                  <c:v>78.186000000000007</c:v>
                </c:pt>
                <c:pt idx="154">
                  <c:v>78.599999999999994</c:v>
                </c:pt>
                <c:pt idx="155">
                  <c:v>77.713999999999999</c:v>
                </c:pt>
                <c:pt idx="156">
                  <c:v>78.513999999999996</c:v>
                </c:pt>
                <c:pt idx="157">
                  <c:v>78.614000000000004</c:v>
                </c:pt>
                <c:pt idx="158">
                  <c:v>77.356999999999999</c:v>
                </c:pt>
                <c:pt idx="159">
                  <c:v>76.629000000000005</c:v>
                </c:pt>
                <c:pt idx="160">
                  <c:v>76.271000000000001</c:v>
                </c:pt>
                <c:pt idx="161">
                  <c:v>75.900000000000006</c:v>
                </c:pt>
                <c:pt idx="162">
                  <c:v>76.528999999999996</c:v>
                </c:pt>
                <c:pt idx="163">
                  <c:v>76.629000000000005</c:v>
                </c:pt>
                <c:pt idx="164">
                  <c:v>75.599999999999994</c:v>
                </c:pt>
                <c:pt idx="165">
                  <c:v>74.570999999999998</c:v>
                </c:pt>
                <c:pt idx="166">
                  <c:v>74.757000000000005</c:v>
                </c:pt>
                <c:pt idx="167">
                  <c:v>76.156999999999996</c:v>
                </c:pt>
                <c:pt idx="168">
                  <c:v>75.356999999999999</c:v>
                </c:pt>
                <c:pt idx="169">
                  <c:v>74.914000000000001</c:v>
                </c:pt>
                <c:pt idx="170">
                  <c:v>75.228999999999999</c:v>
                </c:pt>
                <c:pt idx="171">
                  <c:v>75</c:v>
                </c:pt>
                <c:pt idx="172">
                  <c:v>75.028999999999996</c:v>
                </c:pt>
                <c:pt idx="173">
                  <c:v>75.671000000000006</c:v>
                </c:pt>
                <c:pt idx="174">
                  <c:v>75.114000000000004</c:v>
                </c:pt>
                <c:pt idx="175">
                  <c:v>75.5</c:v>
                </c:pt>
                <c:pt idx="176">
                  <c:v>74.5</c:v>
                </c:pt>
                <c:pt idx="177">
                  <c:v>74.870999999999995</c:v>
                </c:pt>
                <c:pt idx="178">
                  <c:v>74.043000000000006</c:v>
                </c:pt>
                <c:pt idx="179">
                  <c:v>74.956999999999994</c:v>
                </c:pt>
                <c:pt idx="180">
                  <c:v>75.370999999999995</c:v>
                </c:pt>
                <c:pt idx="181">
                  <c:v>74.956999999999994</c:v>
                </c:pt>
                <c:pt idx="182">
                  <c:v>74.929000000000002</c:v>
                </c:pt>
                <c:pt idx="183">
                  <c:v>74.7</c:v>
                </c:pt>
                <c:pt idx="184">
                  <c:v>75.085999999999999</c:v>
                </c:pt>
                <c:pt idx="185">
                  <c:v>74.971000000000004</c:v>
                </c:pt>
                <c:pt idx="186">
                  <c:v>75.070999999999998</c:v>
                </c:pt>
                <c:pt idx="187">
                  <c:v>73.986000000000004</c:v>
                </c:pt>
                <c:pt idx="188">
                  <c:v>74.557000000000002</c:v>
                </c:pt>
                <c:pt idx="189">
                  <c:v>75.629000000000005</c:v>
                </c:pt>
                <c:pt idx="190">
                  <c:v>76.557000000000002</c:v>
                </c:pt>
                <c:pt idx="191">
                  <c:v>75.043000000000006</c:v>
                </c:pt>
                <c:pt idx="192">
                  <c:v>74.585999999999999</c:v>
                </c:pt>
                <c:pt idx="193">
                  <c:v>75.728999999999999</c:v>
                </c:pt>
                <c:pt idx="194">
                  <c:v>75.900000000000006</c:v>
                </c:pt>
                <c:pt idx="195">
                  <c:v>75.343000000000004</c:v>
                </c:pt>
                <c:pt idx="196">
                  <c:v>74.414000000000001</c:v>
                </c:pt>
                <c:pt idx="197">
                  <c:v>75.813999999999993</c:v>
                </c:pt>
                <c:pt idx="198">
                  <c:v>74.286000000000001</c:v>
                </c:pt>
                <c:pt idx="199">
                  <c:v>75.643000000000001</c:v>
                </c:pt>
                <c:pt idx="200">
                  <c:v>74.614000000000004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77.95969196887107</c:v>
                </c:pt>
                <c:pt idx="1">
                  <c:v>77.976929305317427</c:v>
                </c:pt>
                <c:pt idx="2">
                  <c:v>77.994170375136761</c:v>
                </c:pt>
                <c:pt idx="3">
                  <c:v>78.011415474274614</c:v>
                </c:pt>
                <c:pt idx="4">
                  <c:v>78.028664921015491</c:v>
                </c:pt>
                <c:pt idx="5">
                  <c:v>78.045919057535755</c:v>
                </c:pt>
                <c:pt idx="6">
                  <c:v>78.06317825154791</c:v>
                </c:pt>
                <c:pt idx="7">
                  <c:v>78.080442898039095</c:v>
                </c:pt>
                <c:pt idx="8">
                  <c:v>78.09771342110696</c:v>
                </c:pt>
                <c:pt idx="9">
                  <c:v>78.114990275894684</c:v>
                </c:pt>
                <c:pt idx="10">
                  <c:v>78.13227395062799</c:v>
                </c:pt>
                <c:pt idx="11">
                  <c:v>78.14956496875476</c:v>
                </c:pt>
                <c:pt idx="12">
                  <c:v>78.166863891188669</c:v>
                </c:pt>
                <c:pt idx="13">
                  <c:v>78.184171318656198</c:v>
                </c:pt>
                <c:pt idx="14">
                  <c:v>78.201487894146567</c:v>
                </c:pt>
                <c:pt idx="15">
                  <c:v>78.218814305462274</c:v>
                </c:pt>
                <c:pt idx="16">
                  <c:v>78.236151287869461</c:v>
                </c:pt>
                <c:pt idx="17">
                  <c:v>78.253499626852062</c:v>
                </c:pt>
                <c:pt idx="18">
                  <c:v>78.270860161001735</c:v>
                </c:pt>
                <c:pt idx="19">
                  <c:v>78.288233785178434</c:v>
                </c:pt>
                <c:pt idx="20">
                  <c:v>78.305621454446012</c:v>
                </c:pt>
                <c:pt idx="21">
                  <c:v>78.323024190529495</c:v>
                </c:pt>
                <c:pt idx="22">
                  <c:v>78.340443096518854</c:v>
                </c:pt>
                <c:pt idx="23">
                  <c:v>78.357879397690866</c:v>
                </c:pt>
                <c:pt idx="24">
                  <c:v>78.375334561655876</c:v>
                </c:pt>
                <c:pt idx="25">
                  <c:v>78.392810648906689</c:v>
                </c:pt>
                <c:pt idx="26">
                  <c:v>78.410311302603731</c:v>
                </c:pt>
                <c:pt idx="27">
                  <c:v>78.427844430918228</c:v>
                </c:pt>
                <c:pt idx="28">
                  <c:v>78.445429162100069</c:v>
                </c:pt>
                <c:pt idx="29">
                  <c:v>78.463113071115515</c:v>
                </c:pt>
                <c:pt idx="30">
                  <c:v>78.481012887439746</c:v>
                </c:pt>
                <c:pt idx="31">
                  <c:v>78.499406157558909</c:v>
                </c:pt>
                <c:pt idx="32">
                  <c:v>78.518927634881024</c:v>
                </c:pt>
                <c:pt idx="33">
                  <c:v>78.540968947056143</c:v>
                </c:pt>
                <c:pt idx="34">
                  <c:v>78.568449445605566</c:v>
                </c:pt>
                <c:pt idx="35">
                  <c:v>78.607221230671655</c:v>
                </c:pt>
                <c:pt idx="36">
                  <c:v>78.668479963299731</c:v>
                </c:pt>
                <c:pt idx="37">
                  <c:v>78.772637931941048</c:v>
                </c:pt>
                <c:pt idx="38">
                  <c:v>78.95510332827233</c:v>
                </c:pt>
                <c:pt idx="39">
                  <c:v>79.274188046118979</c:v>
                </c:pt>
                <c:pt idx="40">
                  <c:v>79.820806308127814</c:v>
                </c:pt>
                <c:pt idx="41">
                  <c:v>80.728637063333423</c:v>
                </c:pt>
                <c:pt idx="42">
                  <c:v>82.182043522787779</c:v>
                </c:pt>
                <c:pt idx="43">
                  <c:v>84.417547005395861</c:v>
                </c:pt>
                <c:pt idx="44">
                  <c:v>87.713608337468074</c:v>
                </c:pt>
                <c:pt idx="45">
                  <c:v>92.363682304661324</c:v>
                </c:pt>
                <c:pt idx="46">
                  <c:v>98.629774715808367</c:v>
                </c:pt>
                <c:pt idx="47">
                  <c:v>106.67841890559143</c:v>
                </c:pt>
                <c:pt idx="48">
                  <c:v>116.50758768373889</c:v>
                </c:pt>
                <c:pt idx="49">
                  <c:v>127.87991588725671</c:v>
                </c:pt>
                <c:pt idx="50">
                  <c:v>140.2821419296703</c:v>
                </c:pt>
                <c:pt idx="51">
                  <c:v>152.93015930696222</c:v>
                </c:pt>
                <c:pt idx="52">
                  <c:v>164.83185190548181</c:v>
                </c:pt>
                <c:pt idx="53">
                  <c:v>174.90654213753862</c:v>
                </c:pt>
                <c:pt idx="54">
                  <c:v>182.14364060415045</c:v>
                </c:pt>
                <c:pt idx="55">
                  <c:v>185.76912606433586</c:v>
                </c:pt>
                <c:pt idx="56">
                  <c:v>185.38211553497885</c:v>
                </c:pt>
                <c:pt idx="57">
                  <c:v>181.0282235738585</c:v>
                </c:pt>
                <c:pt idx="58">
                  <c:v>173.19116376189831</c:v>
                </c:pt>
                <c:pt idx="59">
                  <c:v>162.70476997285223</c:v>
                </c:pt>
                <c:pt idx="60">
                  <c:v>150.60765508773224</c:v>
                </c:pt>
                <c:pt idx="61">
                  <c:v>137.97570064362685</c:v>
                </c:pt>
                <c:pt idx="62">
                  <c:v>125.76983590918461</c:v>
                </c:pt>
                <c:pt idx="63">
                  <c:v>114.72842420077984</c:v>
                </c:pt>
                <c:pt idx="64">
                  <c:v>105.31878901970772</c:v>
                </c:pt>
                <c:pt idx="65">
                  <c:v>97.746358219479703</c:v>
                </c:pt>
                <c:pt idx="66">
                  <c:v>92.007344508690608</c:v>
                </c:pt>
                <c:pt idx="67">
                  <c:v>87.964378929297482</c:v>
                </c:pt>
                <c:pt idx="68">
                  <c:v>85.424069961126008</c:v>
                </c:pt>
                <c:pt idx="69">
                  <c:v>84.199301583933718</c:v>
                </c:pt>
                <c:pt idx="70">
                  <c:v>84.145014790711016</c:v>
                </c:pt>
                <c:pt idx="71">
                  <c:v>85.162750976183986</c:v>
                </c:pt>
                <c:pt idx="72">
                  <c:v>87.17591280442808</c:v>
                </c:pt>
                <c:pt idx="73">
                  <c:v>90.084503382882005</c:v>
                </c:pt>
                <c:pt idx="74">
                  <c:v>93.714436753393699</c:v>
                </c:pt>
                <c:pt idx="75">
                  <c:v>97.780529139848937</c:v>
                </c:pt>
                <c:pt idx="76">
                  <c:v>101.88133401031433</c:v>
                </c:pt>
                <c:pt idx="77">
                  <c:v>105.53622146451957</c:v>
                </c:pt>
                <c:pt idx="78">
                  <c:v>108.26137238448864</c:v>
                </c:pt>
                <c:pt idx="79">
                  <c:v>109.66601653571459</c:v>
                </c:pt>
                <c:pt idx="80">
                  <c:v>109.53982350990091</c:v>
                </c:pt>
                <c:pt idx="81">
                  <c:v>107.90237635517599</c:v>
                </c:pt>
                <c:pt idx="82">
                  <c:v>104.99731890434197</c:v>
                </c:pt>
                <c:pt idx="83">
                  <c:v>101.23269840967936</c:v>
                </c:pt>
                <c:pt idx="84">
                  <c:v>97.087177743310335</c:v>
                </c:pt>
                <c:pt idx="85">
                  <c:v>93.01153546375437</c:v>
                </c:pt>
                <c:pt idx="86">
                  <c:v>89.352849942372245</c:v>
                </c:pt>
                <c:pt idx="87">
                  <c:v>86.317231230587907</c:v>
                </c:pt>
                <c:pt idx="88">
                  <c:v>83.97202407995151</c:v>
                </c:pt>
                <c:pt idx="89">
                  <c:v>82.276496663817994</c:v>
                </c:pt>
                <c:pt idx="90">
                  <c:v>81.124885640584708</c:v>
                </c:pt>
                <c:pt idx="91">
                  <c:v>80.38728494177127</c:v>
                </c:pt>
                <c:pt idx="92">
                  <c:v>79.939540379847656</c:v>
                </c:pt>
                <c:pt idx="93">
                  <c:v>79.679650909436333</c:v>
                </c:pt>
                <c:pt idx="94">
                  <c:v>79.53276285431437</c:v>
                </c:pt>
                <c:pt idx="95">
                  <c:v>79.448862068667708</c:v>
                </c:pt>
                <c:pt idx="96">
                  <c:v>79.397186123663687</c:v>
                </c:pt>
                <c:pt idx="97">
                  <c:v>79.360198585233533</c:v>
                </c:pt>
                <c:pt idx="98">
                  <c:v>79.328597871712574</c:v>
                </c:pt>
                <c:pt idx="99">
                  <c:v>79.297790418060231</c:v>
                </c:pt>
                <c:pt idx="100">
                  <c:v>79.265677628864168</c:v>
                </c:pt>
                <c:pt idx="101">
                  <c:v>79.231399002767532</c:v>
                </c:pt>
                <c:pt idx="102">
                  <c:v>79.194683479464416</c:v>
                </c:pt>
                <c:pt idx="103">
                  <c:v>79.155558554192922</c:v>
                </c:pt>
                <c:pt idx="104">
                  <c:v>79.114280088799703</c:v>
                </c:pt>
                <c:pt idx="105">
                  <c:v>79.07145080107621</c:v>
                </c:pt>
                <c:pt idx="106">
                  <c:v>79.028391071404059</c:v>
                </c:pt>
                <c:pt idx="107">
                  <c:v>78.987905254811878</c:v>
                </c:pt>
                <c:pt idx="108">
                  <c:v>78.955609239233468</c:v>
                </c:pt>
                <c:pt idx="109">
                  <c:v>78.941859650922737</c:v>
                </c:pt>
                <c:pt idx="110">
                  <c:v>78.963938045163786</c:v>
                </c:pt>
                <c:pt idx="111">
                  <c:v>79.047462045330406</c:v>
                </c:pt>
                <c:pt idx="112">
                  <c:v>79.22523672121207</c:v>
                </c:pt>
                <c:pt idx="113">
                  <c:v>79.531500569784342</c:v>
                </c:pt>
                <c:pt idx="114">
                  <c:v>79.990533905224524</c:v>
                </c:pt>
                <c:pt idx="115">
                  <c:v>80.60128006041883</c:v>
                </c:pt>
                <c:pt idx="116">
                  <c:v>81.323257525027643</c:v>
                </c:pt>
                <c:pt idx="117">
                  <c:v>82.071527205767183</c:v>
                </c:pt>
                <c:pt idx="118">
                  <c:v>82.727305900144074</c:v>
                </c:pt>
                <c:pt idx="119">
                  <c:v>83.164984454318883</c:v>
                </c:pt>
                <c:pt idx="120">
                  <c:v>83.287927476517638</c:v>
                </c:pt>
                <c:pt idx="121">
                  <c:v>83.059236581520025</c:v>
                </c:pt>
                <c:pt idx="122">
                  <c:v>82.514089099411464</c:v>
                </c:pt>
                <c:pt idx="123">
                  <c:v>81.748018541532147</c:v>
                </c:pt>
                <c:pt idx="124">
                  <c:v>80.886491602662971</c:v>
                </c:pt>
                <c:pt idx="125">
                  <c:v>80.049049216445795</c:v>
                </c:pt>
                <c:pt idx="126">
                  <c:v>79.32191844632618</c:v>
                </c:pt>
                <c:pt idx="127">
                  <c:v>78.746936780618711</c:v>
                </c:pt>
                <c:pt idx="128">
                  <c:v>78.326239114248381</c:v>
                </c:pt>
                <c:pt idx="129">
                  <c:v>78.036214591986692</c:v>
                </c:pt>
                <c:pt idx="130">
                  <c:v>77.842944758831393</c:v>
                </c:pt>
                <c:pt idx="131">
                  <c:v>77.71375409476066</c:v>
                </c:pt>
                <c:pt idx="132">
                  <c:v>77.623134203394557</c:v>
                </c:pt>
                <c:pt idx="133">
                  <c:v>77.554026949450758</c:v>
                </c:pt>
                <c:pt idx="134">
                  <c:v>77.496507744091232</c:v>
                </c:pt>
                <c:pt idx="135">
                  <c:v>77.445673321729103</c:v>
                </c:pt>
                <c:pt idx="136">
                  <c:v>77.399779684621734</c:v>
                </c:pt>
                <c:pt idx="137">
                  <c:v>77.358980807981183</c:v>
                </c:pt>
                <c:pt idx="138">
                  <c:v>77.324612547496926</c:v>
                </c:pt>
                <c:pt idx="139">
                  <c:v>77.298820295308204</c:v>
                </c:pt>
                <c:pt idx="140">
                  <c:v>77.284329115860658</c:v>
                </c:pt>
                <c:pt idx="141">
                  <c:v>77.284207292793496</c:v>
                </c:pt>
                <c:pt idx="142">
                  <c:v>77.301532717389051</c:v>
                </c:pt>
                <c:pt idx="143">
                  <c:v>77.338925520964736</c:v>
                </c:pt>
                <c:pt idx="144">
                  <c:v>77.397962319623929</c:v>
                </c:pt>
                <c:pt idx="145">
                  <c:v>77.478538784318943</c:v>
                </c:pt>
                <c:pt idx="146">
                  <c:v>77.578292669293987</c:v>
                </c:pt>
                <c:pt idx="147">
                  <c:v>77.692227697094722</c:v>
                </c:pt>
                <c:pt idx="148">
                  <c:v>77.812677032929656</c:v>
                </c:pt>
                <c:pt idx="149">
                  <c:v>77.929705067954202</c:v>
                </c:pt>
                <c:pt idx="150">
                  <c:v>78.031969161964668</c:v>
                </c:pt>
                <c:pt idx="151">
                  <c:v>78.107962511829243</c:v>
                </c:pt>
                <c:pt idx="152">
                  <c:v>78.147459699666072</c:v>
                </c:pt>
                <c:pt idx="153">
                  <c:v>78.142916401035478</c:v>
                </c:pt>
                <c:pt idx="154">
                  <c:v>78.090558093993891</c:v>
                </c:pt>
                <c:pt idx="155">
                  <c:v>77.990939719273896</c:v>
                </c:pt>
                <c:pt idx="156">
                  <c:v>77.848860930547161</c:v>
                </c:pt>
                <c:pt idx="157">
                  <c:v>77.672654532308584</c:v>
                </c:pt>
                <c:pt idx="158">
                  <c:v>77.472994010128716</c:v>
                </c:pt>
                <c:pt idx="159">
                  <c:v>77.261456280451327</c:v>
                </c:pt>
                <c:pt idx="160">
                  <c:v>77.049106521976583</c:v>
                </c:pt>
                <c:pt idx="161">
                  <c:v>76.845339921212698</c:v>
                </c:pt>
                <c:pt idx="162">
                  <c:v>76.657134856394364</c:v>
                </c:pt>
                <c:pt idx="163">
                  <c:v>76.488769497397271</c:v>
                </c:pt>
                <c:pt idx="164">
                  <c:v>76.34195735599215</c:v>
                </c:pt>
                <c:pt idx="165">
                  <c:v>76.216288941389138</c:v>
                </c:pt>
                <c:pt idx="166">
                  <c:v>76.109836729000349</c:v>
                </c:pt>
                <c:pt idx="167">
                  <c:v>76.019787316634861</c:v>
                </c:pt>
                <c:pt idx="168">
                  <c:v>75.942997197833805</c:v>
                </c:pt>
                <c:pt idx="169">
                  <c:v>75.876412599064736</c:v>
                </c:pt>
                <c:pt idx="170">
                  <c:v>75.817336127911972</c:v>
                </c:pt>
                <c:pt idx="171">
                  <c:v>75.763554820793544</c:v>
                </c:pt>
                <c:pt idx="172">
                  <c:v>75.713362183867233</c:v>
                </c:pt>
                <c:pt idx="173">
                  <c:v>75.665512067744913</c:v>
                </c:pt>
                <c:pt idx="174">
                  <c:v>75.6191383819001</c:v>
                </c:pt>
                <c:pt idx="175">
                  <c:v>75.573666105705271</c:v>
                </c:pt>
                <c:pt idx="176">
                  <c:v>75.528729479086095</c:v>
                </c:pt>
                <c:pt idx="177">
                  <c:v>75.484105030200098</c:v>
                </c:pt>
                <c:pt idx="178">
                  <c:v>75.439661258795979</c:v>
                </c:pt>
                <c:pt idx="179">
                  <c:v>75.395323387311194</c:v>
                </c:pt>
                <c:pt idx="180">
                  <c:v>75.351050115835136</c:v>
                </c:pt>
                <c:pt idx="181">
                  <c:v>75.306819101798027</c:v>
                </c:pt>
                <c:pt idx="182">
                  <c:v>75.262618330423038</c:v>
                </c:pt>
                <c:pt idx="183">
                  <c:v>75.218441219243871</c:v>
                </c:pt>
                <c:pt idx="184">
                  <c:v>75.174283960085148</c:v>
                </c:pt>
                <c:pt idx="185">
                  <c:v>75.130144134410202</c:v>
                </c:pt>
                <c:pt idx="186">
                  <c:v>75.086020019366174</c:v>
                </c:pt>
                <c:pt idx="187">
                  <c:v>75.041910251876104</c:v>
                </c:pt>
                <c:pt idx="188">
                  <c:v>74.997813670522532</c:v>
                </c:pt>
                <c:pt idx="189">
                  <c:v>74.953729242192793</c:v>
                </c:pt>
                <c:pt idx="190">
                  <c:v>74.909656027632508</c:v>
                </c:pt>
                <c:pt idx="191">
                  <c:v>74.865593164276476</c:v>
                </c:pt>
                <c:pt idx="192">
                  <c:v>74.821539856571249</c:v>
                </c:pt>
                <c:pt idx="193">
                  <c:v>74.777495369534492</c:v>
                </c:pt>
                <c:pt idx="194">
                  <c:v>74.733459023766642</c:v>
                </c:pt>
                <c:pt idx="195">
                  <c:v>74.689430191188805</c:v>
                </c:pt>
                <c:pt idx="196">
                  <c:v>74.645408291215858</c:v>
                </c:pt>
                <c:pt idx="197">
                  <c:v>74.60139278724597</c:v>
                </c:pt>
                <c:pt idx="198">
                  <c:v>74.557383183413307</c:v>
                </c:pt>
                <c:pt idx="199">
                  <c:v>74.513379021575432</c:v>
                </c:pt>
                <c:pt idx="200">
                  <c:v>74.469379878516619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77.95969196887107</c:v>
                </c:pt>
                <c:pt idx="1">
                  <c:v>77.976929305317427</c:v>
                </c:pt>
                <c:pt idx="2">
                  <c:v>77.994170375136761</c:v>
                </c:pt>
                <c:pt idx="3">
                  <c:v>78.011415474274614</c:v>
                </c:pt>
                <c:pt idx="4">
                  <c:v>78.028664921015491</c:v>
                </c:pt>
                <c:pt idx="5">
                  <c:v>78.045919057535755</c:v>
                </c:pt>
                <c:pt idx="6">
                  <c:v>78.06317825154791</c:v>
                </c:pt>
                <c:pt idx="7">
                  <c:v>78.080442898039095</c:v>
                </c:pt>
                <c:pt idx="8">
                  <c:v>78.09771342110696</c:v>
                </c:pt>
                <c:pt idx="9">
                  <c:v>78.114990275894684</c:v>
                </c:pt>
                <c:pt idx="10">
                  <c:v>78.13227395062799</c:v>
                </c:pt>
                <c:pt idx="11">
                  <c:v>78.14956496875476</c:v>
                </c:pt>
                <c:pt idx="12">
                  <c:v>78.16686389118864</c:v>
                </c:pt>
                <c:pt idx="13">
                  <c:v>78.184171318656055</c:v>
                </c:pt>
                <c:pt idx="14">
                  <c:v>78.201487894145885</c:v>
                </c:pt>
                <c:pt idx="15">
                  <c:v>78.218814305459048</c:v>
                </c:pt>
                <c:pt idx="16">
                  <c:v>78.236151287854668</c:v>
                </c:pt>
                <c:pt idx="17">
                  <c:v>78.253499626786805</c:v>
                </c:pt>
                <c:pt idx="18">
                  <c:v>78.270860160724695</c:v>
                </c:pt>
                <c:pt idx="19">
                  <c:v>78.288233784046284</c:v>
                </c:pt>
                <c:pt idx="20">
                  <c:v>78.305621449992486</c:v>
                </c:pt>
                <c:pt idx="21">
                  <c:v>78.323024173666582</c:v>
                </c:pt>
                <c:pt idx="22">
                  <c:v>78.34044303505874</c:v>
                </c:pt>
                <c:pt idx="23">
                  <c:v>78.35787918207231</c:v>
                </c:pt>
                <c:pt idx="24">
                  <c:v>78.375333833522731</c:v>
                </c:pt>
                <c:pt idx="25">
                  <c:v>78.392808282074924</c:v>
                </c:pt>
                <c:pt idx="26">
                  <c:v>78.410303897077938</c:v>
                </c:pt>
                <c:pt idx="27">
                  <c:v>78.427822127248447</c:v>
                </c:pt>
                <c:pt idx="28">
                  <c:v>78.445364503146408</c:v>
                </c:pt>
                <c:pt idx="29">
                  <c:v>78.462932639375765</c:v>
                </c:pt>
                <c:pt idx="30">
                  <c:v>78.480528236432733</c:v>
                </c:pt>
                <c:pt idx="31">
                  <c:v>78.498153082111187</c:v>
                </c:pt>
                <c:pt idx="32">
                  <c:v>78.515809052360751</c:v>
                </c:pt>
                <c:pt idx="33">
                  <c:v>78.533498111476433</c:v>
                </c:pt>
                <c:pt idx="34">
                  <c:v>78.551222311481396</c:v>
                </c:pt>
                <c:pt idx="35">
                  <c:v>78.568983790542845</c:v>
                </c:pt>
                <c:pt idx="36">
                  <c:v>78.586784770238651</c:v>
                </c:pt>
                <c:pt idx="37">
                  <c:v>78.60462755146591</c:v>
                </c:pt>
                <c:pt idx="38">
                  <c:v>78.622514508754051</c:v>
                </c:pt>
                <c:pt idx="39">
                  <c:v>78.640448082711899</c:v>
                </c:pt>
                <c:pt idx="40">
                  <c:v>78.658430770302417</c:v>
                </c:pt>
                <c:pt idx="41">
                  <c:v>78.676465112598535</c:v>
                </c:pt>
                <c:pt idx="42">
                  <c:v>78.69455367962891</c:v>
                </c:pt>
                <c:pt idx="43">
                  <c:v>78.712699051872718</c:v>
                </c:pt>
                <c:pt idx="44">
                  <c:v>78.730903797909434</c:v>
                </c:pt>
                <c:pt idx="45">
                  <c:v>78.749170447669471</c:v>
                </c:pt>
                <c:pt idx="46">
                  <c:v>78.767501460667589</c:v>
                </c:pt>
                <c:pt idx="47">
                  <c:v>78.785899188531047</c:v>
                </c:pt>
                <c:pt idx="48">
                  <c:v>78.804365831058959</c:v>
                </c:pt>
                <c:pt idx="49">
                  <c:v>78.82290338497053</c:v>
                </c:pt>
                <c:pt idx="50">
                  <c:v>78.841513584413448</c:v>
                </c:pt>
                <c:pt idx="51">
                  <c:v>78.86019783221721</c:v>
                </c:pt>
                <c:pt idx="52">
                  <c:v>78.878957120784449</c:v>
                </c:pt>
                <c:pt idx="53">
                  <c:v>78.897791941421644</c:v>
                </c:pt>
                <c:pt idx="54">
                  <c:v>78.916702180821062</c:v>
                </c:pt>
                <c:pt idx="55">
                  <c:v>78.935687003319302</c:v>
                </c:pt>
                <c:pt idx="56">
                  <c:v>78.954744717481006</c:v>
                </c:pt>
                <c:pt idx="57">
                  <c:v>78.973872625491637</c:v>
                </c:pt>
                <c:pt idx="58">
                  <c:v>78.993066853799647</c:v>
                </c:pt>
                <c:pt idx="59">
                  <c:v>79.012322163430525</c:v>
                </c:pt>
                <c:pt idx="60">
                  <c:v>79.03163173841574</c:v>
                </c:pt>
                <c:pt idx="61">
                  <c:v>79.050986950847232</c:v>
                </c:pt>
                <c:pt idx="62">
                  <c:v>79.070377101199142</c:v>
                </c:pt>
                <c:pt idx="63">
                  <c:v>79.089789132764707</c:v>
                </c:pt>
                <c:pt idx="64">
                  <c:v>79.109207319361758</c:v>
                </c:pt>
                <c:pt idx="65">
                  <c:v>79.128612925879068</c:v>
                </c:pt>
                <c:pt idx="66">
                  <c:v>79.147983841796432</c:v>
                </c:pt>
                <c:pt idx="67">
                  <c:v>79.167294188533887</c:v>
                </c:pt>
                <c:pt idx="68">
                  <c:v>79.18651390239809</c:v>
                </c:pt>
                <c:pt idx="69">
                  <c:v>79.205608296020301</c:v>
                </c:pt>
                <c:pt idx="70">
                  <c:v>79.224537602543464</c:v>
                </c:pt>
                <c:pt idx="71">
                  <c:v>79.243256508434698</c:v>
                </c:pt>
                <c:pt idx="72">
                  <c:v>79.261713682686008</c:v>
                </c:pt>
                <c:pt idx="73">
                  <c:v>79.279851312316353</c:v>
                </c:pt>
                <c:pt idx="74">
                  <c:v>79.297604656490932</c:v>
                </c:pt>
                <c:pt idx="75">
                  <c:v>79.314901634185077</c:v>
                </c:pt>
                <c:pt idx="76">
                  <c:v>79.331662463078743</c:v>
                </c:pt>
                <c:pt idx="77">
                  <c:v>79.347799370169128</c:v>
                </c:pt>
                <c:pt idx="78">
                  <c:v>79.363216397298203</c:v>
                </c:pt>
                <c:pt idx="79">
                  <c:v>79.377809327221172</c:v>
                </c:pt>
                <c:pt idx="80">
                  <c:v>79.391465757763171</c:v>
                </c:pt>
                <c:pt idx="81">
                  <c:v>79.40406535275234</c:v>
                </c:pt>
                <c:pt idx="82">
                  <c:v>79.415480298465127</c:v>
                </c:pt>
                <c:pt idx="83">
                  <c:v>79.425575992945596</c:v>
                </c:pt>
                <c:pt idx="84">
                  <c:v>79.434211992431472</c:v>
                </c:pt>
                <c:pt idx="85">
                  <c:v>79.441243233940909</c:v>
                </c:pt>
                <c:pt idx="86">
                  <c:v>79.446521545621167</c:v>
                </c:pt>
                <c:pt idx="87">
                  <c:v>79.449897446631439</c:v>
                </c:pt>
                <c:pt idx="88">
                  <c:v>79.451222226198823</c:v>
                </c:pt>
                <c:pt idx="89">
                  <c:v>79.450350277332717</c:v>
                </c:pt>
                <c:pt idx="90">
                  <c:v>79.447141645053819</c:v>
                </c:pt>
                <c:pt idx="91">
                  <c:v>79.441464732692509</c:v>
                </c:pt>
                <c:pt idx="92">
                  <c:v>79.433199093902815</c:v>
                </c:pt>
                <c:pt idx="93">
                  <c:v>79.422238223780013</c:v>
                </c:pt>
                <c:pt idx="94">
                  <c:v>79.408492251231948</c:v>
                </c:pt>
                <c:pt idx="95">
                  <c:v>79.391890427884221</c:v>
                </c:pt>
                <c:pt idx="96">
                  <c:v>79.372383307470614</c:v>
                </c:pt>
                <c:pt idx="97">
                  <c:v>79.3499445147025</c:v>
                </c:pt>
                <c:pt idx="98">
                  <c:v>79.324572014371071</c:v>
                </c:pt>
                <c:pt idx="99">
                  <c:v>79.296288809664048</c:v>
                </c:pt>
                <c:pt idx="100">
                  <c:v>79.265143022486853</c:v>
                </c:pt>
                <c:pt idx="101">
                  <c:v>79.231207336486023</c:v>
                </c:pt>
                <c:pt idx="102">
                  <c:v>79.194577813519828</c:v>
                </c:pt>
                <c:pt idx="103">
                  <c:v>79.155372124267956</c:v>
                </c:pt>
                <c:pt idx="104">
                  <c:v>79.113727261236789</c:v>
                </c:pt>
                <c:pt idx="105">
                  <c:v>79.069796825530233</c:v>
                </c:pt>
                <c:pt idx="106">
                  <c:v>79.023747995782372</c:v>
                </c:pt>
                <c:pt idx="107">
                  <c:v>78.97575829755921</c:v>
                </c:pt>
                <c:pt idx="108">
                  <c:v>78.92601229398673</c:v>
                </c:pt>
                <c:pt idx="109">
                  <c:v>78.874698313688668</c:v>
                </c:pt>
                <c:pt idx="110">
                  <c:v>78.822005321243665</c:v>
                </c:pt>
                <c:pt idx="111">
                  <c:v>78.76812001966087</c:v>
                </c:pt>
                <c:pt idx="112">
                  <c:v>78.71322425543751</c:v>
                </c:pt>
                <c:pt idx="113">
                  <c:v>78.657492776272903</c:v>
                </c:pt>
                <c:pt idx="114">
                  <c:v>78.601091371028559</c:v>
                </c:pt>
                <c:pt idx="115">
                  <c:v>78.544175402365425</c:v>
                </c:pt>
                <c:pt idx="116">
                  <c:v>78.486888725650559</c:v>
                </c:pt>
                <c:pt idx="117">
                  <c:v>78.429362973857351</c:v>
                </c:pt>
                <c:pt idx="118">
                  <c:v>78.371717177587541</c:v>
                </c:pt>
                <c:pt idx="119">
                  <c:v>78.314057682036093</c:v>
                </c:pt>
                <c:pt idx="120">
                  <c:v>78.256478318477107</c:v>
                </c:pt>
                <c:pt idx="121">
                  <c:v>78.199060786291511</c:v>
                </c:pt>
                <c:pt idx="122">
                  <c:v>78.141875202208979</c:v>
                </c:pt>
                <c:pt idx="123">
                  <c:v>78.084980775789404</c:v>
                </c:pt>
                <c:pt idx="124">
                  <c:v>78.02842657372905</c:v>
                </c:pt>
                <c:pt idx="125">
                  <c:v>77.972252339892492</c:v>
                </c:pt>
                <c:pt idx="126">
                  <c:v>77.916489342661336</c:v>
                </c:pt>
                <c:pt idx="127">
                  <c:v>77.861161225945992</c:v>
                </c:pt>
                <c:pt idx="128">
                  <c:v>77.806284844792486</c:v>
                </c:pt>
                <c:pt idx="129">
                  <c:v>77.751871070770733</c:v>
                </c:pt>
                <c:pt idx="130">
                  <c:v>77.697925556149414</c:v>
                </c:pt>
                <c:pt idx="131">
                  <c:v>77.644449449190716</c:v>
                </c:pt>
                <c:pt idx="132">
                  <c:v>77.591440055724348</c:v>
                </c:pt>
                <c:pt idx="133">
                  <c:v>77.538891444493444</c:v>
                </c:pt>
                <c:pt idx="134">
                  <c:v>77.486794995642498</c:v>
                </c:pt>
                <c:pt idx="135">
                  <c:v>77.435139893180661</c:v>
                </c:pt>
                <c:pt idx="136">
                  <c:v>77.383913563356018</c:v>
                </c:pt>
                <c:pt idx="137">
                  <c:v>77.333102061669308</c:v>
                </c:pt>
                <c:pt idx="138">
                  <c:v>77.282690411789773</c:v>
                </c:pt>
                <c:pt idx="139">
                  <c:v>77.232662899959735</c:v>
                </c:pt>
                <c:pt idx="140">
                  <c:v>77.183003328631216</c:v>
                </c:pt>
                <c:pt idx="141">
                  <c:v>77.133695233103253</c:v>
                </c:pt>
                <c:pt idx="142">
                  <c:v>77.084722064856095</c:v>
                </c:pt>
                <c:pt idx="143">
                  <c:v>77.036067345135677</c:v>
                </c:pt>
                <c:pt idx="144">
                  <c:v>76.987714792147912</c:v>
                </c:pt>
                <c:pt idx="145">
                  <c:v>76.939648424998197</c:v>
                </c:pt>
                <c:pt idx="146">
                  <c:v>76.891852647269872</c:v>
                </c:pt>
                <c:pt idx="147">
                  <c:v>76.844312312885648</c:v>
                </c:pt>
                <c:pt idx="148">
                  <c:v>76.797012776649098</c:v>
                </c:pt>
                <c:pt idx="149">
                  <c:v>76.749939931622748</c:v>
                </c:pt>
                <c:pt idx="150">
                  <c:v>76.703080235269979</c:v>
                </c:pt>
                <c:pt idx="151">
                  <c:v>76.656420726072326</c:v>
                </c:pt>
                <c:pt idx="152">
                  <c:v>76.60994903213529</c:v>
                </c:pt>
                <c:pt idx="153">
                  <c:v>76.563653373110995</c:v>
                </c:pt>
                <c:pt idx="154">
                  <c:v>76.517522556599587</c:v>
                </c:pt>
                <c:pt idx="155">
                  <c:v>76.471545970041106</c:v>
                </c:pt>
                <c:pt idx="156">
                  <c:v>76.425713568972299</c:v>
                </c:pt>
                <c:pt idx="157">
                  <c:v>76.380015862403667</c:v>
                </c:pt>
                <c:pt idx="158">
                  <c:v>76.334443895963503</c:v>
                </c:pt>
                <c:pt idx="159">
                  <c:v>76.288989233360965</c:v>
                </c:pt>
                <c:pt idx="160">
                  <c:v>76.243643936637099</c:v>
                </c:pt>
                <c:pt idx="161">
                  <c:v>76.19840054559856</c:v>
                </c:pt>
                <c:pt idx="162">
                  <c:v>76.153252056766064</c:v>
                </c:pt>
                <c:pt idx="163">
                  <c:v>76.108191902112907</c:v>
                </c:pt>
                <c:pt idx="164">
                  <c:v>76.06321392782128</c:v>
                </c:pt>
                <c:pt idx="165">
                  <c:v>76.018312373242821</c:v>
                </c:pt>
                <c:pt idx="166">
                  <c:v>75.973481850212949</c:v>
                </c:pt>
                <c:pt idx="167">
                  <c:v>75.928717322839319</c:v>
                </c:pt>
                <c:pt idx="168">
                  <c:v>75.884014087857267</c:v>
                </c:pt>
                <c:pt idx="169">
                  <c:v>75.839367755624153</c:v>
                </c:pt>
                <c:pt idx="170">
                  <c:v>75.794774231804169</c:v>
                </c:pt>
                <c:pt idx="171">
                  <c:v>75.750229699780903</c:v>
                </c:pt>
                <c:pt idx="172">
                  <c:v>75.705730603820726</c:v>
                </c:pt>
                <c:pt idx="173">
                  <c:v>75.661273632999098</c:v>
                </c:pt>
                <c:pt idx="174">
                  <c:v>75.616855705893386</c:v>
                </c:pt>
                <c:pt idx="175">
                  <c:v>75.572473956037641</c:v>
                </c:pt>
                <c:pt idx="176">
                  <c:v>75.528125718128976</c:v>
                </c:pt>
                <c:pt idx="177">
                  <c:v>75.48380851497069</c:v>
                </c:pt>
                <c:pt idx="178">
                  <c:v>75.439520045133051</c:v>
                </c:pt>
                <c:pt idx="179">
                  <c:v>75.395258171309735</c:v>
                </c:pt>
                <c:pt idx="180">
                  <c:v>75.351020909346119</c:v>
                </c:pt>
                <c:pt idx="181">
                  <c:v>75.306806417913705</c:v>
                </c:pt>
                <c:pt idx="182">
                  <c:v>75.262612988803795</c:v>
                </c:pt>
                <c:pt idx="183">
                  <c:v>75.218439037813681</c:v>
                </c:pt>
                <c:pt idx="184">
                  <c:v>75.174283096197144</c:v>
                </c:pt>
                <c:pt idx="185">
                  <c:v>75.13014380265227</c:v>
                </c:pt>
                <c:pt idx="186">
                  <c:v>75.086019895818978</c:v>
                </c:pt>
                <c:pt idx="187">
                  <c:v>75.041910207259946</c:v>
                </c:pt>
                <c:pt idx="188">
                  <c:v>74.99781365489828</c:v>
                </c:pt>
                <c:pt idx="189">
                  <c:v>74.953729236886957</c:v>
                </c:pt>
                <c:pt idx="190">
                  <c:v>74.909656025885255</c:v>
                </c:pt>
                <c:pt idx="191">
                  <c:v>74.865593163718515</c:v>
                </c:pt>
                <c:pt idx="192">
                  <c:v>74.821539856398459</c:v>
                </c:pt>
                <c:pt idx="193">
                  <c:v>74.777495369482608</c:v>
                </c:pt>
                <c:pt idx="194">
                  <c:v>74.733459023751536</c:v>
                </c:pt>
                <c:pt idx="195">
                  <c:v>74.689430191184542</c:v>
                </c:pt>
                <c:pt idx="196">
                  <c:v>74.645408291214693</c:v>
                </c:pt>
                <c:pt idx="197">
                  <c:v>74.601392787245658</c:v>
                </c:pt>
                <c:pt idx="198">
                  <c:v>74.557383183413222</c:v>
                </c:pt>
                <c:pt idx="199">
                  <c:v>74.513379021575417</c:v>
                </c:pt>
                <c:pt idx="200">
                  <c:v>74.469379878516619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086424"/>
        <c:axId val="539086816"/>
      </c:scatterChart>
      <c:valAx>
        <c:axId val="539086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086816"/>
        <c:crosses val="autoZero"/>
        <c:crossBetween val="midCat"/>
      </c:valAx>
      <c:valAx>
        <c:axId val="5390868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9086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67.599999999999994</c:v>
                </c:pt>
                <c:pt idx="1">
                  <c:v>68.528999999999996</c:v>
                </c:pt>
                <c:pt idx="2">
                  <c:v>67.656999999999996</c:v>
                </c:pt>
                <c:pt idx="3">
                  <c:v>67.786000000000001</c:v>
                </c:pt>
                <c:pt idx="4">
                  <c:v>68.513999999999996</c:v>
                </c:pt>
                <c:pt idx="5">
                  <c:v>67.885999999999996</c:v>
                </c:pt>
                <c:pt idx="6">
                  <c:v>68.585999999999999</c:v>
                </c:pt>
                <c:pt idx="7">
                  <c:v>68.599999999999994</c:v>
                </c:pt>
                <c:pt idx="8">
                  <c:v>67.900000000000006</c:v>
                </c:pt>
                <c:pt idx="9">
                  <c:v>69.471000000000004</c:v>
                </c:pt>
                <c:pt idx="10">
                  <c:v>67.713999999999999</c:v>
                </c:pt>
                <c:pt idx="11">
                  <c:v>69.356999999999999</c:v>
                </c:pt>
                <c:pt idx="12">
                  <c:v>69.570999999999998</c:v>
                </c:pt>
                <c:pt idx="13">
                  <c:v>69.629000000000005</c:v>
                </c:pt>
                <c:pt idx="14">
                  <c:v>69.085999999999999</c:v>
                </c:pt>
                <c:pt idx="15">
                  <c:v>68.043000000000006</c:v>
                </c:pt>
                <c:pt idx="16">
                  <c:v>68.771000000000001</c:v>
                </c:pt>
                <c:pt idx="17">
                  <c:v>69.614000000000004</c:v>
                </c:pt>
                <c:pt idx="18">
                  <c:v>68.543000000000006</c:v>
                </c:pt>
                <c:pt idx="19">
                  <c:v>70.528999999999996</c:v>
                </c:pt>
                <c:pt idx="20">
                  <c:v>70.629000000000005</c:v>
                </c:pt>
                <c:pt idx="21">
                  <c:v>70.143000000000001</c:v>
                </c:pt>
                <c:pt idx="22">
                  <c:v>70.213999999999999</c:v>
                </c:pt>
                <c:pt idx="23">
                  <c:v>69.870999999999995</c:v>
                </c:pt>
                <c:pt idx="24">
                  <c:v>70.629000000000005</c:v>
                </c:pt>
                <c:pt idx="25">
                  <c:v>71.870999999999995</c:v>
                </c:pt>
                <c:pt idx="26">
                  <c:v>72.186000000000007</c:v>
                </c:pt>
                <c:pt idx="27">
                  <c:v>72.271000000000001</c:v>
                </c:pt>
                <c:pt idx="28">
                  <c:v>71.986000000000004</c:v>
                </c:pt>
                <c:pt idx="29">
                  <c:v>72.429000000000002</c:v>
                </c:pt>
                <c:pt idx="30">
                  <c:v>73.257000000000005</c:v>
                </c:pt>
                <c:pt idx="31">
                  <c:v>71.728999999999999</c:v>
                </c:pt>
                <c:pt idx="32">
                  <c:v>72.456999999999994</c:v>
                </c:pt>
                <c:pt idx="33">
                  <c:v>73.771000000000001</c:v>
                </c:pt>
                <c:pt idx="34">
                  <c:v>74.543000000000006</c:v>
                </c:pt>
                <c:pt idx="35">
                  <c:v>74.2</c:v>
                </c:pt>
                <c:pt idx="36">
                  <c:v>73.900000000000006</c:v>
                </c:pt>
                <c:pt idx="37">
                  <c:v>74.114000000000004</c:v>
                </c:pt>
                <c:pt idx="38">
                  <c:v>76</c:v>
                </c:pt>
                <c:pt idx="39">
                  <c:v>75.986000000000004</c:v>
                </c:pt>
                <c:pt idx="40">
                  <c:v>76.757000000000005</c:v>
                </c:pt>
                <c:pt idx="41">
                  <c:v>77.442999999999998</c:v>
                </c:pt>
                <c:pt idx="42">
                  <c:v>79.228999999999999</c:v>
                </c:pt>
                <c:pt idx="43">
                  <c:v>82.057000000000002</c:v>
                </c:pt>
                <c:pt idx="44">
                  <c:v>85.656999999999996</c:v>
                </c:pt>
                <c:pt idx="45">
                  <c:v>90.271000000000001</c:v>
                </c:pt>
                <c:pt idx="46">
                  <c:v>95.813999999999993</c:v>
                </c:pt>
                <c:pt idx="47">
                  <c:v>100.886</c:v>
                </c:pt>
                <c:pt idx="48">
                  <c:v>108.157</c:v>
                </c:pt>
                <c:pt idx="49">
                  <c:v>115.157</c:v>
                </c:pt>
                <c:pt idx="50">
                  <c:v>124.629</c:v>
                </c:pt>
                <c:pt idx="51">
                  <c:v>132.529</c:v>
                </c:pt>
                <c:pt idx="52">
                  <c:v>142.786</c:v>
                </c:pt>
                <c:pt idx="53">
                  <c:v>150.69999999999999</c:v>
                </c:pt>
                <c:pt idx="54">
                  <c:v>158.30000000000001</c:v>
                </c:pt>
                <c:pt idx="55">
                  <c:v>164.45699999999999</c:v>
                </c:pt>
                <c:pt idx="56">
                  <c:v>167.58600000000001</c:v>
                </c:pt>
                <c:pt idx="57">
                  <c:v>169.8</c:v>
                </c:pt>
                <c:pt idx="58">
                  <c:v>169.48599999999999</c:v>
                </c:pt>
                <c:pt idx="59">
                  <c:v>165.91399999999999</c:v>
                </c:pt>
                <c:pt idx="60">
                  <c:v>158.17099999999999</c:v>
                </c:pt>
                <c:pt idx="61">
                  <c:v>141.22900000000001</c:v>
                </c:pt>
                <c:pt idx="62">
                  <c:v>115.871</c:v>
                </c:pt>
                <c:pt idx="63">
                  <c:v>93.6</c:v>
                </c:pt>
                <c:pt idx="64">
                  <c:v>80.242999999999995</c:v>
                </c:pt>
                <c:pt idx="65">
                  <c:v>76.028999999999996</c:v>
                </c:pt>
                <c:pt idx="66">
                  <c:v>73.242999999999995</c:v>
                </c:pt>
                <c:pt idx="67">
                  <c:v>75.486000000000004</c:v>
                </c:pt>
                <c:pt idx="68">
                  <c:v>74.786000000000001</c:v>
                </c:pt>
                <c:pt idx="69">
                  <c:v>76.771000000000001</c:v>
                </c:pt>
                <c:pt idx="70">
                  <c:v>76.757000000000005</c:v>
                </c:pt>
                <c:pt idx="71">
                  <c:v>78.156999999999996</c:v>
                </c:pt>
                <c:pt idx="72">
                  <c:v>79.856999999999999</c:v>
                </c:pt>
                <c:pt idx="73">
                  <c:v>82.486000000000004</c:v>
                </c:pt>
                <c:pt idx="74">
                  <c:v>86.156999999999996</c:v>
                </c:pt>
                <c:pt idx="75">
                  <c:v>88.956999999999994</c:v>
                </c:pt>
                <c:pt idx="76">
                  <c:v>90.4</c:v>
                </c:pt>
                <c:pt idx="77">
                  <c:v>94.856999999999999</c:v>
                </c:pt>
                <c:pt idx="78">
                  <c:v>96.114000000000004</c:v>
                </c:pt>
                <c:pt idx="79">
                  <c:v>97.471000000000004</c:v>
                </c:pt>
                <c:pt idx="80">
                  <c:v>99.757000000000005</c:v>
                </c:pt>
                <c:pt idx="81">
                  <c:v>101.157</c:v>
                </c:pt>
                <c:pt idx="82">
                  <c:v>99.543000000000006</c:v>
                </c:pt>
                <c:pt idx="83">
                  <c:v>97.156999999999996</c:v>
                </c:pt>
                <c:pt idx="84">
                  <c:v>91.356999999999999</c:v>
                </c:pt>
                <c:pt idx="85">
                  <c:v>86.656999999999996</c:v>
                </c:pt>
                <c:pt idx="86">
                  <c:v>81.286000000000001</c:v>
                </c:pt>
                <c:pt idx="87">
                  <c:v>78.370999999999995</c:v>
                </c:pt>
                <c:pt idx="88">
                  <c:v>76.885999999999996</c:v>
                </c:pt>
                <c:pt idx="89">
                  <c:v>75.429000000000002</c:v>
                </c:pt>
                <c:pt idx="90">
                  <c:v>73.971000000000004</c:v>
                </c:pt>
                <c:pt idx="91">
                  <c:v>74.3</c:v>
                </c:pt>
                <c:pt idx="92">
                  <c:v>74.856999999999999</c:v>
                </c:pt>
                <c:pt idx="93">
                  <c:v>73.629000000000005</c:v>
                </c:pt>
                <c:pt idx="94">
                  <c:v>73.3</c:v>
                </c:pt>
                <c:pt idx="95">
                  <c:v>71.114000000000004</c:v>
                </c:pt>
                <c:pt idx="96">
                  <c:v>72.286000000000001</c:v>
                </c:pt>
                <c:pt idx="97">
                  <c:v>72.057000000000002</c:v>
                </c:pt>
                <c:pt idx="98">
                  <c:v>70.5</c:v>
                </c:pt>
                <c:pt idx="99">
                  <c:v>72.557000000000002</c:v>
                </c:pt>
                <c:pt idx="100">
                  <c:v>71.728999999999999</c:v>
                </c:pt>
                <c:pt idx="101">
                  <c:v>71.686000000000007</c:v>
                </c:pt>
                <c:pt idx="102">
                  <c:v>71.486000000000004</c:v>
                </c:pt>
                <c:pt idx="103">
                  <c:v>73.228999999999999</c:v>
                </c:pt>
                <c:pt idx="104">
                  <c:v>73.085999999999999</c:v>
                </c:pt>
                <c:pt idx="105">
                  <c:v>72.885999999999996</c:v>
                </c:pt>
                <c:pt idx="106">
                  <c:v>74.385999999999996</c:v>
                </c:pt>
                <c:pt idx="107">
                  <c:v>72.813999999999993</c:v>
                </c:pt>
                <c:pt idx="108">
                  <c:v>73.129000000000005</c:v>
                </c:pt>
                <c:pt idx="109">
                  <c:v>73.513999999999996</c:v>
                </c:pt>
                <c:pt idx="110">
                  <c:v>72.099999999999994</c:v>
                </c:pt>
                <c:pt idx="111">
                  <c:v>74.471000000000004</c:v>
                </c:pt>
                <c:pt idx="112">
                  <c:v>71.986000000000004</c:v>
                </c:pt>
                <c:pt idx="113">
                  <c:v>73.385999999999996</c:v>
                </c:pt>
                <c:pt idx="114">
                  <c:v>72.843000000000004</c:v>
                </c:pt>
                <c:pt idx="115">
                  <c:v>75.085999999999999</c:v>
                </c:pt>
                <c:pt idx="116">
                  <c:v>75.085999999999999</c:v>
                </c:pt>
                <c:pt idx="117">
                  <c:v>74.585999999999999</c:v>
                </c:pt>
                <c:pt idx="118">
                  <c:v>76.900000000000006</c:v>
                </c:pt>
                <c:pt idx="119">
                  <c:v>75.343000000000004</c:v>
                </c:pt>
                <c:pt idx="120">
                  <c:v>77.057000000000002</c:v>
                </c:pt>
                <c:pt idx="121">
                  <c:v>77.528999999999996</c:v>
                </c:pt>
                <c:pt idx="122">
                  <c:v>76.356999999999999</c:v>
                </c:pt>
                <c:pt idx="123">
                  <c:v>76.5</c:v>
                </c:pt>
                <c:pt idx="124">
                  <c:v>76.028999999999996</c:v>
                </c:pt>
                <c:pt idx="125">
                  <c:v>75.313999999999993</c:v>
                </c:pt>
                <c:pt idx="126">
                  <c:v>74.085999999999999</c:v>
                </c:pt>
                <c:pt idx="127">
                  <c:v>72.343000000000004</c:v>
                </c:pt>
                <c:pt idx="128">
                  <c:v>71.057000000000002</c:v>
                </c:pt>
                <c:pt idx="129">
                  <c:v>72.513999999999996</c:v>
                </c:pt>
                <c:pt idx="130">
                  <c:v>68.828999999999994</c:v>
                </c:pt>
                <c:pt idx="131">
                  <c:v>70.171000000000006</c:v>
                </c:pt>
                <c:pt idx="132">
                  <c:v>70.370999999999995</c:v>
                </c:pt>
                <c:pt idx="133">
                  <c:v>71.313999999999993</c:v>
                </c:pt>
                <c:pt idx="134">
                  <c:v>70.400000000000006</c:v>
                </c:pt>
                <c:pt idx="135">
                  <c:v>70.286000000000001</c:v>
                </c:pt>
                <c:pt idx="136">
                  <c:v>69.786000000000001</c:v>
                </c:pt>
                <c:pt idx="137">
                  <c:v>69.914000000000001</c:v>
                </c:pt>
                <c:pt idx="138">
                  <c:v>68.757000000000005</c:v>
                </c:pt>
                <c:pt idx="139">
                  <c:v>69</c:v>
                </c:pt>
                <c:pt idx="140">
                  <c:v>69.585999999999999</c:v>
                </c:pt>
                <c:pt idx="141">
                  <c:v>69.486000000000004</c:v>
                </c:pt>
                <c:pt idx="142">
                  <c:v>70.5</c:v>
                </c:pt>
                <c:pt idx="143">
                  <c:v>70.8</c:v>
                </c:pt>
                <c:pt idx="144">
                  <c:v>69.5</c:v>
                </c:pt>
                <c:pt idx="145">
                  <c:v>69.528999999999996</c:v>
                </c:pt>
                <c:pt idx="146">
                  <c:v>69.442999999999998</c:v>
                </c:pt>
                <c:pt idx="147">
                  <c:v>71.643000000000001</c:v>
                </c:pt>
                <c:pt idx="148">
                  <c:v>70.786000000000001</c:v>
                </c:pt>
                <c:pt idx="149">
                  <c:v>71.570999999999998</c:v>
                </c:pt>
                <c:pt idx="150">
                  <c:v>71.313999999999993</c:v>
                </c:pt>
                <c:pt idx="151">
                  <c:v>71.971000000000004</c:v>
                </c:pt>
                <c:pt idx="152">
                  <c:v>71.786000000000001</c:v>
                </c:pt>
                <c:pt idx="153">
                  <c:v>71.585999999999999</c:v>
                </c:pt>
                <c:pt idx="154">
                  <c:v>71.7</c:v>
                </c:pt>
                <c:pt idx="155">
                  <c:v>73.3</c:v>
                </c:pt>
                <c:pt idx="156">
                  <c:v>70.843000000000004</c:v>
                </c:pt>
                <c:pt idx="157">
                  <c:v>72.242999999999995</c:v>
                </c:pt>
                <c:pt idx="158">
                  <c:v>69.929000000000002</c:v>
                </c:pt>
                <c:pt idx="159">
                  <c:v>68.813999999999993</c:v>
                </c:pt>
                <c:pt idx="160">
                  <c:v>70.129000000000005</c:v>
                </c:pt>
                <c:pt idx="161">
                  <c:v>69.656999999999996</c:v>
                </c:pt>
                <c:pt idx="162">
                  <c:v>70.643000000000001</c:v>
                </c:pt>
                <c:pt idx="163">
                  <c:v>70.713999999999999</c:v>
                </c:pt>
                <c:pt idx="164">
                  <c:v>69.870999999999995</c:v>
                </c:pt>
                <c:pt idx="165">
                  <c:v>70.757000000000005</c:v>
                </c:pt>
                <c:pt idx="166">
                  <c:v>69.7</c:v>
                </c:pt>
                <c:pt idx="167">
                  <c:v>70.028999999999996</c:v>
                </c:pt>
                <c:pt idx="168">
                  <c:v>68.686000000000007</c:v>
                </c:pt>
                <c:pt idx="169">
                  <c:v>69.286000000000001</c:v>
                </c:pt>
                <c:pt idx="170">
                  <c:v>68.929000000000002</c:v>
                </c:pt>
                <c:pt idx="171">
                  <c:v>67.543000000000006</c:v>
                </c:pt>
                <c:pt idx="172">
                  <c:v>68.713999999999999</c:v>
                </c:pt>
                <c:pt idx="173">
                  <c:v>68.171000000000006</c:v>
                </c:pt>
                <c:pt idx="174">
                  <c:v>67.914000000000001</c:v>
                </c:pt>
                <c:pt idx="175">
                  <c:v>67.5</c:v>
                </c:pt>
                <c:pt idx="176">
                  <c:v>68.885999999999996</c:v>
                </c:pt>
                <c:pt idx="177">
                  <c:v>68.986000000000004</c:v>
                </c:pt>
                <c:pt idx="178">
                  <c:v>67.385999999999996</c:v>
                </c:pt>
                <c:pt idx="179">
                  <c:v>67.557000000000002</c:v>
                </c:pt>
                <c:pt idx="180">
                  <c:v>68.171000000000006</c:v>
                </c:pt>
                <c:pt idx="181">
                  <c:v>69.156999999999996</c:v>
                </c:pt>
                <c:pt idx="182">
                  <c:v>69.456999999999994</c:v>
                </c:pt>
                <c:pt idx="183">
                  <c:v>67.986000000000004</c:v>
                </c:pt>
                <c:pt idx="184">
                  <c:v>68.471000000000004</c:v>
                </c:pt>
                <c:pt idx="185">
                  <c:v>65.956999999999994</c:v>
                </c:pt>
                <c:pt idx="186">
                  <c:v>68.028999999999996</c:v>
                </c:pt>
                <c:pt idx="187">
                  <c:v>68.900000000000006</c:v>
                </c:pt>
                <c:pt idx="188">
                  <c:v>68.129000000000005</c:v>
                </c:pt>
                <c:pt idx="189">
                  <c:v>68.471000000000004</c:v>
                </c:pt>
                <c:pt idx="190">
                  <c:v>68.328999999999994</c:v>
                </c:pt>
                <c:pt idx="191">
                  <c:v>68.7</c:v>
                </c:pt>
                <c:pt idx="192">
                  <c:v>70.557000000000002</c:v>
                </c:pt>
                <c:pt idx="193">
                  <c:v>69.013999999999996</c:v>
                </c:pt>
                <c:pt idx="194">
                  <c:v>69</c:v>
                </c:pt>
                <c:pt idx="195">
                  <c:v>68.186000000000007</c:v>
                </c:pt>
                <c:pt idx="196">
                  <c:v>68.786000000000001</c:v>
                </c:pt>
                <c:pt idx="197">
                  <c:v>68.671000000000006</c:v>
                </c:pt>
                <c:pt idx="198">
                  <c:v>68.085999999999999</c:v>
                </c:pt>
                <c:pt idx="199">
                  <c:v>68.429000000000002</c:v>
                </c:pt>
                <c:pt idx="200">
                  <c:v>68.313999999999993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69.813468540442884</c:v>
                </c:pt>
                <c:pt idx="1">
                  <c:v>69.847390656131736</c:v>
                </c:pt>
                <c:pt idx="2">
                  <c:v>69.881317675084759</c:v>
                </c:pt>
                <c:pt idx="3">
                  <c:v>69.915249990347007</c:v>
                </c:pt>
                <c:pt idx="4">
                  <c:v>69.949188025144835</c:v>
                </c:pt>
                <c:pt idx="5">
                  <c:v>69.983132235047492</c:v>
                </c:pt>
                <c:pt idx="6">
                  <c:v>70.017083110264423</c:v>
                </c:pt>
                <c:pt idx="7">
                  <c:v>70.051041178083892</c:v>
                </c:pt>
                <c:pt idx="8">
                  <c:v>70.085007005458991</c:v>
                </c:pt>
                <c:pt idx="9">
                  <c:v>70.118981201746379</c:v>
                </c:pt>
                <c:pt idx="10">
                  <c:v>70.152964421603301</c:v>
                </c:pt>
                <c:pt idx="11">
                  <c:v>70.186957368047217</c:v>
                </c:pt>
                <c:pt idx="12">
                  <c:v>70.220960795682828</c:v>
                </c:pt>
                <c:pt idx="13">
                  <c:v>70.254975514099485</c:v>
                </c:pt>
                <c:pt idx="14">
                  <c:v>70.289002391442153</c:v>
                </c:pt>
                <c:pt idx="15">
                  <c:v>70.32304235815721</c:v>
                </c:pt>
                <c:pt idx="16">
                  <c:v>70.357096410915148</c:v>
                </c:pt>
                <c:pt idx="17">
                  <c:v>70.391165616715284</c:v>
                </c:pt>
                <c:pt idx="18">
                  <c:v>70.425251117194847</c:v>
                </c:pt>
                <c:pt idx="19">
                  <c:v>70.459354133236417</c:v>
                </c:pt>
                <c:pt idx="20">
                  <c:v>70.493475970221084</c:v>
                </c:pt>
                <c:pt idx="21">
                  <c:v>70.527618025140114</c:v>
                </c:pt>
                <c:pt idx="22">
                  <c:v>70.56178179957486</c:v>
                </c:pt>
                <c:pt idx="23">
                  <c:v>70.595968931165856</c:v>
                </c:pt>
                <c:pt idx="24">
                  <c:v>70.630181281475501</c:v>
                </c:pt>
                <c:pt idx="25">
                  <c:v>70.664421188838858</c:v>
                </c:pt>
                <c:pt idx="26">
                  <c:v>70.698692182835245</c:v>
                </c:pt>
                <c:pt idx="27">
                  <c:v>70.733000932159669</c:v>
                </c:pt>
                <c:pt idx="28">
                  <c:v>70.76736233608014</c:v>
                </c:pt>
                <c:pt idx="29">
                  <c:v>70.801812249722843</c:v>
                </c:pt>
                <c:pt idx="30">
                  <c:v>70.836437847790933</c:v>
                </c:pt>
                <c:pt idx="31">
                  <c:v>70.871446700800632</c:v>
                </c:pt>
                <c:pt idx="32">
                  <c:v>70.907316390184121</c:v>
                </c:pt>
                <c:pt idx="33">
                  <c:v>70.945102521943852</c:v>
                </c:pt>
                <c:pt idx="34">
                  <c:v>70.987040191902494</c:v>
                </c:pt>
                <c:pt idx="35">
                  <c:v>71.037655044896013</c:v>
                </c:pt>
                <c:pt idx="36">
                  <c:v>71.105697943769655</c:v>
                </c:pt>
                <c:pt idx="37">
                  <c:v>71.207304933251777</c:v>
                </c:pt>
                <c:pt idx="38">
                  <c:v>71.370803971833737</c:v>
                </c:pt>
                <c:pt idx="39">
                  <c:v>71.643448593354464</c:v>
                </c:pt>
                <c:pt idx="40">
                  <c:v>72.099939711986764</c:v>
                </c:pt>
                <c:pt idx="41">
                  <c:v>72.851801777789021</c:v>
                </c:pt>
                <c:pt idx="42">
                  <c:v>74.055503566082663</c:v>
                </c:pt>
                <c:pt idx="43">
                  <c:v>75.91584077197831</c:v>
                </c:pt>
                <c:pt idx="44">
                  <c:v>78.679971393267763</c:v>
                </c:pt>
                <c:pt idx="45">
                  <c:v>82.61730173637639</c:v>
                </c:pt>
                <c:pt idx="46">
                  <c:v>87.981916206340401</c:v>
                </c:pt>
                <c:pt idx="47">
                  <c:v>94.957912306325113</c:v>
                </c:pt>
                <c:pt idx="48">
                  <c:v>103.5936348558477</c:v>
                </c:pt>
                <c:pt idx="49">
                  <c:v>113.73719058406147</c:v>
                </c:pt>
                <c:pt idx="50">
                  <c:v>124.99060636757685</c:v>
                </c:pt>
                <c:pt idx="51">
                  <c:v>136.70103481925605</c:v>
                </c:pt>
                <c:pt idx="52">
                  <c:v>148.00262077036101</c:v>
                </c:pt>
                <c:pt idx="53">
                  <c:v>157.91188997852225</c:v>
                </c:pt>
                <c:pt idx="54">
                  <c:v>165.46506613046284</c:v>
                </c:pt>
                <c:pt idx="55">
                  <c:v>169.87188283151073</c:v>
                </c:pt>
                <c:pt idx="56">
                  <c:v>170.6522223035914</c:v>
                </c:pt>
                <c:pt idx="57">
                  <c:v>167.72294736699064</c:v>
                </c:pt>
                <c:pt idx="58">
                  <c:v>161.4132206227431</c:v>
                </c:pt>
                <c:pt idx="59">
                  <c:v>152.40443411650176</c:v>
                </c:pt>
                <c:pt idx="60">
                  <c:v>141.60997077116699</c:v>
                </c:pt>
                <c:pt idx="61">
                  <c:v>130.02426323061681</c:v>
                </c:pt>
                <c:pt idx="62">
                  <c:v>118.57577058170054</c:v>
                </c:pt>
                <c:pt idx="63">
                  <c:v>108.01372653865923</c:v>
                </c:pt>
                <c:pt idx="64">
                  <c:v>98.846416120112707</c:v>
                </c:pt>
                <c:pt idx="65">
                  <c:v>91.333958973862522</c:v>
                </c:pt>
                <c:pt idx="66">
                  <c:v>85.525807235777776</c:v>
                </c:pt>
                <c:pt idx="67">
                  <c:v>81.325441904283437</c:v>
                </c:pt>
                <c:pt idx="68">
                  <c:v>78.562760887188659</c:v>
                </c:pt>
                <c:pt idx="69">
                  <c:v>77.057155958262015</c:v>
                </c:pt>
                <c:pt idx="70">
                  <c:v>76.659250186573459</c:v>
                </c:pt>
                <c:pt idx="71">
                  <c:v>77.265064367583662</c:v>
                </c:pt>
                <c:pt idx="72">
                  <c:v>78.802303516664395</c:v>
                </c:pt>
                <c:pt idx="73">
                  <c:v>81.194486083206726</c:v>
                </c:pt>
                <c:pt idx="74">
                  <c:v>84.314574046784571</c:v>
                </c:pt>
                <c:pt idx="75">
                  <c:v>87.944394976253918</c:v>
                </c:pt>
                <c:pt idx="76">
                  <c:v>91.757247688110027</c:v>
                </c:pt>
                <c:pt idx="77">
                  <c:v>95.336491093473683</c:v>
                </c:pt>
                <c:pt idx="78">
                  <c:v>98.232289854732002</c:v>
                </c:pt>
                <c:pt idx="79">
                  <c:v>100.04476202388688</c:v>
                </c:pt>
                <c:pt idx="80">
                  <c:v>100.50993584175069</c:v>
                </c:pt>
                <c:pt idx="81">
                  <c:v>99.560888094977315</c:v>
                </c:pt>
                <c:pt idx="82">
                  <c:v>97.343069795393177</c:v>
                </c:pt>
                <c:pt idx="83">
                  <c:v>94.178105356135106</c:v>
                </c:pt>
                <c:pt idx="84">
                  <c:v>90.487964689974802</c:v>
                </c:pt>
                <c:pt idx="85">
                  <c:v>86.703856036552494</c:v>
                </c:pt>
                <c:pt idx="86">
                  <c:v>83.186622289572199</c:v>
                </c:pt>
                <c:pt idx="87">
                  <c:v>80.177910060832332</c:v>
                </c:pt>
                <c:pt idx="88">
                  <c:v>77.788361786469579</c:v>
                </c:pt>
                <c:pt idx="89">
                  <c:v>76.01662770990184</c:v>
                </c:pt>
                <c:pt idx="90">
                  <c:v>74.785680944970409</c:v>
                </c:pt>
                <c:pt idx="91">
                  <c:v>73.982083914587093</c:v>
                </c:pt>
                <c:pt idx="92">
                  <c:v>73.487857387583261</c:v>
                </c:pt>
                <c:pt idx="93">
                  <c:v>73.200422355734219</c:v>
                </c:pt>
                <c:pt idx="94">
                  <c:v>73.041055501871199</c:v>
                </c:pt>
                <c:pt idx="95">
                  <c:v>72.955087328376976</c:v>
                </c:pt>
                <c:pt idx="96">
                  <c:v>72.907691098178631</c:v>
                </c:pt>
                <c:pt idx="97">
                  <c:v>72.878345423744392</c:v>
                </c:pt>
                <c:pt idx="98">
                  <c:v>72.855808544365402</c:v>
                </c:pt>
                <c:pt idx="99">
                  <c:v>72.834342974753241</c:v>
                </c:pt>
                <c:pt idx="100">
                  <c:v>72.811229213276661</c:v>
                </c:pt>
                <c:pt idx="101">
                  <c:v>72.785292726088713</c:v>
                </c:pt>
                <c:pt idx="102">
                  <c:v>72.756110247501454</c:v>
                </c:pt>
                <c:pt idx="103">
                  <c:v>72.723626860734299</c:v>
                </c:pt>
                <c:pt idx="104">
                  <c:v>72.688017529309391</c:v>
                </c:pt>
                <c:pt idx="105">
                  <c:v>72.649728470643069</c:v>
                </c:pt>
                <c:pt idx="106">
                  <c:v>72.609729233609997</c:v>
                </c:pt>
                <c:pt idx="107">
                  <c:v>72.570095744119328</c:v>
                </c:pt>
                <c:pt idx="108">
                  <c:v>72.535105496451905</c:v>
                </c:pt>
                <c:pt idx="109">
                  <c:v>72.512988225785321</c:v>
                </c:pt>
                <c:pt idx="110">
                  <c:v>72.518220983808291</c:v>
                </c:pt>
                <c:pt idx="111">
                  <c:v>72.573684794925356</c:v>
                </c:pt>
                <c:pt idx="112">
                  <c:v>72.711178053487131</c:v>
                </c:pt>
                <c:pt idx="113">
                  <c:v>72.968119138502558</c:v>
                </c:pt>
                <c:pt idx="114">
                  <c:v>73.378529949901619</c:v>
                </c:pt>
                <c:pt idx="115">
                  <c:v>73.95831175415087</c:v>
                </c:pt>
                <c:pt idx="116">
                  <c:v>74.688361614690407</c:v>
                </c:pt>
                <c:pt idx="117">
                  <c:v>75.502753263442358</c:v>
                </c:pt>
                <c:pt idx="118">
                  <c:v>76.290369355762436</c:v>
                </c:pt>
                <c:pt idx="119">
                  <c:v>76.914790622433102</c:v>
                </c:pt>
                <c:pt idx="120">
                  <c:v>77.249253369376916</c:v>
                </c:pt>
                <c:pt idx="121">
                  <c:v>77.214849043315823</c:v>
                </c:pt>
                <c:pt idx="122">
                  <c:v>76.806270013699688</c:v>
                </c:pt>
                <c:pt idx="123">
                  <c:v>76.093619895957914</c:v>
                </c:pt>
                <c:pt idx="124">
                  <c:v>75.199460412389342</c:v>
                </c:pt>
                <c:pt idx="125">
                  <c:v>74.26139675495817</c:v>
                </c:pt>
                <c:pt idx="126">
                  <c:v>73.395818961371177</c:v>
                </c:pt>
                <c:pt idx="127">
                  <c:v>72.675551578803351</c:v>
                </c:pt>
                <c:pt idx="128">
                  <c:v>72.125864171599687</c:v>
                </c:pt>
                <c:pt idx="129">
                  <c:v>71.734922290420059</c:v>
                </c:pt>
                <c:pt idx="130">
                  <c:v>71.470475350872007</c:v>
                </c:pt>
                <c:pt idx="131">
                  <c:v>71.29518731511115</c:v>
                </c:pt>
                <c:pt idx="132">
                  <c:v>71.176517593122554</c:v>
                </c:pt>
                <c:pt idx="133">
                  <c:v>71.090738319509555</c:v>
                </c:pt>
                <c:pt idx="134">
                  <c:v>71.0228456380312</c:v>
                </c:pt>
                <c:pt idx="135">
                  <c:v>70.964573293818347</c:v>
                </c:pt>
                <c:pt idx="136">
                  <c:v>70.912127346526972</c:v>
                </c:pt>
                <c:pt idx="137">
                  <c:v>70.864422408507124</c:v>
                </c:pt>
                <c:pt idx="138">
                  <c:v>70.821975864537094</c:v>
                </c:pt>
                <c:pt idx="139">
                  <c:v>70.786311450031633</c:v>
                </c:pt>
                <c:pt idx="140">
                  <c:v>70.759648571131081</c:v>
                </c:pt>
                <c:pt idx="141">
                  <c:v>70.744686791746346</c:v>
                </c:pt>
                <c:pt idx="142">
                  <c:v>70.74435609800274</c:v>
                </c:pt>
                <c:pt idx="143">
                  <c:v>70.761461707207218</c:v>
                </c:pt>
                <c:pt idx="144">
                  <c:v>70.798203997080137</c:v>
                </c:pt>
                <c:pt idx="145">
                  <c:v>70.855603619180044</c:v>
                </c:pt>
                <c:pt idx="146">
                  <c:v>70.932909182465181</c:v>
                </c:pt>
                <c:pt idx="147">
                  <c:v>71.027103386530769</c:v>
                </c:pt>
                <c:pt idx="148">
                  <c:v>71.132641855961992</c:v>
                </c:pt>
                <c:pt idx="149">
                  <c:v>71.241546096781519</c:v>
                </c:pt>
                <c:pt idx="150">
                  <c:v>71.343922675961423</c:v>
                </c:pt>
                <c:pt idx="151">
                  <c:v>71.428899789000255</c:v>
                </c:pt>
                <c:pt idx="152">
                  <c:v>71.485876117422222</c:v>
                </c:pt>
                <c:pt idx="153">
                  <c:v>71.505889982729826</c:v>
                </c:pt>
                <c:pt idx="154">
                  <c:v>71.482865459439154</c:v>
                </c:pt>
                <c:pt idx="155">
                  <c:v>71.41449525331015</c:v>
                </c:pt>
                <c:pt idx="156">
                  <c:v>71.302582140793987</c:v>
                </c:pt>
                <c:pt idx="157">
                  <c:v>71.152768543384553</c:v>
                </c:pt>
                <c:pt idx="158">
                  <c:v>70.973710080326569</c:v>
                </c:pt>
                <c:pt idx="159">
                  <c:v>70.77586053332216</c:v>
                </c:pt>
                <c:pt idx="160">
                  <c:v>70.570104065758898</c:v>
                </c:pt>
                <c:pt idx="161">
                  <c:v>70.366480742216751</c:v>
                </c:pt>
                <c:pt idx="162">
                  <c:v>70.173205729457493</c:v>
                </c:pt>
                <c:pt idx="163">
                  <c:v>69.996098560382549</c:v>
                </c:pt>
                <c:pt idx="164">
                  <c:v>69.838442292574513</c:v>
                </c:pt>
                <c:pt idx="165">
                  <c:v>69.701208577370494</c:v>
                </c:pt>
                <c:pt idx="166">
                  <c:v>69.583531070293347</c:v>
                </c:pt>
                <c:pt idx="167">
                  <c:v>69.48329239557394</c:v>
                </c:pt>
                <c:pt idx="168">
                  <c:v>69.397704457515246</c:v>
                </c:pt>
                <c:pt idx="169">
                  <c:v>69.323796773013143</c:v>
                </c:pt>
                <c:pt idx="170">
                  <c:v>69.258769197734139</c:v>
                </c:pt>
                <c:pt idx="171">
                  <c:v>69.200202672401971</c:v>
                </c:pt>
                <c:pt idx="172">
                  <c:v>69.146147736491372</c:v>
                </c:pt>
                <c:pt idx="173">
                  <c:v>69.095123730569625</c:v>
                </c:pt>
                <c:pt idx="174">
                  <c:v>69.046063712577819</c:v>
                </c:pt>
                <c:pt idx="175">
                  <c:v>68.998234908062301</c:v>
                </c:pt>
                <c:pt idx="176">
                  <c:v>68.951155979866201</c:v>
                </c:pt>
                <c:pt idx="177">
                  <c:v>68.904523657699499</c:v>
                </c:pt>
                <c:pt idx="178">
                  <c:v>68.858154157658973</c:v>
                </c:pt>
                <c:pt idx="179">
                  <c:v>68.811940018557905</c:v>
                </c:pt>
                <c:pt idx="180">
                  <c:v>68.765820349302402</c:v>
                </c:pt>
                <c:pt idx="181">
                  <c:v>68.719761481685879</c:v>
                </c:pt>
                <c:pt idx="182">
                  <c:v>68.673745034881762</c:v>
                </c:pt>
                <c:pt idx="183">
                  <c:v>68.627760901728777</c:v>
                </c:pt>
                <c:pt idx="184">
                  <c:v>68.581803310569128</c:v>
                </c:pt>
                <c:pt idx="185">
                  <c:v>68.535868706743258</c:v>
                </c:pt>
                <c:pt idx="186">
                  <c:v>68.489954657863976</c:v>
                </c:pt>
                <c:pt idx="187">
                  <c:v>68.444059308614129</c:v>
                </c:pt>
                <c:pt idx="188">
                  <c:v>68.398181117682682</c:v>
                </c:pt>
                <c:pt idx="189">
                  <c:v>68.352318733585435</c:v>
                </c:pt>
                <c:pt idx="190">
                  <c:v>68.306470936202203</c:v>
                </c:pt>
                <c:pt idx="191">
                  <c:v>68.26063660831187</c:v>
                </c:pt>
                <c:pt idx="192">
                  <c:v>68.21481472042467</c:v>
                </c:pt>
                <c:pt idx="193">
                  <c:v>68.169004321416452</c:v>
                </c:pt>
                <c:pt idx="194">
                  <c:v>68.123204531728049</c:v>
                </c:pt>
                <c:pt idx="195">
                  <c:v>68.077414537778438</c:v>
                </c:pt>
                <c:pt idx="196">
                  <c:v>68.031633587041327</c:v>
                </c:pt>
                <c:pt idx="197">
                  <c:v>67.985860983561992</c:v>
                </c:pt>
                <c:pt idx="198">
                  <c:v>67.940096083819014</c:v>
                </c:pt>
                <c:pt idx="199">
                  <c:v>67.89433829288582</c:v>
                </c:pt>
                <c:pt idx="200">
                  <c:v>67.848587060863991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69.813468540442884</c:v>
                </c:pt>
                <c:pt idx="1">
                  <c:v>69.847390656131736</c:v>
                </c:pt>
                <c:pt idx="2">
                  <c:v>69.881317675084759</c:v>
                </c:pt>
                <c:pt idx="3">
                  <c:v>69.915249990347007</c:v>
                </c:pt>
                <c:pt idx="4">
                  <c:v>69.949188025144835</c:v>
                </c:pt>
                <c:pt idx="5">
                  <c:v>69.983132235047492</c:v>
                </c:pt>
                <c:pt idx="6">
                  <c:v>70.017083110264423</c:v>
                </c:pt>
                <c:pt idx="7">
                  <c:v>70.051041178083892</c:v>
                </c:pt>
                <c:pt idx="8">
                  <c:v>70.085007005458991</c:v>
                </c:pt>
                <c:pt idx="9">
                  <c:v>70.118981201746379</c:v>
                </c:pt>
                <c:pt idx="10">
                  <c:v>70.152964421603301</c:v>
                </c:pt>
                <c:pt idx="11">
                  <c:v>70.186957368047217</c:v>
                </c:pt>
                <c:pt idx="12">
                  <c:v>70.220960795682814</c:v>
                </c:pt>
                <c:pt idx="13">
                  <c:v>70.254975514099399</c:v>
                </c:pt>
                <c:pt idx="14">
                  <c:v>70.289002391441713</c:v>
                </c:pt>
                <c:pt idx="15">
                  <c:v>70.323042358155078</c:v>
                </c:pt>
                <c:pt idx="16">
                  <c:v>70.357096410905328</c:v>
                </c:pt>
                <c:pt idx="17">
                  <c:v>70.391165616671742</c:v>
                </c:pt>
                <c:pt idx="18">
                  <c:v>70.425251117008926</c:v>
                </c:pt>
                <c:pt idx="19">
                  <c:v>70.459354132472242</c:v>
                </c:pt>
                <c:pt idx="20">
                  <c:v>70.493475967197213</c:v>
                </c:pt>
                <c:pt idx="21">
                  <c:v>70.527618013620668</c:v>
                </c:pt>
                <c:pt idx="22">
                  <c:v>70.561781757327836</c:v>
                </c:pt>
                <c:pt idx="23">
                  <c:v>70.595968782003823</c:v>
                </c:pt>
                <c:pt idx="24">
                  <c:v>70.630180774463838</c:v>
                </c:pt>
                <c:pt idx="25">
                  <c:v>70.664419529729329</c:v>
                </c:pt>
                <c:pt idx="26">
                  <c:v>70.698686956110478</c:v>
                </c:pt>
                <c:pt idx="27">
                  <c:v>70.732985080247303</c:v>
                </c:pt>
                <c:pt idx="28">
                  <c:v>70.767316052051456</c:v>
                </c:pt>
                <c:pt idx="29">
                  <c:v>70.80168214948074</c:v>
                </c:pt>
                <c:pt idx="30">
                  <c:v>70.836085783064746</c:v>
                </c:pt>
                <c:pt idx="31">
                  <c:v>70.870529500086647</c:v>
                </c:pt>
                <c:pt idx="32">
                  <c:v>70.905015988309103</c:v>
                </c:pt>
                <c:pt idx="33">
                  <c:v>70.939548079113777</c:v>
                </c:pt>
                <c:pt idx="34">
                  <c:v>70.974128749903059</c:v>
                </c:pt>
                <c:pt idx="35">
                  <c:v>71.008761125587739</c:v>
                </c:pt>
                <c:pt idx="36">
                  <c:v>71.043448478958268</c:v>
                </c:pt>
                <c:pt idx="37">
                  <c:v>71.078194229705673</c:v>
                </c:pt>
                <c:pt idx="38">
                  <c:v>71.113001941823796</c:v>
                </c:pt>
                <c:pt idx="39">
                  <c:v>71.147875319085898</c:v>
                </c:pt>
                <c:pt idx="40">
                  <c:v>71.182818198244931</c:v>
                </c:pt>
                <c:pt idx="41">
                  <c:v>71.217834539557629</c:v>
                </c:pt>
                <c:pt idx="42">
                  <c:v>71.252928414179038</c:v>
                </c:pt>
                <c:pt idx="43">
                  <c:v>71.288103987912876</c:v>
                </c:pt>
                <c:pt idx="44">
                  <c:v>71.323365500736685</c:v>
                </c:pt>
                <c:pt idx="45">
                  <c:v>71.358717241446897</c:v>
                </c:pt>
                <c:pt idx="46">
                  <c:v>71.394163516687627</c:v>
                </c:pt>
                <c:pt idx="47">
                  <c:v>71.429708613538835</c:v>
                </c:pt>
                <c:pt idx="48">
                  <c:v>71.465356754742842</c:v>
                </c:pt>
                <c:pt idx="49">
                  <c:v>71.501112045544389</c:v>
                </c:pt>
                <c:pt idx="50">
                  <c:v>71.536978411008704</c:v>
                </c:pt>
                <c:pt idx="51">
                  <c:v>71.572959522562812</c:v>
                </c:pt>
                <c:pt idx="52">
                  <c:v>71.609058712382989</c:v>
                </c:pt>
                <c:pt idx="53">
                  <c:v>71.645278874121544</c:v>
                </c:pt>
                <c:pt idx="54">
                  <c:v>71.681622348337001</c:v>
                </c:pt>
                <c:pt idx="55">
                  <c:v>71.718090790861908</c:v>
                </c:pt>
                <c:pt idx="56">
                  <c:v>71.75468502221787</c:v>
                </c:pt>
                <c:pt idx="57">
                  <c:v>71.791404856073399</c:v>
                </c:pt>
                <c:pt idx="58">
                  <c:v>71.828248904642635</c:v>
                </c:pt>
                <c:pt idx="59">
                  <c:v>71.86521435885075</c:v>
                </c:pt>
                <c:pt idx="60">
                  <c:v>71.902296741056546</c:v>
                </c:pt>
                <c:pt idx="61">
                  <c:v>71.93948962813505</c:v>
                </c:pt>
                <c:pt idx="62">
                  <c:v>71.976784342801068</c:v>
                </c:pt>
                <c:pt idx="63">
                  <c:v>72.014169611215578</c:v>
                </c:pt>
                <c:pt idx="64">
                  <c:v>72.051631185182458</c:v>
                </c:pt>
                <c:pt idx="65">
                  <c:v>72.089151427640502</c:v>
                </c:pt>
                <c:pt idx="66">
                  <c:v>72.126708860709257</c:v>
                </c:pt>
                <c:pt idx="67">
                  <c:v>72.164277676293509</c:v>
                </c:pt>
                <c:pt idx="68">
                  <c:v>72.20182721021979</c:v>
                </c:pt>
                <c:pt idx="69">
                  <c:v>72.239321382105189</c:v>
                </c:pt>
                <c:pt idx="70">
                  <c:v>72.276718104680384</c:v>
                </c:pt>
                <c:pt idx="71">
                  <c:v>72.313968668132517</c:v>
                </c:pt>
                <c:pt idx="72">
                  <c:v>72.351017107228785</c:v>
                </c:pt>
                <c:pt idx="73">
                  <c:v>72.387799561539097</c:v>
                </c:pt>
                <c:pt idx="74">
                  <c:v>72.424243641996014</c:v>
                </c:pt>
                <c:pt idx="75">
                  <c:v>72.460267820286887</c:v>
                </c:pt>
                <c:pt idx="76">
                  <c:v>72.495780861111172</c:v>
                </c:pt>
                <c:pt idx="77">
                  <c:v>72.53068132106111</c:v>
                </c:pt>
                <c:pt idx="78">
                  <c:v>72.564857141656759</c:v>
                </c:pt>
                <c:pt idx="79">
                  <c:v>72.598185367687762</c:v>
                </c:pt>
                <c:pt idx="80">
                  <c:v>72.630532025232867</c:v>
                </c:pt>
                <c:pt idx="81">
                  <c:v>72.661752196222849</c:v>
                </c:pt>
                <c:pt idx="82">
                  <c:v>72.691690327811926</c:v>
                </c:pt>
                <c:pt idx="83">
                  <c:v>72.72018081470469</c:v>
                </c:pt>
                <c:pt idx="84">
                  <c:v>72.747048890507017</c:v>
                </c:pt>
                <c:pt idx="85">
                  <c:v>72.772111859697858</c:v>
                </c:pt>
                <c:pt idx="86">
                  <c:v>72.795180694574199</c:v>
                </c:pt>
                <c:pt idx="87">
                  <c:v>72.816062011238131</c:v>
                </c:pt>
                <c:pt idx="88">
                  <c:v>72.83456042528276</c:v>
                </c:pt>
                <c:pt idx="89">
                  <c:v>72.850481271441254</c:v>
                </c:pt>
                <c:pt idx="90">
                  <c:v>72.863633652542973</c:v>
                </c:pt>
                <c:pt idx="91">
                  <c:v>72.873833762460407</c:v>
                </c:pt>
                <c:pt idx="92">
                  <c:v>72.880908406469899</c:v>
                </c:pt>
                <c:pt idx="93">
                  <c:v>72.884698622041725</c:v>
                </c:pt>
                <c:pt idx="94">
                  <c:v>72.885063285208389</c:v>
                </c:pt>
                <c:pt idx="95">
                  <c:v>72.881882574121107</c:v>
                </c:pt>
                <c:pt idx="96">
                  <c:v>72.875061153896269</c:v>
                </c:pt>
                <c:pt idx="97">
                  <c:v>72.864530946796577</c:v>
                </c:pt>
                <c:pt idx="98">
                  <c:v>72.850253360104418</c:v>
                </c:pt>
                <c:pt idx="99">
                  <c:v>72.83222086097706</c:v>
                </c:pt>
                <c:pt idx="100">
                  <c:v>72.810457812581973</c:v>
                </c:pt>
                <c:pt idx="101">
                  <c:v>72.785020517545064</c:v>
                </c:pt>
                <c:pt idx="102">
                  <c:v>72.755996451123693</c:v>
                </c:pt>
                <c:pt idx="103">
                  <c:v>72.72350270492035</c:v>
                </c:pt>
                <c:pt idx="104">
                  <c:v>72.68768369948566</c:v>
                </c:pt>
                <c:pt idx="105">
                  <c:v>72.648708257976921</c:v>
                </c:pt>
                <c:pt idx="106">
                  <c:v>72.606766160643915</c:v>
                </c:pt>
                <c:pt idx="107">
                  <c:v>72.562064319444261</c:v>
                </c:pt>
                <c:pt idx="108">
                  <c:v>72.514822722480417</c:v>
                </c:pt>
                <c:pt idx="109">
                  <c:v>72.465270299007855</c:v>
                </c:pt>
                <c:pt idx="110">
                  <c:v>72.413640848127756</c:v>
                </c:pt>
                <c:pt idx="111">
                  <c:v>72.360169159273866</c:v>
                </c:pt>
                <c:pt idx="112">
                  <c:v>72.305087432038164</c:v>
                </c:pt>
                <c:pt idx="113">
                  <c:v>72.248622078804203</c:v>
                </c:pt>
                <c:pt idx="114">
                  <c:v>72.190990968125988</c:v>
                </c:pt>
                <c:pt idx="115">
                  <c:v>72.1324011416731</c:v>
                </c:pt>
                <c:pt idx="116">
                  <c:v>72.073047014395399</c:v>
                </c:pt>
                <c:pt idx="117">
                  <c:v>72.013109047466386</c:v>
                </c:pt>
                <c:pt idx="118">
                  <c:v>71.952752867232249</c:v>
                </c:pt>
                <c:pt idx="119">
                  <c:v>71.892128791108362</c:v>
                </c:pt>
                <c:pt idx="120">
                  <c:v>71.831371713065749</c:v>
                </c:pt>
                <c:pt idx="121">
                  <c:v>71.770601296715398</c:v>
                </c:pt>
                <c:pt idx="122">
                  <c:v>71.709922422531079</c:v>
                </c:pt>
                <c:pt idx="123">
                  <c:v>71.649425836859507</c:v>
                </c:pt>
                <c:pt idx="124">
                  <c:v>71.589188953432</c:v>
                </c:pt>
                <c:pt idx="125">
                  <c:v>71.529276762524972</c:v>
                </c:pt>
                <c:pt idx="126">
                  <c:v>71.469742808185458</c:v>
                </c:pt>
                <c:pt idx="127">
                  <c:v>71.41063019959978</c:v>
                </c:pt>
                <c:pt idx="128">
                  <c:v>71.351972628379798</c:v>
                </c:pt>
                <c:pt idx="129">
                  <c:v>71.293795369008791</c:v>
                </c:pt>
                <c:pt idx="130">
                  <c:v>71.236116244741325</c:v>
                </c:pt>
                <c:pt idx="131">
                  <c:v>71.178946545776114</c:v>
                </c:pt>
                <c:pt idx="132">
                  <c:v>71.122291890459749</c:v>
                </c:pt>
                <c:pt idx="133">
                  <c:v>71.066153023619123</c:v>
                </c:pt>
                <c:pt idx="134">
                  <c:v>71.010526548882027</c:v>
                </c:pt>
                <c:pt idx="135">
                  <c:v>70.955405594067074</c:v>
                </c:pt>
                <c:pt idx="136">
                  <c:v>70.900780410461564</c:v>
                </c:pt>
                <c:pt idx="137">
                  <c:v>70.846638908119075</c:v>
                </c:pt>
                <c:pt idx="138">
                  <c:v>70.792967130257693</c:v>
                </c:pt>
                <c:pt idx="139">
                  <c:v>70.739749670487896</c:v>
                </c:pt>
                <c:pt idx="140">
                  <c:v>70.686970036997479</c:v>
                </c:pt>
                <c:pt idx="141">
                  <c:v>70.63461096802358</c:v>
                </c:pt>
                <c:pt idx="142">
                  <c:v>70.582654702989103</c:v>
                </c:pt>
                <c:pt idx="143">
                  <c:v>70.53108321361259</c:v>
                </c:pt>
                <c:pt idx="144">
                  <c:v>70.479878399146202</c:v>
                </c:pt>
                <c:pt idx="145">
                  <c:v>70.429022249683285</c:v>
                </c:pt>
                <c:pt idx="146">
                  <c:v>70.378496981224473</c:v>
                </c:pt>
                <c:pt idx="147">
                  <c:v>70.328285145916595</c:v>
                </c:pt>
                <c:pt idx="148">
                  <c:v>70.27836972059454</c:v>
                </c:pt>
                <c:pt idx="149">
                  <c:v>70.228734176471676</c:v>
                </c:pt>
                <c:pt idx="150">
                  <c:v>70.179362532546847</c:v>
                </c:pt>
                <c:pt idx="151">
                  <c:v>70.130239395031111</c:v>
                </c:pt>
                <c:pt idx="152">
                  <c:v>70.081349984845914</c:v>
                </c:pt>
                <c:pt idx="153">
                  <c:v>70.032680155012898</c:v>
                </c:pt>
                <c:pt idx="154">
                  <c:v>69.984216399539477</c:v>
                </c:pt>
                <c:pt idx="155">
                  <c:v>69.935945855209098</c:v>
                </c:pt>
                <c:pt idx="156">
                  <c:v>69.887856297506474</c:v>
                </c:pt>
                <c:pt idx="157">
                  <c:v>69.839936131748502</c:v>
                </c:pt>
                <c:pt idx="158">
                  <c:v>69.792174380347547</c:v>
                </c:pt>
                <c:pt idx="159">
                  <c:v>69.744560667006169</c:v>
                </c:pt>
                <c:pt idx="160">
                  <c:v>69.697085198528725</c:v>
                </c:pt>
                <c:pt idx="161">
                  <c:v>69.649738744835389</c:v>
                </c:pt>
                <c:pt idx="162">
                  <c:v>69.602512617675686</c:v>
                </c:pt>
                <c:pt idx="163">
                  <c:v>69.555398648461605</c:v>
                </c:pt>
                <c:pt idx="164">
                  <c:v>69.50838916557305</c:v>
                </c:pt>
                <c:pt idx="165">
                  <c:v>69.461476971429406</c:v>
                </c:pt>
                <c:pt idx="166">
                  <c:v>69.414655319570471</c:v>
                </c:pt>
                <c:pt idx="167">
                  <c:v>69.367917891945908</c:v>
                </c:pt>
                <c:pt idx="168">
                  <c:v>69.321258776574226</c:v>
                </c:pt>
                <c:pt idx="169">
                  <c:v>69.274672445700617</c:v>
                </c:pt>
                <c:pt idx="170">
                  <c:v>69.228153734554155</c:v>
                </c:pt>
                <c:pt idx="171">
                  <c:v>69.181697820781991</c:v>
                </c:pt>
                <c:pt idx="172">
                  <c:v>69.135300204617948</c:v>
                </c:pt>
                <c:pt idx="173">
                  <c:v>69.088956689825892</c:v>
                </c:pt>
                <c:pt idx="174">
                  <c:v>69.042663365444028</c:v>
                </c:pt>
                <c:pt idx="175">
                  <c:v>68.996416588344658</c:v>
                </c:pt>
                <c:pt idx="176">
                  <c:v>68.950212966614046</c:v>
                </c:pt>
                <c:pt idx="177">
                  <c:v>68.904049343748653</c:v>
                </c:pt>
                <c:pt idx="178">
                  <c:v>68.857922783658154</c:v>
                </c:pt>
                <c:pt idx="179">
                  <c:v>68.811830556459611</c:v>
                </c:pt>
                <c:pt idx="180">
                  <c:v>68.765770125043559</c:v>
                </c:pt>
                <c:pt idx="181">
                  <c:v>68.719739132389279</c:v>
                </c:pt>
                <c:pt idx="182">
                  <c:v>68.673735389604047</c:v>
                </c:pt>
                <c:pt idx="183">
                  <c:v>68.627756864659801</c:v>
                </c:pt>
                <c:pt idx="184">
                  <c:v>68.581801671798559</c:v>
                </c:pt>
                <c:pt idx="185">
                  <c:v>68.535868061578412</c:v>
                </c:pt>
                <c:pt idx="186">
                  <c:v>68.489954411530292</c:v>
                </c:pt>
                <c:pt idx="187">
                  <c:v>68.444059217396784</c:v>
                </c:pt>
                <c:pt idx="188">
                  <c:v>68.398181084923607</c:v>
                </c:pt>
                <c:pt idx="189">
                  <c:v>68.352318722175411</c:v>
                </c:pt>
                <c:pt idx="190">
                  <c:v>68.306470932347935</c:v>
                </c:pt>
                <c:pt idx="191">
                  <c:v>68.260636607049179</c:v>
                </c:pt>
                <c:pt idx="192">
                  <c:v>68.214814720023483</c:v>
                </c:pt>
                <c:pt idx="193">
                  <c:v>68.169004321292832</c:v>
                </c:pt>
                <c:pt idx="194">
                  <c:v>68.123204531691101</c:v>
                </c:pt>
                <c:pt idx="195">
                  <c:v>68.077414537767723</c:v>
                </c:pt>
                <c:pt idx="196">
                  <c:v>68.031633587038314</c:v>
                </c:pt>
                <c:pt idx="197">
                  <c:v>67.985860983561167</c:v>
                </c:pt>
                <c:pt idx="198">
                  <c:v>67.940096083818801</c:v>
                </c:pt>
                <c:pt idx="199">
                  <c:v>67.894338292885763</c:v>
                </c:pt>
                <c:pt idx="200">
                  <c:v>67.848587060863977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087600"/>
        <c:axId val="539087992"/>
      </c:scatterChart>
      <c:valAx>
        <c:axId val="539087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087992"/>
        <c:crosses val="autoZero"/>
        <c:crossBetween val="midCat"/>
      </c:valAx>
      <c:valAx>
        <c:axId val="539087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908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59.257100000000001</c:v>
                </c:pt>
                <c:pt idx="1">
                  <c:v>59.9</c:v>
                </c:pt>
                <c:pt idx="2">
                  <c:v>61.428600000000003</c:v>
                </c:pt>
                <c:pt idx="3">
                  <c:v>59.814300000000003</c:v>
                </c:pt>
                <c:pt idx="4">
                  <c:v>59.742899999999999</c:v>
                </c:pt>
                <c:pt idx="5">
                  <c:v>60.957099999999997</c:v>
                </c:pt>
                <c:pt idx="6">
                  <c:v>60.685699999999997</c:v>
                </c:pt>
                <c:pt idx="7">
                  <c:v>60.2714</c:v>
                </c:pt>
                <c:pt idx="8">
                  <c:v>61.3</c:v>
                </c:pt>
                <c:pt idx="9">
                  <c:v>61.985700000000001</c:v>
                </c:pt>
                <c:pt idx="10">
                  <c:v>59.957099999999997</c:v>
                </c:pt>
                <c:pt idx="11">
                  <c:v>60.857100000000003</c:v>
                </c:pt>
                <c:pt idx="12">
                  <c:v>61.9</c:v>
                </c:pt>
                <c:pt idx="13">
                  <c:v>60.042900000000003</c:v>
                </c:pt>
                <c:pt idx="14">
                  <c:v>59.8857</c:v>
                </c:pt>
                <c:pt idx="15">
                  <c:v>61.357100000000003</c:v>
                </c:pt>
                <c:pt idx="16">
                  <c:v>59.6571</c:v>
                </c:pt>
                <c:pt idx="17">
                  <c:v>60.057099999999998</c:v>
                </c:pt>
                <c:pt idx="18">
                  <c:v>61.528599999999997</c:v>
                </c:pt>
                <c:pt idx="19">
                  <c:v>61.442900000000002</c:v>
                </c:pt>
                <c:pt idx="20">
                  <c:v>61.3429</c:v>
                </c:pt>
                <c:pt idx="21">
                  <c:v>61.128599999999999</c:v>
                </c:pt>
                <c:pt idx="22">
                  <c:v>62.9</c:v>
                </c:pt>
                <c:pt idx="23">
                  <c:v>62.142899999999997</c:v>
                </c:pt>
                <c:pt idx="24">
                  <c:v>61.7286</c:v>
                </c:pt>
                <c:pt idx="25">
                  <c:v>61.3</c:v>
                </c:pt>
                <c:pt idx="26">
                  <c:v>62.485700000000001</c:v>
                </c:pt>
                <c:pt idx="27">
                  <c:v>61.928600000000003</c:v>
                </c:pt>
                <c:pt idx="28">
                  <c:v>62.557099999999998</c:v>
                </c:pt>
                <c:pt idx="29">
                  <c:v>63.285699999999999</c:v>
                </c:pt>
                <c:pt idx="30">
                  <c:v>63.557099999999998</c:v>
                </c:pt>
                <c:pt idx="31">
                  <c:v>62.3857</c:v>
                </c:pt>
                <c:pt idx="32">
                  <c:v>64.1143</c:v>
                </c:pt>
                <c:pt idx="33">
                  <c:v>63.471400000000003</c:v>
                </c:pt>
                <c:pt idx="34">
                  <c:v>64.128600000000006</c:v>
                </c:pt>
                <c:pt idx="35">
                  <c:v>63.7286</c:v>
                </c:pt>
                <c:pt idx="36">
                  <c:v>64.328599999999994</c:v>
                </c:pt>
                <c:pt idx="37">
                  <c:v>64.8429</c:v>
                </c:pt>
                <c:pt idx="38">
                  <c:v>66.3</c:v>
                </c:pt>
                <c:pt idx="39">
                  <c:v>67.742900000000006</c:v>
                </c:pt>
                <c:pt idx="40">
                  <c:v>68.942899999999995</c:v>
                </c:pt>
                <c:pt idx="41">
                  <c:v>71.642899999999997</c:v>
                </c:pt>
                <c:pt idx="42">
                  <c:v>72.7714</c:v>
                </c:pt>
                <c:pt idx="43">
                  <c:v>76.599999999999994</c:v>
                </c:pt>
                <c:pt idx="44">
                  <c:v>80.285700000000006</c:v>
                </c:pt>
                <c:pt idx="45">
                  <c:v>85.557100000000005</c:v>
                </c:pt>
                <c:pt idx="46">
                  <c:v>90.7</c:v>
                </c:pt>
                <c:pt idx="47">
                  <c:v>97.1143</c:v>
                </c:pt>
                <c:pt idx="48">
                  <c:v>104.5857</c:v>
                </c:pt>
                <c:pt idx="49">
                  <c:v>113.1143</c:v>
                </c:pt>
                <c:pt idx="50">
                  <c:v>120.2286</c:v>
                </c:pt>
                <c:pt idx="51">
                  <c:v>127.1571</c:v>
                </c:pt>
                <c:pt idx="52">
                  <c:v>134.2714</c:v>
                </c:pt>
                <c:pt idx="53">
                  <c:v>140.82859999999999</c:v>
                </c:pt>
                <c:pt idx="54">
                  <c:v>144.62860000000001</c:v>
                </c:pt>
                <c:pt idx="55">
                  <c:v>147.62860000000001</c:v>
                </c:pt>
                <c:pt idx="56">
                  <c:v>148.6857</c:v>
                </c:pt>
                <c:pt idx="57">
                  <c:v>148.12860000000001</c:v>
                </c:pt>
                <c:pt idx="58">
                  <c:v>144.75710000000001</c:v>
                </c:pt>
                <c:pt idx="59">
                  <c:v>137.61429999999999</c:v>
                </c:pt>
                <c:pt idx="60">
                  <c:v>124.12860000000001</c:v>
                </c:pt>
                <c:pt idx="61">
                  <c:v>102.28570000000001</c:v>
                </c:pt>
                <c:pt idx="62">
                  <c:v>83.057100000000005</c:v>
                </c:pt>
                <c:pt idx="63">
                  <c:v>69.900000000000006</c:v>
                </c:pt>
                <c:pt idx="64">
                  <c:v>65.757099999999994</c:v>
                </c:pt>
                <c:pt idx="65">
                  <c:v>64.3857</c:v>
                </c:pt>
                <c:pt idx="66">
                  <c:v>64.1571</c:v>
                </c:pt>
                <c:pt idx="67">
                  <c:v>66.442899999999995</c:v>
                </c:pt>
                <c:pt idx="68">
                  <c:v>66.671400000000006</c:v>
                </c:pt>
                <c:pt idx="69">
                  <c:v>66.871399999999994</c:v>
                </c:pt>
                <c:pt idx="70">
                  <c:v>68.2</c:v>
                </c:pt>
                <c:pt idx="71">
                  <c:v>71.285700000000006</c:v>
                </c:pt>
                <c:pt idx="72">
                  <c:v>71.3857</c:v>
                </c:pt>
                <c:pt idx="73">
                  <c:v>74.357100000000003</c:v>
                </c:pt>
                <c:pt idx="74">
                  <c:v>76.400000000000006</c:v>
                </c:pt>
                <c:pt idx="75">
                  <c:v>78.685699999999997</c:v>
                </c:pt>
                <c:pt idx="76">
                  <c:v>80.671400000000006</c:v>
                </c:pt>
                <c:pt idx="77">
                  <c:v>82.757099999999994</c:v>
                </c:pt>
                <c:pt idx="78">
                  <c:v>84.185699999999997</c:v>
                </c:pt>
                <c:pt idx="79">
                  <c:v>86.171400000000006</c:v>
                </c:pt>
                <c:pt idx="80">
                  <c:v>86.371399999999994</c:v>
                </c:pt>
                <c:pt idx="81">
                  <c:v>85.2286</c:v>
                </c:pt>
                <c:pt idx="82">
                  <c:v>84.414299999999997</c:v>
                </c:pt>
                <c:pt idx="83">
                  <c:v>81.357100000000003</c:v>
                </c:pt>
                <c:pt idx="84">
                  <c:v>78.585700000000003</c:v>
                </c:pt>
                <c:pt idx="85">
                  <c:v>73.171400000000006</c:v>
                </c:pt>
                <c:pt idx="86">
                  <c:v>69.857100000000003</c:v>
                </c:pt>
                <c:pt idx="87">
                  <c:v>67.328599999999994</c:v>
                </c:pt>
                <c:pt idx="88">
                  <c:v>65.2714</c:v>
                </c:pt>
                <c:pt idx="89">
                  <c:v>65.828599999999994</c:v>
                </c:pt>
                <c:pt idx="90">
                  <c:v>65.671400000000006</c:v>
                </c:pt>
                <c:pt idx="91">
                  <c:v>64.471400000000003</c:v>
                </c:pt>
                <c:pt idx="92">
                  <c:v>64.214299999999994</c:v>
                </c:pt>
                <c:pt idx="93">
                  <c:v>64.914299999999997</c:v>
                </c:pt>
                <c:pt idx="94">
                  <c:v>63.7286</c:v>
                </c:pt>
                <c:pt idx="95">
                  <c:v>63.2</c:v>
                </c:pt>
                <c:pt idx="96">
                  <c:v>61.7714</c:v>
                </c:pt>
                <c:pt idx="97">
                  <c:v>64.2</c:v>
                </c:pt>
                <c:pt idx="98">
                  <c:v>62.242899999999999</c:v>
                </c:pt>
                <c:pt idx="99">
                  <c:v>62.1143</c:v>
                </c:pt>
                <c:pt idx="100">
                  <c:v>62.514299999999999</c:v>
                </c:pt>
                <c:pt idx="101">
                  <c:v>63.985700000000001</c:v>
                </c:pt>
                <c:pt idx="102">
                  <c:v>63.3857</c:v>
                </c:pt>
                <c:pt idx="103">
                  <c:v>63.957099999999997</c:v>
                </c:pt>
                <c:pt idx="104">
                  <c:v>62.442900000000002</c:v>
                </c:pt>
                <c:pt idx="105">
                  <c:v>63.328600000000002</c:v>
                </c:pt>
                <c:pt idx="106">
                  <c:v>64.442899999999995</c:v>
                </c:pt>
                <c:pt idx="107">
                  <c:v>63.942900000000002</c:v>
                </c:pt>
                <c:pt idx="108">
                  <c:v>63.414299999999997</c:v>
                </c:pt>
                <c:pt idx="109">
                  <c:v>63.6</c:v>
                </c:pt>
                <c:pt idx="110">
                  <c:v>64.7286</c:v>
                </c:pt>
                <c:pt idx="111">
                  <c:v>63.957099999999997</c:v>
                </c:pt>
                <c:pt idx="112">
                  <c:v>62.971400000000003</c:v>
                </c:pt>
                <c:pt idx="113">
                  <c:v>63.457099999999997</c:v>
                </c:pt>
                <c:pt idx="114">
                  <c:v>64.214299999999994</c:v>
                </c:pt>
                <c:pt idx="115">
                  <c:v>63.542900000000003</c:v>
                </c:pt>
                <c:pt idx="116">
                  <c:v>65</c:v>
                </c:pt>
                <c:pt idx="117">
                  <c:v>65.514300000000006</c:v>
                </c:pt>
                <c:pt idx="118">
                  <c:v>66.214299999999994</c:v>
                </c:pt>
                <c:pt idx="119">
                  <c:v>67.928600000000003</c:v>
                </c:pt>
                <c:pt idx="120">
                  <c:v>66.714299999999994</c:v>
                </c:pt>
                <c:pt idx="121">
                  <c:v>66.3429</c:v>
                </c:pt>
                <c:pt idx="122">
                  <c:v>67.928600000000003</c:v>
                </c:pt>
                <c:pt idx="123">
                  <c:v>66.985699999999994</c:v>
                </c:pt>
                <c:pt idx="124">
                  <c:v>67.785700000000006</c:v>
                </c:pt>
                <c:pt idx="125">
                  <c:v>65.642899999999997</c:v>
                </c:pt>
                <c:pt idx="126">
                  <c:v>64.671400000000006</c:v>
                </c:pt>
                <c:pt idx="127">
                  <c:v>63.671399999999998</c:v>
                </c:pt>
                <c:pt idx="128">
                  <c:v>62.985700000000001</c:v>
                </c:pt>
                <c:pt idx="129">
                  <c:v>61.7714</c:v>
                </c:pt>
                <c:pt idx="130">
                  <c:v>62.014299999999999</c:v>
                </c:pt>
                <c:pt idx="131">
                  <c:v>62.1143</c:v>
                </c:pt>
                <c:pt idx="132">
                  <c:v>62.557099999999998</c:v>
                </c:pt>
                <c:pt idx="133">
                  <c:v>62.357100000000003</c:v>
                </c:pt>
                <c:pt idx="134">
                  <c:v>61.3857</c:v>
                </c:pt>
                <c:pt idx="135">
                  <c:v>61.414299999999997</c:v>
                </c:pt>
                <c:pt idx="136">
                  <c:v>60.457099999999997</c:v>
                </c:pt>
                <c:pt idx="137">
                  <c:v>61.714300000000001</c:v>
                </c:pt>
                <c:pt idx="138">
                  <c:v>62.485700000000001</c:v>
                </c:pt>
                <c:pt idx="139">
                  <c:v>60.8</c:v>
                </c:pt>
                <c:pt idx="140">
                  <c:v>60.2714</c:v>
                </c:pt>
                <c:pt idx="141">
                  <c:v>59.914299999999997</c:v>
                </c:pt>
                <c:pt idx="142">
                  <c:v>60.985700000000001</c:v>
                </c:pt>
                <c:pt idx="143">
                  <c:v>60.442900000000002</c:v>
                </c:pt>
                <c:pt idx="144">
                  <c:v>61.2286</c:v>
                </c:pt>
                <c:pt idx="145">
                  <c:v>62.585700000000003</c:v>
                </c:pt>
                <c:pt idx="146">
                  <c:v>63.042900000000003</c:v>
                </c:pt>
                <c:pt idx="147">
                  <c:v>62.3429</c:v>
                </c:pt>
                <c:pt idx="148">
                  <c:v>62.028599999999997</c:v>
                </c:pt>
                <c:pt idx="149">
                  <c:v>61.428600000000003</c:v>
                </c:pt>
                <c:pt idx="150">
                  <c:v>63.557099999999998</c:v>
                </c:pt>
                <c:pt idx="151">
                  <c:v>62.957099999999997</c:v>
                </c:pt>
                <c:pt idx="152">
                  <c:v>62.6571</c:v>
                </c:pt>
                <c:pt idx="153">
                  <c:v>64.185699999999997</c:v>
                </c:pt>
                <c:pt idx="154">
                  <c:v>64.671400000000006</c:v>
                </c:pt>
                <c:pt idx="155">
                  <c:v>64.471400000000003</c:v>
                </c:pt>
                <c:pt idx="156">
                  <c:v>65.3</c:v>
                </c:pt>
                <c:pt idx="157">
                  <c:v>64.971400000000003</c:v>
                </c:pt>
                <c:pt idx="158">
                  <c:v>64.071399999999997</c:v>
                </c:pt>
                <c:pt idx="159">
                  <c:v>62.628599999999999</c:v>
                </c:pt>
                <c:pt idx="160">
                  <c:v>62.057099999999998</c:v>
                </c:pt>
                <c:pt idx="161">
                  <c:v>61.4</c:v>
                </c:pt>
                <c:pt idx="162">
                  <c:v>61.171399999999998</c:v>
                </c:pt>
                <c:pt idx="163">
                  <c:v>61.8857</c:v>
                </c:pt>
                <c:pt idx="164">
                  <c:v>61.585700000000003</c:v>
                </c:pt>
                <c:pt idx="165">
                  <c:v>61.1571</c:v>
                </c:pt>
                <c:pt idx="166">
                  <c:v>60.671399999999998</c:v>
                </c:pt>
                <c:pt idx="167">
                  <c:v>59.857100000000003</c:v>
                </c:pt>
                <c:pt idx="168">
                  <c:v>60.257100000000001</c:v>
                </c:pt>
                <c:pt idx="169">
                  <c:v>60.942900000000002</c:v>
                </c:pt>
                <c:pt idx="170">
                  <c:v>59.242899999999999</c:v>
                </c:pt>
                <c:pt idx="171">
                  <c:v>60.8857</c:v>
                </c:pt>
                <c:pt idx="172">
                  <c:v>60.128599999999999</c:v>
                </c:pt>
                <c:pt idx="173">
                  <c:v>60.742899999999999</c:v>
                </c:pt>
                <c:pt idx="174">
                  <c:v>58.8857</c:v>
                </c:pt>
                <c:pt idx="175">
                  <c:v>61.171399999999998</c:v>
                </c:pt>
                <c:pt idx="176">
                  <c:v>60.528599999999997</c:v>
                </c:pt>
                <c:pt idx="177">
                  <c:v>59.6571</c:v>
                </c:pt>
                <c:pt idx="178">
                  <c:v>59.557099999999998</c:v>
                </c:pt>
                <c:pt idx="179">
                  <c:v>60.257100000000001</c:v>
                </c:pt>
                <c:pt idx="180">
                  <c:v>60.3429</c:v>
                </c:pt>
                <c:pt idx="181">
                  <c:v>60.8429</c:v>
                </c:pt>
                <c:pt idx="182">
                  <c:v>60.4</c:v>
                </c:pt>
                <c:pt idx="183">
                  <c:v>61.971400000000003</c:v>
                </c:pt>
                <c:pt idx="184">
                  <c:v>60.042900000000003</c:v>
                </c:pt>
                <c:pt idx="185">
                  <c:v>61.085700000000003</c:v>
                </c:pt>
                <c:pt idx="186">
                  <c:v>60.042900000000003</c:v>
                </c:pt>
                <c:pt idx="187">
                  <c:v>60.857100000000003</c:v>
                </c:pt>
                <c:pt idx="188">
                  <c:v>59.671399999999998</c:v>
                </c:pt>
                <c:pt idx="189">
                  <c:v>60.3429</c:v>
                </c:pt>
                <c:pt idx="190">
                  <c:v>59.714300000000001</c:v>
                </c:pt>
                <c:pt idx="191">
                  <c:v>60.1571</c:v>
                </c:pt>
                <c:pt idx="192">
                  <c:v>60.242899999999999</c:v>
                </c:pt>
                <c:pt idx="193">
                  <c:v>60.128599999999999</c:v>
                </c:pt>
                <c:pt idx="194">
                  <c:v>60.7714</c:v>
                </c:pt>
                <c:pt idx="195">
                  <c:v>60.314300000000003</c:v>
                </c:pt>
                <c:pt idx="196">
                  <c:v>60.028599999999997</c:v>
                </c:pt>
                <c:pt idx="197">
                  <c:v>60.871400000000001</c:v>
                </c:pt>
                <c:pt idx="198">
                  <c:v>59.8857</c:v>
                </c:pt>
                <c:pt idx="199">
                  <c:v>60.3857</c:v>
                </c:pt>
                <c:pt idx="200">
                  <c:v>59.857100000000003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61.155850684406367</c:v>
                </c:pt>
                <c:pt idx="1">
                  <c:v>61.181193138429713</c:v>
                </c:pt>
                <c:pt idx="2">
                  <c:v>61.206539537753898</c:v>
                </c:pt>
                <c:pt idx="3">
                  <c:v>61.231890202376881</c:v>
                </c:pt>
                <c:pt idx="4">
                  <c:v>61.257245477303258</c:v>
                </c:pt>
                <c:pt idx="5">
                  <c:v>61.282605734388014</c:v>
                </c:pt>
                <c:pt idx="6">
                  <c:v>61.307971374302731</c:v>
                </c:pt>
                <c:pt idx="7">
                  <c:v>61.333342828630613</c:v>
                </c:pt>
                <c:pt idx="8">
                  <c:v>61.358720562096906</c:v>
                </c:pt>
                <c:pt idx="9">
                  <c:v>61.384105074940997</c:v>
                </c:pt>
                <c:pt idx="10">
                  <c:v>61.409496905436839</c:v>
                </c:pt>
                <c:pt idx="11">
                  <c:v>61.43489663256792</c:v>
                </c:pt>
                <c:pt idx="12">
                  <c:v>61.46030487886312</c:v>
                </c:pt>
                <c:pt idx="13">
                  <c:v>61.485722313399371</c:v>
                </c:pt>
                <c:pt idx="14">
                  <c:v>61.511149654977757</c:v>
                </c:pt>
                <c:pt idx="15">
                  <c:v>61.53658767548162</c:v>
                </c:pt>
                <c:pt idx="16">
                  <c:v>61.562037203435665</c:v>
                </c:pt>
                <c:pt idx="17">
                  <c:v>61.587499127824515</c:v>
                </c:pt>
                <c:pt idx="18">
                  <c:v>61.61297440236968</c:v>
                </c:pt>
                <c:pt idx="19">
                  <c:v>61.638464050941074</c:v>
                </c:pt>
                <c:pt idx="20">
                  <c:v>61.663969176320201</c:v>
                </c:pt>
                <c:pt idx="21">
                  <c:v>61.689490979285665</c:v>
                </c:pt>
                <c:pt idx="22">
                  <c:v>61.715030808990704</c:v>
                </c:pt>
                <c:pt idx="23">
                  <c:v>61.740590304931978</c:v>
                </c:pt>
                <c:pt idx="24">
                  <c:v>61.766171796106725</c:v>
                </c:pt>
                <c:pt idx="25">
                  <c:v>61.791779391264448</c:v>
                </c:pt>
                <c:pt idx="26">
                  <c:v>61.817421843745066</c:v>
                </c:pt>
                <c:pt idx="27">
                  <c:v>61.843119765562633</c:v>
                </c:pt>
                <c:pt idx="28">
                  <c:v>61.868923002498292</c:v>
                </c:pt>
                <c:pt idx="29">
                  <c:v>61.894950604514548</c:v>
                </c:pt>
                <c:pt idx="30">
                  <c:v>61.921478534200553</c:v>
                </c:pt>
                <c:pt idx="31">
                  <c:v>61.949122978164972</c:v>
                </c:pt>
                <c:pt idx="32">
                  <c:v>61.979204598297784</c:v>
                </c:pt>
                <c:pt idx="33">
                  <c:v>62.014435111691043</c:v>
                </c:pt>
                <c:pt idx="34">
                  <c:v>62.060141276335621</c:v>
                </c:pt>
                <c:pt idx="35">
                  <c:v>62.126320424892469</c:v>
                </c:pt>
                <c:pt idx="36">
                  <c:v>62.230874116500608</c:v>
                </c:pt>
                <c:pt idx="37">
                  <c:v>62.404333509367163</c:v>
                </c:pt>
                <c:pt idx="38">
                  <c:v>62.696187413138347</c:v>
                </c:pt>
                <c:pt idx="39">
                  <c:v>63.182460530299544</c:v>
                </c:pt>
                <c:pt idx="40">
                  <c:v>63.973410911457712</c:v>
                </c:pt>
                <c:pt idx="41">
                  <c:v>65.219171953383565</c:v>
                </c:pt>
                <c:pt idx="42">
                  <c:v>67.11008018110762</c:v>
                </c:pt>
                <c:pt idx="43">
                  <c:v>69.867739065159327</c:v>
                </c:pt>
                <c:pt idx="44">
                  <c:v>73.723156801949614</c:v>
                </c:pt>
                <c:pt idx="45">
                  <c:v>78.880115174093973</c:v>
                </c:pt>
                <c:pt idx="46">
                  <c:v>85.465499511236487</c:v>
                </c:pt>
                <c:pt idx="47">
                  <c:v>93.473223674452399</c:v>
                </c:pt>
                <c:pt idx="48">
                  <c:v>102.71338971739733</c:v>
                </c:pt>
                <c:pt idx="49">
                  <c:v>112.78156099012804</c:v>
                </c:pt>
                <c:pt idx="50">
                  <c:v>123.06256270684261</c:v>
                </c:pt>
                <c:pt idx="51">
                  <c:v>132.77789878932055</c:v>
                </c:pt>
                <c:pt idx="52">
                  <c:v>141.07610399754662</c:v>
                </c:pt>
                <c:pt idx="53">
                  <c:v>147.15342765567337</c:v>
                </c:pt>
                <c:pt idx="54">
                  <c:v>150.38184810414145</c:v>
                </c:pt>
                <c:pt idx="55">
                  <c:v>150.41636706134537</c:v>
                </c:pt>
                <c:pt idx="56">
                  <c:v>147.25624419195069</c:v>
                </c:pt>
                <c:pt idx="57">
                  <c:v>141.24514504044549</c:v>
                </c:pt>
                <c:pt idx="58">
                  <c:v>133.0101805839077</c:v>
                </c:pt>
                <c:pt idx="59">
                  <c:v>123.35483976815649</c:v>
                </c:pt>
                <c:pt idx="60">
                  <c:v>113.13118080655562</c:v>
                </c:pt>
                <c:pt idx="61">
                  <c:v>103.11943606400109</c:v>
                </c:pt>
                <c:pt idx="62">
                  <c:v>93.938227291739352</c:v>
                </c:pt>
                <c:pt idx="63">
                  <c:v>85.998274307861436</c:v>
                </c:pt>
                <c:pt idx="64">
                  <c:v>79.500590319140215</c:v>
                </c:pt>
                <c:pt idx="65">
                  <c:v>74.470297075995489</c:v>
                </c:pt>
                <c:pt idx="66">
                  <c:v>70.811557234066541</c:v>
                </c:pt>
                <c:pt idx="67">
                  <c:v>68.368043298585874</c:v>
                </c:pt>
                <c:pt idx="68">
                  <c:v>66.975705315143657</c:v>
                </c:pt>
                <c:pt idx="69">
                  <c:v>66.49865805114311</c:v>
                </c:pt>
                <c:pt idx="70">
                  <c:v>66.843421619776848</c:v>
                </c:pt>
                <c:pt idx="71">
                  <c:v>67.950977012389004</c:v>
                </c:pt>
                <c:pt idx="72">
                  <c:v>69.770265150535636</c:v>
                </c:pt>
                <c:pt idx="73">
                  <c:v>72.221005816783631</c:v>
                </c:pt>
                <c:pt idx="74">
                  <c:v>75.157486867024105</c:v>
                </c:pt>
                <c:pt idx="75">
                  <c:v>78.346794665566819</c:v>
                </c:pt>
                <c:pt idx="76">
                  <c:v>81.473005978321765</c:v>
                </c:pt>
                <c:pt idx="77">
                  <c:v>84.172225217266856</c:v>
                </c:pt>
                <c:pt idx="78">
                  <c:v>86.093197011966424</c:v>
                </c:pt>
                <c:pt idx="79">
                  <c:v>86.968004569313038</c:v>
                </c:pt>
                <c:pt idx="80">
                  <c:v>86.671559026833165</c:v>
                </c:pt>
                <c:pt idx="81">
                  <c:v>85.250437061210363</c:v>
                </c:pt>
                <c:pt idx="82">
                  <c:v>82.911140922152001</c:v>
                </c:pt>
                <c:pt idx="83">
                  <c:v>79.971407424079416</c:v>
                </c:pt>
                <c:pt idx="84">
                  <c:v>76.790147867928297</c:v>
                </c:pt>
                <c:pt idx="85">
                  <c:v>73.697134563076972</c:v>
                </c:pt>
                <c:pt idx="86">
                  <c:v>70.940989776801757</c:v>
                </c:pt>
                <c:pt idx="87">
                  <c:v>68.665408045810352</c:v>
                </c:pt>
                <c:pt idx="88">
                  <c:v>66.913166587980157</c:v>
                </c:pt>
                <c:pt idx="89">
                  <c:v>65.649589028449256</c:v>
                </c:pt>
                <c:pt idx="90">
                  <c:v>64.793998904051364</c:v>
                </c:pt>
                <c:pt idx="91">
                  <c:v>64.24911836057521</c:v>
                </c:pt>
                <c:pt idx="92">
                  <c:v>63.922415468225132</c:v>
                </c:pt>
                <c:pt idx="93">
                  <c:v>63.737792812871035</c:v>
                </c:pt>
                <c:pt idx="94">
                  <c:v>63.639149590880677</c:v>
                </c:pt>
                <c:pt idx="95">
                  <c:v>63.588723542266656</c:v>
                </c:pt>
                <c:pt idx="96">
                  <c:v>63.563055896226587</c:v>
                </c:pt>
                <c:pt idx="97">
                  <c:v>63.548604039482889</c:v>
                </c:pt>
                <c:pt idx="98">
                  <c:v>63.538070018390613</c:v>
                </c:pt>
                <c:pt idx="99">
                  <c:v>63.52777470438987</c:v>
                </c:pt>
                <c:pt idx="100">
                  <c:v>63.515987114004695</c:v>
                </c:pt>
                <c:pt idx="101">
                  <c:v>63.501960033517904</c:v>
                </c:pt>
                <c:pt idx="102">
                  <c:v>63.485420903002748</c:v>
                </c:pt>
                <c:pt idx="103">
                  <c:v>63.466330357592255</c:v>
                </c:pt>
                <c:pt idx="104">
                  <c:v>63.444797121891405</c:v>
                </c:pt>
                <c:pt idx="105">
                  <c:v>63.421108148061322</c:v>
                </c:pt>
                <c:pt idx="106">
                  <c:v>63.395897862817918</c:v>
                </c:pt>
                <c:pt idx="107">
                  <c:v>63.37054441819491</c:v>
                </c:pt>
                <c:pt idx="108">
                  <c:v>63.347933341041418</c:v>
                </c:pt>
                <c:pt idx="109">
                  <c:v>63.333725998494266</c:v>
                </c:pt>
                <c:pt idx="110">
                  <c:v>63.338128132648983</c:v>
                </c:pt>
                <c:pt idx="111">
                  <c:v>63.377781340123008</c:v>
                </c:pt>
                <c:pt idx="112">
                  <c:v>63.476794947431415</c:v>
                </c:pt>
                <c:pt idx="113">
                  <c:v>63.665319176056791</c:v>
                </c:pt>
                <c:pt idx="114">
                  <c:v>63.973945811641016</c:v>
                </c:pt>
                <c:pt idx="115">
                  <c:v>64.423238115094662</c:v>
                </c:pt>
                <c:pt idx="116">
                  <c:v>65.010086844065924</c:v>
                </c:pt>
                <c:pt idx="117">
                  <c:v>65.695651108679627</c:v>
                </c:pt>
                <c:pt idx="118">
                  <c:v>66.40157787987107</c:v>
                </c:pt>
                <c:pt idx="119">
                  <c:v>67.019964651889197</c:v>
                </c:pt>
                <c:pt idx="120">
                  <c:v>67.437441738026308</c:v>
                </c:pt>
                <c:pt idx="121">
                  <c:v>67.56666599376625</c:v>
                </c:pt>
                <c:pt idx="122">
                  <c:v>67.373368822880124</c:v>
                </c:pt>
                <c:pt idx="123">
                  <c:v>66.887502266651992</c:v>
                </c:pt>
                <c:pt idx="124">
                  <c:v>66.193531192417993</c:v>
                </c:pt>
                <c:pt idx="125">
                  <c:v>65.404191627518912</c:v>
                </c:pt>
                <c:pt idx="126">
                  <c:v>64.628889080388376</c:v>
                </c:pt>
                <c:pt idx="127">
                  <c:v>63.94877951216538</c:v>
                </c:pt>
                <c:pt idx="128">
                  <c:v>63.405727390388058</c:v>
                </c:pt>
                <c:pt idx="129">
                  <c:v>63.005245414693803</c:v>
                </c:pt>
                <c:pt idx="130">
                  <c:v>62.728195099824482</c:v>
                </c:pt>
                <c:pt idx="131">
                  <c:v>62.544518840941514</c:v>
                </c:pt>
                <c:pt idx="132">
                  <c:v>62.424044778331464</c:v>
                </c:pt>
                <c:pt idx="133">
                  <c:v>62.342457650392603</c:v>
                </c:pt>
                <c:pt idx="134">
                  <c:v>62.28301034960829</c:v>
                </c:pt>
                <c:pt idx="135">
                  <c:v>62.235665695115962</c:v>
                </c:pt>
                <c:pt idx="136">
                  <c:v>62.195303291817595</c:v>
                </c:pt>
                <c:pt idx="137">
                  <c:v>62.160022292040388</c:v>
                </c:pt>
                <c:pt idx="138">
                  <c:v>62.129947520890894</c:v>
                </c:pt>
                <c:pt idx="139">
                  <c:v>62.106545634023306</c:v>
                </c:pt>
                <c:pt idx="140">
                  <c:v>62.092288458688685</c:v>
                </c:pt>
                <c:pt idx="141">
                  <c:v>62.090474526813516</c:v>
                </c:pt>
                <c:pt idx="142">
                  <c:v>62.105052350123067</c:v>
                </c:pt>
                <c:pt idx="143">
                  <c:v>62.140334353861086</c:v>
                </c:pt>
                <c:pt idx="144">
                  <c:v>62.200536055803006</c:v>
                </c:pt>
                <c:pt idx="145">
                  <c:v>62.289124024616662</c:v>
                </c:pt>
                <c:pt idx="146">
                  <c:v>62.408012277250108</c:v>
                </c:pt>
                <c:pt idx="147">
                  <c:v>62.556707394895334</c:v>
                </c:pt>
                <c:pt idx="148">
                  <c:v>62.731556880743796</c:v>
                </c:pt>
                <c:pt idx="149">
                  <c:v>62.925286704674797</c:v>
                </c:pt>
                <c:pt idx="150">
                  <c:v>63.12700606317604</c:v>
                </c:pt>
                <c:pt idx="151">
                  <c:v>63.322800394625588</c:v>
                </c:pt>
                <c:pt idx="152">
                  <c:v>63.496930680360506</c:v>
                </c:pt>
                <c:pt idx="153">
                  <c:v>63.633526467783142</c:v>
                </c:pt>
                <c:pt idx="154">
                  <c:v>63.718533045973878</c:v>
                </c:pt>
                <c:pt idx="155">
                  <c:v>63.741585672943245</c:v>
                </c:pt>
                <c:pt idx="156">
                  <c:v>63.697465038632544</c:v>
                </c:pt>
                <c:pt idx="157">
                  <c:v>63.58685044363795</c:v>
                </c:pt>
                <c:pt idx="158">
                  <c:v>63.416219777488422</c:v>
                </c:pt>
                <c:pt idx="159">
                  <c:v>63.196916489172551</c:v>
                </c:pt>
                <c:pt idx="160">
                  <c:v>62.943569661213857</c:v>
                </c:pt>
                <c:pt idx="161">
                  <c:v>62.672171946574046</c:v>
                </c:pt>
                <c:pt idx="162">
                  <c:v>62.398163958605721</c:v>
                </c:pt>
                <c:pt idx="163">
                  <c:v>62.134837393908825</c:v>
                </c:pt>
                <c:pt idx="164">
                  <c:v>61.892269580424355</c:v>
                </c:pt>
                <c:pt idx="165">
                  <c:v>61.676871149313627</c:v>
                </c:pt>
                <c:pt idx="166">
                  <c:v>61.491501864253976</c:v>
                </c:pt>
                <c:pt idx="167">
                  <c:v>61.336016087076786</c:v>
                </c:pt>
                <c:pt idx="168">
                  <c:v>61.208053828261995</c:v>
                </c:pt>
                <c:pt idx="169">
                  <c:v>61.103895469785201</c:v>
                </c:pt>
                <c:pt idx="170">
                  <c:v>61.019235910499368</c:v>
                </c:pt>
                <c:pt idx="171">
                  <c:v>60.949789297609257</c:v>
                </c:pt>
                <c:pt idx="172">
                  <c:v>60.891691513102749</c:v>
                </c:pt>
                <c:pt idx="173">
                  <c:v>60.841711982467373</c:v>
                </c:pt>
                <c:pt idx="174">
                  <c:v>60.797313574942244</c:v>
                </c:pt>
                <c:pt idx="175">
                  <c:v>60.756609663583099</c:v>
                </c:pt>
                <c:pt idx="176">
                  <c:v>60.718264876760927</c:v>
                </c:pt>
                <c:pt idx="177">
                  <c:v>60.681376149671479</c:v>
                </c:pt>
                <c:pt idx="178">
                  <c:v>60.645358335028554</c:v>
                </c:pt>
                <c:pt idx="179">
                  <c:v>60.609847317599169</c:v>
                </c:pt>
                <c:pt idx="180">
                  <c:v>60.574625056025177</c:v>
                </c:pt>
                <c:pt idx="181">
                  <c:v>60.539565626565768</c:v>
                </c:pt>
                <c:pt idx="182">
                  <c:v>60.504598699763655</c:v>
                </c:pt>
                <c:pt idx="183">
                  <c:v>60.469686131484266</c:v>
                </c:pt>
                <c:pt idx="184">
                  <c:v>60.434807689590237</c:v>
                </c:pt>
                <c:pt idx="185">
                  <c:v>60.399952746040391</c:v>
                </c:pt>
                <c:pt idx="186">
                  <c:v>60.365115648509473</c:v>
                </c:pt>
                <c:pt idx="187">
                  <c:v>60.330293247028322</c:v>
                </c:pt>
                <c:pt idx="188">
                  <c:v>60.295483623571982</c:v>
                </c:pt>
                <c:pt idx="189">
                  <c:v>60.260685463453434</c:v>
                </c:pt>
                <c:pt idx="190">
                  <c:v>60.225897754733708</c:v>
                </c:pt>
                <c:pt idx="191">
                  <c:v>60.191119648533856</c:v>
                </c:pt>
                <c:pt idx="192">
                  <c:v>60.156350395243862</c:v>
                </c:pt>
                <c:pt idx="193">
                  <c:v>60.121589315238488</c:v>
                </c:pt>
                <c:pt idx="194">
                  <c:v>60.086835784772489</c:v>
                </c:pt>
                <c:pt idx="195">
                  <c:v>60.052089228385583</c:v>
                </c:pt>
                <c:pt idx="196">
                  <c:v>60.017349114074023</c:v>
                </c:pt>
                <c:pt idx="197">
                  <c:v>59.982614949670108</c:v>
                </c:pt>
                <c:pt idx="198">
                  <c:v>59.947886279799263</c:v>
                </c:pt>
                <c:pt idx="199">
                  <c:v>59.913162683165197</c:v>
                </c:pt>
                <c:pt idx="200">
                  <c:v>59.878443770063413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61.155850684406367</c:v>
                </c:pt>
                <c:pt idx="1">
                  <c:v>61.181193138429713</c:v>
                </c:pt>
                <c:pt idx="2">
                  <c:v>61.206539537753898</c:v>
                </c:pt>
                <c:pt idx="3">
                  <c:v>61.231890202376881</c:v>
                </c:pt>
                <c:pt idx="4">
                  <c:v>61.257245477303258</c:v>
                </c:pt>
                <c:pt idx="5">
                  <c:v>61.282605734388014</c:v>
                </c:pt>
                <c:pt idx="6">
                  <c:v>61.307971374302731</c:v>
                </c:pt>
                <c:pt idx="7">
                  <c:v>61.333342828630613</c:v>
                </c:pt>
                <c:pt idx="8">
                  <c:v>61.358720562096906</c:v>
                </c:pt>
                <c:pt idx="9">
                  <c:v>61.384105074940997</c:v>
                </c:pt>
                <c:pt idx="10">
                  <c:v>61.409496905436832</c:v>
                </c:pt>
                <c:pt idx="11">
                  <c:v>61.43489663256787</c:v>
                </c:pt>
                <c:pt idx="12">
                  <c:v>61.460304878862864</c:v>
                </c:pt>
                <c:pt idx="13">
                  <c:v>61.485722313398142</c:v>
                </c:pt>
                <c:pt idx="14">
                  <c:v>61.511149654972151</c:v>
                </c:pt>
                <c:pt idx="15">
                  <c:v>61.53658767545695</c:v>
                </c:pt>
                <c:pt idx="16">
                  <c:v>61.562037203331009</c:v>
                </c:pt>
                <c:pt idx="17">
                  <c:v>61.587499127396747</c:v>
                </c:pt>
                <c:pt idx="18">
                  <c:v>61.612974400684806</c:v>
                </c:pt>
                <c:pt idx="19">
                  <c:v>61.638464044546154</c:v>
                </c:pt>
                <c:pt idx="20">
                  <c:v>61.663969152931109</c:v>
                </c:pt>
                <c:pt idx="21">
                  <c:v>61.689490896852533</c:v>
                </c:pt>
                <c:pt idx="22">
                  <c:v>61.715030529027793</c:v>
                </c:pt>
                <c:pt idx="23">
                  <c:v>61.740589388691767</c:v>
                </c:pt>
                <c:pt idx="24">
                  <c:v>61.766168906569035</c:v>
                </c:pt>
                <c:pt idx="25">
                  <c:v>61.791770609990117</c:v>
                </c:pt>
                <c:pt idx="26">
                  <c:v>61.817396128131435</c:v>
                </c:pt>
                <c:pt idx="27">
                  <c:v>61.84304719735357</c:v>
                </c:pt>
                <c:pt idx="28">
                  <c:v>61.868725666605819</c:v>
                </c:pt>
                <c:pt idx="29">
                  <c:v>61.894433502857865</c:v>
                </c:pt>
                <c:pt idx="30">
                  <c:v>61.920172796510684</c:v>
                </c:pt>
                <c:pt idx="31">
                  <c:v>61.945945766729203</c:v>
                </c:pt>
                <c:pt idx="32">
                  <c:v>61.971754766627733</c:v>
                </c:pt>
                <c:pt idx="33">
                  <c:v>61.997602288226538</c:v>
                </c:pt>
                <c:pt idx="34">
                  <c:v>62.023490967082559</c:v>
                </c:pt>
                <c:pt idx="35">
                  <c:v>62.04942358648097</c:v>
                </c:pt>
                <c:pt idx="36">
                  <c:v>62.075403081054418</c:v>
                </c:pt>
                <c:pt idx="37">
                  <c:v>62.101432539675301</c:v>
                </c:pt>
                <c:pt idx="38">
                  <c:v>62.127515207440922</c:v>
                </c:pt>
                <c:pt idx="39">
                  <c:v>62.153654486543864</c:v>
                </c:pt>
                <c:pt idx="40">
                  <c:v>62.179853935787477</c:v>
                </c:pt>
                <c:pt idx="41">
                  <c:v>62.206117268470919</c:v>
                </c:pt>
                <c:pt idx="42">
                  <c:v>62.232448348327743</c:v>
                </c:pt>
                <c:pt idx="43">
                  <c:v>62.258851183157105</c:v>
                </c:pt>
                <c:pt idx="44">
                  <c:v>62.285329915736121</c:v>
                </c:pt>
                <c:pt idx="45">
                  <c:v>62.311888811546538</c:v>
                </c:pt>
                <c:pt idx="46">
                  <c:v>62.33853224278625</c:v>
                </c:pt>
                <c:pt idx="47">
                  <c:v>62.365264668068704</c:v>
                </c:pt>
                <c:pt idx="48">
                  <c:v>62.392090607137767</c:v>
                </c:pt>
                <c:pt idx="49">
                  <c:v>62.419014609844481</c:v>
                </c:pt>
                <c:pt idx="50">
                  <c:v>62.44604121854335</c:v>
                </c:pt>
                <c:pt idx="51">
                  <c:v>62.473174922971047</c:v>
                </c:pt>
                <c:pt idx="52">
                  <c:v>62.500420106568924</c:v>
                </c:pt>
                <c:pt idx="53">
                  <c:v>62.527780983104421</c:v>
                </c:pt>
                <c:pt idx="54">
                  <c:v>62.555261522335528</c:v>
                </c:pt>
                <c:pt idx="55">
                  <c:v>62.582865363349633</c:v>
                </c:pt>
                <c:pt idx="56">
                  <c:v>62.610595714095162</c:v>
                </c:pt>
                <c:pt idx="57">
                  <c:v>62.638455235515806</c:v>
                </c:pt>
                <c:pt idx="58">
                  <c:v>62.666445908595733</c:v>
                </c:pt>
                <c:pt idx="59">
                  <c:v>62.694568882538015</c:v>
                </c:pt>
                <c:pt idx="60">
                  <c:v>62.722824302233057</c:v>
                </c:pt>
                <c:pt idx="61">
                  <c:v>62.751211113138787</c:v>
                </c:pt>
                <c:pt idx="62">
                  <c:v>62.779726841702228</c:v>
                </c:pt>
                <c:pt idx="63">
                  <c:v>62.808367349514342</c:v>
                </c:pt>
                <c:pt idx="64">
                  <c:v>62.837126559524364</c:v>
                </c:pt>
                <c:pt idx="65">
                  <c:v>62.865996152865129</c:v>
                </c:pt>
                <c:pt idx="66">
                  <c:v>62.894965235177786</c:v>
                </c:pt>
                <c:pt idx="67">
                  <c:v>62.924019971798096</c:v>
                </c:pt>
                <c:pt idx="68">
                  <c:v>62.95314319180374</c:v>
                </c:pt>
                <c:pt idx="69">
                  <c:v>62.982313961751082</c:v>
                </c:pt>
                <c:pt idx="70">
                  <c:v>63.011507130978941</c:v>
                </c:pt>
                <c:pt idx="71">
                  <c:v>63.040692851655649</c:v>
                </c:pt>
                <c:pt idx="72">
                  <c:v>63.069836078315888</c:v>
                </c:pt>
                <c:pt idx="73">
                  <c:v>63.098896053496119</c:v>
                </c:pt>
                <c:pt idx="74">
                  <c:v>63.127825788236166</c:v>
                </c:pt>
                <c:pt idx="75">
                  <c:v>63.156571548663777</c:v>
                </c:pt>
                <c:pt idx="76">
                  <c:v>63.185072362587157</c:v>
                </c:pt>
                <c:pt idx="77">
                  <c:v>63.213259562930787</c:v>
                </c:pt>
                <c:pt idx="78">
                  <c:v>63.241056387870216</c:v>
                </c:pt>
                <c:pt idx="79">
                  <c:v>63.268377660517132</c:v>
                </c:pt>
                <c:pt idx="80">
                  <c:v>63.295129573799834</c:v>
                </c:pt>
                <c:pt idx="81">
                  <c:v>63.321209608544628</c:v>
                </c:pt>
                <c:pt idx="82">
                  <c:v>63.346506614416626</c:v>
                </c:pt>
                <c:pt idx="83">
                  <c:v>63.37090108400497</c:v>
                </c:pt>
                <c:pt idx="84">
                  <c:v>63.394265649594182</c:v>
                </c:pt>
                <c:pt idx="85">
                  <c:v>63.416465829701679</c:v>
                </c:pt>
                <c:pt idx="86">
                  <c:v>63.437361047961417</c:v>
                </c:pt>
                <c:pt idx="87">
                  <c:v>63.456805940145344</c:v>
                </c:pt>
                <c:pt idx="88">
                  <c:v>63.474651955904989</c:v>
                </c:pt>
                <c:pt idx="89">
                  <c:v>63.490749250224056</c:v>
                </c:pt>
                <c:pt idx="90">
                  <c:v>63.504948845850443</c:v>
                </c:pt>
                <c:pt idx="91">
                  <c:v>63.517105032634291</c:v>
                </c:pt>
                <c:pt idx="92">
                  <c:v>63.527077953511579</c:v>
                </c:pt>
                <c:pt idx="93">
                  <c:v>63.534736310872347</c:v>
                </c:pt>
                <c:pt idx="94">
                  <c:v>63.539960112473253</c:v>
                </c:pt>
                <c:pt idx="95">
                  <c:v>63.542643364239396</c:v>
                </c:pt>
                <c:pt idx="96">
                  <c:v>63.54269660958041</c:v>
                </c:pt>
                <c:pt idx="97">
                  <c:v>63.540049212378783</c:v>
                </c:pt>
                <c:pt idx="98">
                  <c:v>63.534651284428648</c:v>
                </c:pt>
                <c:pt idx="99">
                  <c:v>63.526475168168943</c:v>
                </c:pt>
                <c:pt idx="100">
                  <c:v>63.515516401859529</c:v>
                </c:pt>
                <c:pt idx="101">
                  <c:v>63.501794116072404</c:v>
                </c:pt>
                <c:pt idx="102">
                  <c:v>63.485350836130095</c:v>
                </c:pt>
                <c:pt idx="103">
                  <c:v>63.466251693087045</c:v>
                </c:pt>
                <c:pt idx="104">
                  <c:v>63.444583073925109</c:v>
                </c:pt>
                <c:pt idx="105">
                  <c:v>63.420450767692017</c:v>
                </c:pt>
                <c:pt idx="106">
                  <c:v>63.393977686425558</c:v>
                </c:pt>
                <c:pt idx="107">
                  <c:v>63.365301256352112</c:v>
                </c:pt>
                <c:pt idx="108">
                  <c:v>63.334570585061229</c:v>
                </c:pt>
                <c:pt idx="109">
                  <c:v>63.301943513798989</c:v>
                </c:pt>
                <c:pt idx="110">
                  <c:v>63.267583660968413</c:v>
                </c:pt>
                <c:pt idx="111">
                  <c:v>63.231657554186249</c:v>
                </c:pt>
                <c:pt idx="112">
                  <c:v>63.194331935023015</c:v>
                </c:pt>
                <c:pt idx="113">
                  <c:v>63.155771304273649</c:v>
                </c:pt>
                <c:pt idx="114">
                  <c:v>63.116135757750897</c:v>
                </c:pt>
                <c:pt idx="115">
                  <c:v>63.07557914454739</c:v>
                </c:pt>
                <c:pt idx="116">
                  <c:v>63.034247562652524</c:v>
                </c:pt>
                <c:pt idx="117">
                  <c:v>62.992278191635506</c:v>
                </c:pt>
                <c:pt idx="118">
                  <c:v>62.94979844941021</c:v>
                </c:pt>
                <c:pt idx="119">
                  <c:v>62.906925450179848</c:v>
                </c:pt>
                <c:pt idx="120">
                  <c:v>62.863765733563284</c:v>
                </c:pt>
                <c:pt idx="121">
                  <c:v>62.820415230468726</c:v>
                </c:pt>
                <c:pt idx="122">
                  <c:v>62.776959429201511</c:v>
                </c:pt>
                <c:pt idx="123">
                  <c:v>62.73347370518205</c:v>
                </c:pt>
                <c:pt idx="124">
                  <c:v>62.690023779084235</c:v>
                </c:pt>
                <c:pt idx="125">
                  <c:v>62.646666270768328</c:v>
                </c:pt>
                <c:pt idx="126">
                  <c:v>62.603449319689503</c:v>
                </c:pt>
                <c:pt idx="127">
                  <c:v>62.560413246186791</c:v>
                </c:pt>
                <c:pt idx="128">
                  <c:v>62.517591231923134</c:v>
                </c:pt>
                <c:pt idx="129">
                  <c:v>62.475010001549101</c:v>
                </c:pt>
                <c:pt idx="130">
                  <c:v>62.43269049124865</c:v>
                </c:pt>
                <c:pt idx="131">
                  <c:v>62.390648493095952</c:v>
                </c:pt>
                <c:pt idx="132">
                  <c:v>62.348895267049045</c:v>
                </c:pt>
                <c:pt idx="133">
                  <c:v>62.307438114907448</c:v>
                </c:pt>
                <c:pt idx="134">
                  <c:v>62.266280912666332</c:v>
                </c:pt>
                <c:pt idx="135">
                  <c:v>62.2254245994298</c:v>
                </c:pt>
                <c:pt idx="136">
                  <c:v>62.184867622431668</c:v>
                </c:pt>
                <c:pt idx="137">
                  <c:v>62.144606338790368</c:v>
                </c:pt>
                <c:pt idx="138">
                  <c:v>62.104635375436644</c:v>
                </c:pt>
                <c:pt idx="139">
                  <c:v>62.064947949237336</c:v>
                </c:pt>
                <c:pt idx="140">
                  <c:v>62.025536149735828</c:v>
                </c:pt>
                <c:pt idx="141">
                  <c:v>61.986391187172643</c:v>
                </c:pt>
                <c:pt idx="142">
                  <c:v>61.947503608571523</c:v>
                </c:pt>
                <c:pt idx="143">
                  <c:v>61.908863484701776</c:v>
                </c:pt>
                <c:pt idx="144">
                  <c:v>61.870460570683058</c:v>
                </c:pt>
                <c:pt idx="145">
                  <c:v>61.832284442899649</c:v>
                </c:pt>
                <c:pt idx="146">
                  <c:v>61.79432461475708</c:v>
                </c:pt>
                <c:pt idx="147">
                  <c:v>61.756570633654604</c:v>
                </c:pt>
                <c:pt idx="148">
                  <c:v>61.719012161374593</c:v>
                </c:pt>
                <c:pt idx="149">
                  <c:v>61.681639039910507</c:v>
                </c:pt>
                <c:pt idx="150">
                  <c:v>61.64444134457667</c:v>
                </c:pt>
                <c:pt idx="151">
                  <c:v>61.607409426067321</c:v>
                </c:pt>
                <c:pt idx="152">
                  <c:v>61.570533942965575</c:v>
                </c:pt>
                <c:pt idx="153">
                  <c:v>61.533805886043481</c:v>
                </c:pt>
                <c:pt idx="154">
                  <c:v>61.497216595547535</c:v>
                </c:pt>
                <c:pt idx="155">
                  <c:v>61.460757772526492</c:v>
                </c:pt>
                <c:pt idx="156">
                  <c:v>61.424421485133671</c:v>
                </c:pt>
                <c:pt idx="157">
                  <c:v>61.388200170722122</c:v>
                </c:pt>
                <c:pt idx="158">
                  <c:v>61.352086634447595</c:v>
                </c:pt>
                <c:pt idx="159">
                  <c:v>61.316074045002445</c:v>
                </c:pt>
                <c:pt idx="160">
                  <c:v>61.280155928020378</c:v>
                </c:pt>
                <c:pt idx="161">
                  <c:v>61.244326157618673</c:v>
                </c:pt>
                <c:pt idx="162">
                  <c:v>61.208578946478823</c:v>
                </c:pt>
                <c:pt idx="163">
                  <c:v>61.172908834809235</c:v>
                </c:pt>
                <c:pt idx="164">
                  <c:v>61.137310678482535</c:v>
                </c:pt>
                <c:pt idx="165">
                  <c:v>61.101779636595879</c:v>
                </c:pt>
                <c:pt idx="166">
                  <c:v>61.066311158663041</c:v>
                </c:pt>
                <c:pt idx="167">
                  <c:v>61.030900971613931</c:v>
                </c:pt>
                <c:pt idx="168">
                  <c:v>60.995545066746999</c:v>
                </c:pt>
                <c:pt idx="169">
                  <c:v>60.960239686754683</c:v>
                </c:pt>
                <c:pt idx="170">
                  <c:v>60.924981312920096</c:v>
                </c:pt>
                <c:pt idx="171">
                  <c:v>60.889766652563907</c:v>
                </c:pt>
                <c:pt idx="172">
                  <c:v>60.854592626804092</c:v>
                </c:pt>
                <c:pt idx="173">
                  <c:v>60.819456358677535</c:v>
                </c:pt>
                <c:pt idx="174">
                  <c:v>60.784355161660194</c:v>
                </c:pt>
                <c:pt idx="175">
                  <c:v>60.749286528612956</c:v>
                </c:pt>
                <c:pt idx="176">
                  <c:v>60.714248121171345</c:v>
                </c:pt>
                <c:pt idx="177">
                  <c:v>60.679237759590478</c:v>
                </c:pt>
                <c:pt idx="178">
                  <c:v>60.644253413050563</c:v>
                </c:pt>
                <c:pt idx="179">
                  <c:v>60.609293190423422</c:v>
                </c:pt>
                <c:pt idx="180">
                  <c:v>60.574355331496257</c:v>
                </c:pt>
                <c:pt idx="181">
                  <c:v>60.53943819864601</c:v>
                </c:pt>
                <c:pt idx="182">
                  <c:v>60.504540268954585</c:v>
                </c:pt>
                <c:pt idx="183">
                  <c:v>60.469660126753439</c:v>
                </c:pt>
                <c:pt idx="184">
                  <c:v>60.434796456584465</c:v>
                </c:pt>
                <c:pt idx="185">
                  <c:v>60.399948036562549</c:v>
                </c:pt>
                <c:pt idx="186">
                  <c:v>60.365113732124797</c:v>
                </c:pt>
                <c:pt idx="187">
                  <c:v>60.330292490150505</c:v>
                </c:pt>
                <c:pt idx="188">
                  <c:v>60.295483333435712</c:v>
                </c:pt>
                <c:pt idx="189">
                  <c:v>60.260685355506226</c:v>
                </c:pt>
                <c:pt idx="190">
                  <c:v>60.225897715752616</c:v>
                </c:pt>
                <c:pt idx="191">
                  <c:v>60.19111963487137</c:v>
                </c:pt>
                <c:pt idx="192">
                  <c:v>60.15635039059616</c:v>
                </c:pt>
                <c:pt idx="193">
                  <c:v>60.121589313703943</c:v>
                </c:pt>
                <c:pt idx="194">
                  <c:v>60.08683578428073</c:v>
                </c:pt>
                <c:pt idx="195">
                  <c:v>60.052089228232624</c:v>
                </c:pt>
                <c:pt idx="196">
                  <c:v>60.017349114027844</c:v>
                </c:pt>
                <c:pt idx="197">
                  <c:v>59.982614949656579</c:v>
                </c:pt>
                <c:pt idx="198">
                  <c:v>59.947886279795419</c:v>
                </c:pt>
                <c:pt idx="199">
                  <c:v>59.913162683164138</c:v>
                </c:pt>
                <c:pt idx="200">
                  <c:v>59.878443770063129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088776"/>
        <c:axId val="539089168"/>
      </c:scatterChart>
      <c:valAx>
        <c:axId val="539088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9089168"/>
        <c:crosses val="autoZero"/>
        <c:crossBetween val="midCat"/>
      </c:valAx>
      <c:valAx>
        <c:axId val="539089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9088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49.557099999999998</c:v>
                </c:pt>
                <c:pt idx="1">
                  <c:v>51.757100000000001</c:v>
                </c:pt>
                <c:pt idx="2">
                  <c:v>50.2286</c:v>
                </c:pt>
                <c:pt idx="3">
                  <c:v>49.9</c:v>
                </c:pt>
                <c:pt idx="4">
                  <c:v>50.685699999999997</c:v>
                </c:pt>
                <c:pt idx="5">
                  <c:v>50.428600000000003</c:v>
                </c:pt>
                <c:pt idx="6">
                  <c:v>49.985700000000001</c:v>
                </c:pt>
                <c:pt idx="7">
                  <c:v>50.442900000000002</c:v>
                </c:pt>
                <c:pt idx="8">
                  <c:v>51.285699999999999</c:v>
                </c:pt>
                <c:pt idx="9">
                  <c:v>50.814300000000003</c:v>
                </c:pt>
                <c:pt idx="10">
                  <c:v>50.971400000000003</c:v>
                </c:pt>
                <c:pt idx="11">
                  <c:v>50.7</c:v>
                </c:pt>
                <c:pt idx="12">
                  <c:v>50.5</c:v>
                </c:pt>
                <c:pt idx="13">
                  <c:v>49.8429</c:v>
                </c:pt>
                <c:pt idx="14">
                  <c:v>49.714300000000001</c:v>
                </c:pt>
                <c:pt idx="15">
                  <c:v>50.142899999999997</c:v>
                </c:pt>
                <c:pt idx="16">
                  <c:v>51.128599999999999</c:v>
                </c:pt>
                <c:pt idx="17">
                  <c:v>50.742899999999999</c:v>
                </c:pt>
                <c:pt idx="18">
                  <c:v>51.314300000000003</c:v>
                </c:pt>
                <c:pt idx="19">
                  <c:v>50.2286</c:v>
                </c:pt>
                <c:pt idx="20">
                  <c:v>51.085700000000003</c:v>
                </c:pt>
                <c:pt idx="21">
                  <c:v>50.528599999999997</c:v>
                </c:pt>
                <c:pt idx="22">
                  <c:v>53.085700000000003</c:v>
                </c:pt>
                <c:pt idx="23">
                  <c:v>53.442900000000002</c:v>
                </c:pt>
                <c:pt idx="24">
                  <c:v>51.442900000000002</c:v>
                </c:pt>
                <c:pt idx="25">
                  <c:v>51.828600000000002</c:v>
                </c:pt>
                <c:pt idx="26">
                  <c:v>51.914299999999997</c:v>
                </c:pt>
                <c:pt idx="27">
                  <c:v>52.028599999999997</c:v>
                </c:pt>
                <c:pt idx="28">
                  <c:v>53.1143</c:v>
                </c:pt>
                <c:pt idx="29">
                  <c:v>51.371400000000001</c:v>
                </c:pt>
                <c:pt idx="30">
                  <c:v>52.585700000000003</c:v>
                </c:pt>
                <c:pt idx="31">
                  <c:v>52.1571</c:v>
                </c:pt>
                <c:pt idx="32">
                  <c:v>53.671399999999998</c:v>
                </c:pt>
                <c:pt idx="33">
                  <c:v>53.414299999999997</c:v>
                </c:pt>
                <c:pt idx="34">
                  <c:v>54.5</c:v>
                </c:pt>
                <c:pt idx="35">
                  <c:v>55.757100000000001</c:v>
                </c:pt>
                <c:pt idx="36">
                  <c:v>56.242899999999999</c:v>
                </c:pt>
                <c:pt idx="37">
                  <c:v>56.485700000000001</c:v>
                </c:pt>
                <c:pt idx="38">
                  <c:v>58.7</c:v>
                </c:pt>
                <c:pt idx="39">
                  <c:v>59.6</c:v>
                </c:pt>
                <c:pt idx="40">
                  <c:v>61.3</c:v>
                </c:pt>
                <c:pt idx="41">
                  <c:v>65.028599999999997</c:v>
                </c:pt>
                <c:pt idx="42">
                  <c:v>68.757099999999994</c:v>
                </c:pt>
                <c:pt idx="43">
                  <c:v>75.042900000000003</c:v>
                </c:pt>
                <c:pt idx="44">
                  <c:v>80.971400000000003</c:v>
                </c:pt>
                <c:pt idx="45">
                  <c:v>84.571399999999997</c:v>
                </c:pt>
                <c:pt idx="46">
                  <c:v>91.7</c:v>
                </c:pt>
                <c:pt idx="47">
                  <c:v>97.928600000000003</c:v>
                </c:pt>
                <c:pt idx="48">
                  <c:v>104.2</c:v>
                </c:pt>
                <c:pt idx="49">
                  <c:v>109.78570000000001</c:v>
                </c:pt>
                <c:pt idx="50">
                  <c:v>115.25709999999999</c:v>
                </c:pt>
                <c:pt idx="51">
                  <c:v>118.8143</c:v>
                </c:pt>
                <c:pt idx="52">
                  <c:v>121.9714</c:v>
                </c:pt>
                <c:pt idx="53">
                  <c:v>123.44289999999999</c:v>
                </c:pt>
                <c:pt idx="54">
                  <c:v>123.3143</c:v>
                </c:pt>
                <c:pt idx="55">
                  <c:v>121.2714</c:v>
                </c:pt>
                <c:pt idx="56">
                  <c:v>116.5286</c:v>
                </c:pt>
                <c:pt idx="57">
                  <c:v>107.4571</c:v>
                </c:pt>
                <c:pt idx="58">
                  <c:v>94.185699999999997</c:v>
                </c:pt>
                <c:pt idx="59">
                  <c:v>77.171400000000006</c:v>
                </c:pt>
                <c:pt idx="60">
                  <c:v>64.485699999999994</c:v>
                </c:pt>
                <c:pt idx="61">
                  <c:v>56.942900000000002</c:v>
                </c:pt>
                <c:pt idx="62">
                  <c:v>53.6143</c:v>
                </c:pt>
                <c:pt idx="63">
                  <c:v>52.7286</c:v>
                </c:pt>
                <c:pt idx="64">
                  <c:v>54.085700000000003</c:v>
                </c:pt>
                <c:pt idx="65">
                  <c:v>54.1143</c:v>
                </c:pt>
                <c:pt idx="66">
                  <c:v>54.028599999999997</c:v>
                </c:pt>
                <c:pt idx="67">
                  <c:v>56.4</c:v>
                </c:pt>
                <c:pt idx="68">
                  <c:v>55.971400000000003</c:v>
                </c:pt>
                <c:pt idx="69">
                  <c:v>57.571399999999997</c:v>
                </c:pt>
                <c:pt idx="70">
                  <c:v>59.214300000000001</c:v>
                </c:pt>
                <c:pt idx="71">
                  <c:v>60.014299999999999</c:v>
                </c:pt>
                <c:pt idx="72">
                  <c:v>62.928600000000003</c:v>
                </c:pt>
                <c:pt idx="73">
                  <c:v>64.3429</c:v>
                </c:pt>
                <c:pt idx="74">
                  <c:v>67.8857</c:v>
                </c:pt>
                <c:pt idx="75">
                  <c:v>67.7714</c:v>
                </c:pt>
                <c:pt idx="76">
                  <c:v>70.542900000000003</c:v>
                </c:pt>
                <c:pt idx="77">
                  <c:v>69.985699999999994</c:v>
                </c:pt>
                <c:pt idx="78">
                  <c:v>71.942899999999995</c:v>
                </c:pt>
                <c:pt idx="79">
                  <c:v>71.128600000000006</c:v>
                </c:pt>
                <c:pt idx="80">
                  <c:v>69.3429</c:v>
                </c:pt>
                <c:pt idx="81">
                  <c:v>67.485699999999994</c:v>
                </c:pt>
                <c:pt idx="82">
                  <c:v>66.442899999999995</c:v>
                </c:pt>
                <c:pt idx="83">
                  <c:v>61.6</c:v>
                </c:pt>
                <c:pt idx="84">
                  <c:v>58.485700000000001</c:v>
                </c:pt>
                <c:pt idx="85">
                  <c:v>55.571399999999997</c:v>
                </c:pt>
                <c:pt idx="86">
                  <c:v>55.3429</c:v>
                </c:pt>
                <c:pt idx="87">
                  <c:v>54.514299999999999</c:v>
                </c:pt>
                <c:pt idx="88">
                  <c:v>55.528599999999997</c:v>
                </c:pt>
                <c:pt idx="89">
                  <c:v>53.128599999999999</c:v>
                </c:pt>
                <c:pt idx="90">
                  <c:v>53.814300000000003</c:v>
                </c:pt>
                <c:pt idx="91">
                  <c:v>52.514299999999999</c:v>
                </c:pt>
                <c:pt idx="92">
                  <c:v>53.557099999999998</c:v>
                </c:pt>
                <c:pt idx="93">
                  <c:v>52.471400000000003</c:v>
                </c:pt>
                <c:pt idx="94">
                  <c:v>52.185699999999997</c:v>
                </c:pt>
                <c:pt idx="95">
                  <c:v>52.757100000000001</c:v>
                </c:pt>
                <c:pt idx="96">
                  <c:v>51.542900000000003</c:v>
                </c:pt>
                <c:pt idx="97">
                  <c:v>52.171399999999998</c:v>
                </c:pt>
                <c:pt idx="98">
                  <c:v>52.128599999999999</c:v>
                </c:pt>
                <c:pt idx="99">
                  <c:v>51.2286</c:v>
                </c:pt>
                <c:pt idx="100">
                  <c:v>53.714300000000001</c:v>
                </c:pt>
                <c:pt idx="101">
                  <c:v>52.6143</c:v>
                </c:pt>
                <c:pt idx="102">
                  <c:v>53.671399999999998</c:v>
                </c:pt>
                <c:pt idx="103">
                  <c:v>53.3</c:v>
                </c:pt>
                <c:pt idx="104">
                  <c:v>53.585700000000003</c:v>
                </c:pt>
                <c:pt idx="105">
                  <c:v>53.642899999999997</c:v>
                </c:pt>
                <c:pt idx="106">
                  <c:v>53.085700000000003</c:v>
                </c:pt>
                <c:pt idx="107">
                  <c:v>53.071399999999997</c:v>
                </c:pt>
                <c:pt idx="108">
                  <c:v>53.2714</c:v>
                </c:pt>
                <c:pt idx="109">
                  <c:v>53.642899999999997</c:v>
                </c:pt>
                <c:pt idx="110">
                  <c:v>52.257100000000001</c:v>
                </c:pt>
                <c:pt idx="111">
                  <c:v>52.7714</c:v>
                </c:pt>
                <c:pt idx="112">
                  <c:v>52.557099999999998</c:v>
                </c:pt>
                <c:pt idx="113">
                  <c:v>53.128599999999999</c:v>
                </c:pt>
                <c:pt idx="114">
                  <c:v>53.957099999999997</c:v>
                </c:pt>
                <c:pt idx="115">
                  <c:v>54.557099999999998</c:v>
                </c:pt>
                <c:pt idx="116">
                  <c:v>54.585700000000003</c:v>
                </c:pt>
                <c:pt idx="117">
                  <c:v>55.2714</c:v>
                </c:pt>
                <c:pt idx="118">
                  <c:v>56.528599999999997</c:v>
                </c:pt>
                <c:pt idx="119">
                  <c:v>57.985700000000001</c:v>
                </c:pt>
                <c:pt idx="120">
                  <c:v>56.542900000000003</c:v>
                </c:pt>
                <c:pt idx="121">
                  <c:v>56.857100000000003</c:v>
                </c:pt>
                <c:pt idx="122">
                  <c:v>56.171399999999998</c:v>
                </c:pt>
                <c:pt idx="123">
                  <c:v>55.585700000000003</c:v>
                </c:pt>
                <c:pt idx="124">
                  <c:v>55.714300000000001</c:v>
                </c:pt>
                <c:pt idx="125">
                  <c:v>55.814300000000003</c:v>
                </c:pt>
                <c:pt idx="126">
                  <c:v>53.542900000000003</c:v>
                </c:pt>
                <c:pt idx="127">
                  <c:v>54.214300000000001</c:v>
                </c:pt>
                <c:pt idx="128">
                  <c:v>52.642899999999997</c:v>
                </c:pt>
                <c:pt idx="129">
                  <c:v>52.3857</c:v>
                </c:pt>
                <c:pt idx="130">
                  <c:v>51.985700000000001</c:v>
                </c:pt>
                <c:pt idx="131">
                  <c:v>51.8857</c:v>
                </c:pt>
                <c:pt idx="132">
                  <c:v>52.1</c:v>
                </c:pt>
                <c:pt idx="133">
                  <c:v>51.142899999999997</c:v>
                </c:pt>
                <c:pt idx="134">
                  <c:v>51.085700000000003</c:v>
                </c:pt>
                <c:pt idx="135">
                  <c:v>50.571399999999997</c:v>
                </c:pt>
                <c:pt idx="136">
                  <c:v>50.171399999999998</c:v>
                </c:pt>
                <c:pt idx="137">
                  <c:v>52.242899999999999</c:v>
                </c:pt>
                <c:pt idx="138">
                  <c:v>52.042900000000003</c:v>
                </c:pt>
                <c:pt idx="139">
                  <c:v>51.914299999999997</c:v>
                </c:pt>
                <c:pt idx="140">
                  <c:v>50.242899999999999</c:v>
                </c:pt>
                <c:pt idx="141">
                  <c:v>50.471400000000003</c:v>
                </c:pt>
                <c:pt idx="142">
                  <c:v>51.871400000000001</c:v>
                </c:pt>
                <c:pt idx="143">
                  <c:v>52.314300000000003</c:v>
                </c:pt>
                <c:pt idx="144">
                  <c:v>52.214300000000001</c:v>
                </c:pt>
                <c:pt idx="145">
                  <c:v>50.1571</c:v>
                </c:pt>
                <c:pt idx="146">
                  <c:v>52.442900000000002</c:v>
                </c:pt>
                <c:pt idx="147">
                  <c:v>51.3429</c:v>
                </c:pt>
                <c:pt idx="148">
                  <c:v>52.3857</c:v>
                </c:pt>
                <c:pt idx="149">
                  <c:v>53.128599999999999</c:v>
                </c:pt>
                <c:pt idx="150">
                  <c:v>52.1571</c:v>
                </c:pt>
                <c:pt idx="151">
                  <c:v>52.814300000000003</c:v>
                </c:pt>
                <c:pt idx="152">
                  <c:v>53.1</c:v>
                </c:pt>
                <c:pt idx="153">
                  <c:v>53.2286</c:v>
                </c:pt>
                <c:pt idx="154">
                  <c:v>53</c:v>
                </c:pt>
                <c:pt idx="155">
                  <c:v>52.871400000000001</c:v>
                </c:pt>
                <c:pt idx="156">
                  <c:v>53.3</c:v>
                </c:pt>
                <c:pt idx="157">
                  <c:v>53.814300000000003</c:v>
                </c:pt>
                <c:pt idx="158">
                  <c:v>52.957099999999997</c:v>
                </c:pt>
                <c:pt idx="159">
                  <c:v>52.171399999999998</c:v>
                </c:pt>
                <c:pt idx="160">
                  <c:v>51.6143</c:v>
                </c:pt>
                <c:pt idx="161">
                  <c:v>52.942900000000002</c:v>
                </c:pt>
                <c:pt idx="162">
                  <c:v>52.814300000000003</c:v>
                </c:pt>
                <c:pt idx="163">
                  <c:v>52.242899999999999</c:v>
                </c:pt>
                <c:pt idx="164">
                  <c:v>51.914299999999997</c:v>
                </c:pt>
                <c:pt idx="165">
                  <c:v>51.8</c:v>
                </c:pt>
                <c:pt idx="166">
                  <c:v>52.557099999999998</c:v>
                </c:pt>
                <c:pt idx="167">
                  <c:v>49.957099999999997</c:v>
                </c:pt>
                <c:pt idx="168">
                  <c:v>51.257100000000001</c:v>
                </c:pt>
                <c:pt idx="169">
                  <c:v>51.485700000000001</c:v>
                </c:pt>
                <c:pt idx="170">
                  <c:v>50.428600000000003</c:v>
                </c:pt>
                <c:pt idx="171">
                  <c:v>51.171399999999998</c:v>
                </c:pt>
                <c:pt idx="172">
                  <c:v>51.8</c:v>
                </c:pt>
                <c:pt idx="173">
                  <c:v>50.985700000000001</c:v>
                </c:pt>
                <c:pt idx="174">
                  <c:v>50.628599999999999</c:v>
                </c:pt>
                <c:pt idx="175">
                  <c:v>50.642899999999997</c:v>
                </c:pt>
                <c:pt idx="176">
                  <c:v>51.214300000000001</c:v>
                </c:pt>
                <c:pt idx="177">
                  <c:v>51.2286</c:v>
                </c:pt>
                <c:pt idx="178">
                  <c:v>52.828600000000002</c:v>
                </c:pt>
                <c:pt idx="179">
                  <c:v>51.3</c:v>
                </c:pt>
                <c:pt idx="180">
                  <c:v>51.3</c:v>
                </c:pt>
                <c:pt idx="181">
                  <c:v>51.942900000000002</c:v>
                </c:pt>
                <c:pt idx="182">
                  <c:v>50.757100000000001</c:v>
                </c:pt>
                <c:pt idx="183">
                  <c:v>50.6</c:v>
                </c:pt>
                <c:pt idx="184">
                  <c:v>51.028599999999997</c:v>
                </c:pt>
                <c:pt idx="185">
                  <c:v>50.3857</c:v>
                </c:pt>
                <c:pt idx="186">
                  <c:v>50.414299999999997</c:v>
                </c:pt>
                <c:pt idx="187">
                  <c:v>50.257100000000001</c:v>
                </c:pt>
                <c:pt idx="188">
                  <c:v>50.914299999999997</c:v>
                </c:pt>
                <c:pt idx="189">
                  <c:v>51.014299999999999</c:v>
                </c:pt>
                <c:pt idx="190">
                  <c:v>51.1</c:v>
                </c:pt>
                <c:pt idx="191">
                  <c:v>50.785699999999999</c:v>
                </c:pt>
                <c:pt idx="192">
                  <c:v>50.242899999999999</c:v>
                </c:pt>
                <c:pt idx="193">
                  <c:v>50.585700000000003</c:v>
                </c:pt>
                <c:pt idx="194">
                  <c:v>50.8857</c:v>
                </c:pt>
                <c:pt idx="195">
                  <c:v>50.328600000000002</c:v>
                </c:pt>
                <c:pt idx="196">
                  <c:v>51.9</c:v>
                </c:pt>
                <c:pt idx="197">
                  <c:v>50.8429</c:v>
                </c:pt>
                <c:pt idx="198">
                  <c:v>51.471400000000003</c:v>
                </c:pt>
                <c:pt idx="199">
                  <c:v>50.214300000000001</c:v>
                </c:pt>
                <c:pt idx="200">
                  <c:v>51.1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51.072389723178404</c:v>
                </c:pt>
                <c:pt idx="1">
                  <c:v>51.092814669570615</c:v>
                </c:pt>
                <c:pt idx="2">
                  <c:v>51.113242498709489</c:v>
                </c:pt>
                <c:pt idx="3">
                  <c:v>51.133673442633999</c:v>
                </c:pt>
                <c:pt idx="4">
                  <c:v>51.154107751310967</c:v>
                </c:pt>
                <c:pt idx="5">
                  <c:v>51.174545693932103</c:v>
                </c:pt>
                <c:pt idx="6">
                  <c:v>51.194987560294159</c:v>
                </c:pt>
                <c:pt idx="7">
                  <c:v>51.215433662265923</c:v>
                </c:pt>
                <c:pt idx="8">
                  <c:v>51.235884335345879</c:v>
                </c:pt>
                <c:pt idx="9">
                  <c:v>51.256339940314525</c:v>
                </c:pt>
                <c:pt idx="10">
                  <c:v>51.276800864984914</c:v>
                </c:pt>
                <c:pt idx="11">
                  <c:v>51.297267526056146</c:v>
                </c:pt>
                <c:pt idx="12">
                  <c:v>51.31774037107693</c:v>
                </c:pt>
                <c:pt idx="13">
                  <c:v>51.338219880537594</c:v>
                </c:pt>
                <c:pt idx="14">
                  <c:v>51.358706570149344</c:v>
                </c:pt>
                <c:pt idx="15">
                  <c:v>51.379200993508348</c:v>
                </c:pt>
                <c:pt idx="16">
                  <c:v>51.399703745799506</c:v>
                </c:pt>
                <c:pt idx="17">
                  <c:v>51.420215470629287</c:v>
                </c:pt>
                <c:pt idx="18">
                  <c:v>51.440736876387184</c:v>
                </c:pt>
                <c:pt idx="19">
                  <c:v>51.461268780913606</c:v>
                </c:pt>
                <c:pt idx="20">
                  <c:v>51.4818122372075</c:v>
                </c:pt>
                <c:pt idx="21">
                  <c:v>51.502368881789877</c:v>
                </c:pt>
                <c:pt idx="22">
                  <c:v>51.522941869051259</c:v>
                </c:pt>
                <c:pt idx="23">
                  <c:v>51.54353828106867</c:v>
                </c:pt>
                <c:pt idx="24">
                  <c:v>51.564175087905419</c:v>
                </c:pt>
                <c:pt idx="25">
                  <c:v>51.584893262995578</c:v>
                </c:pt>
                <c:pt idx="26">
                  <c:v>51.605789752171134</c:v>
                </c:pt>
                <c:pt idx="27">
                  <c:v>51.627086631556537</c:v>
                </c:pt>
                <c:pt idx="28">
                  <c:v>51.649273804230376</c:v>
                </c:pt>
                <c:pt idx="29">
                  <c:v>51.673389347670273</c:v>
                </c:pt>
                <c:pt idx="30">
                  <c:v>51.701542809344701</c:v>
                </c:pt>
                <c:pt idx="31">
                  <c:v>51.737840630810055</c:v>
                </c:pt>
                <c:pt idx="32">
                  <c:v>51.789930807545211</c:v>
                </c:pt>
                <c:pt idx="33">
                  <c:v>51.871423464131475</c:v>
                </c:pt>
                <c:pt idx="34">
                  <c:v>52.005424215608969</c:v>
                </c:pt>
                <c:pt idx="35">
                  <c:v>52.229278862121788</c:v>
                </c:pt>
                <c:pt idx="36">
                  <c:v>52.600305978901908</c:v>
                </c:pt>
                <c:pt idx="37">
                  <c:v>53.201746100621833</c:v>
                </c:pt>
                <c:pt idx="38">
                  <c:v>54.147408468754641</c:v>
                </c:pt>
                <c:pt idx="39">
                  <c:v>55.582692649202265</c:v>
                </c:pt>
                <c:pt idx="40">
                  <c:v>57.679092498824993</c:v>
                </c:pt>
                <c:pt idx="41">
                  <c:v>60.619360368781919</c:v>
                </c:pt>
                <c:pt idx="42">
                  <c:v>64.571628750449676</c:v>
                </c:pt>
                <c:pt idx="43">
                  <c:v>69.653169644871625</c:v>
                </c:pt>
                <c:pt idx="44">
                  <c:v>75.887917685100064</c:v>
                </c:pt>
                <c:pt idx="45">
                  <c:v>83.165633258012591</c:v>
                </c:pt>
                <c:pt idx="46">
                  <c:v>91.213383041424521</c:v>
                </c:pt>
                <c:pt idx="47">
                  <c:v>99.590453515170239</c:v>
                </c:pt>
                <c:pt idx="48">
                  <c:v>107.71487081764712</c:v>
                </c:pt>
                <c:pt idx="49">
                  <c:v>114.92334058861712</c:v>
                </c:pt>
                <c:pt idx="50">
                  <c:v>120.55791164033015</c:v>
                </c:pt>
                <c:pt idx="51">
                  <c:v>124.06440346514289</c:v>
                </c:pt>
                <c:pt idx="52">
                  <c:v>125.08241884731929</c:v>
                </c:pt>
                <c:pt idx="53">
                  <c:v>123.50673986261043</c:v>
                </c:pt>
                <c:pt idx="54">
                  <c:v>119.50563705050152</c:v>
                </c:pt>
                <c:pt idx="55">
                  <c:v>113.49169002087784</c:v>
                </c:pt>
                <c:pt idx="56">
                  <c:v>106.05213724039763</c:v>
                </c:pt>
                <c:pt idx="57">
                  <c:v>97.855060193177025</c:v>
                </c:pt>
                <c:pt idx="58">
                  <c:v>89.552168501464081</c:v>
                </c:pt>
                <c:pt idx="59">
                  <c:v>81.697628441134384</c:v>
                </c:pt>
                <c:pt idx="60">
                  <c:v>74.696258745943751</c:v>
                </c:pt>
                <c:pt idx="61">
                  <c:v>68.785892200523833</c:v>
                </c:pt>
                <c:pt idx="62">
                  <c:v>64.050531835870444</c:v>
                </c:pt>
                <c:pt idx="63">
                  <c:v>60.455239455112448</c:v>
                </c:pt>
                <c:pt idx="64">
                  <c:v>57.891365336628844</c:v>
                </c:pt>
                <c:pt idx="65">
                  <c:v>56.221392754740172</c:v>
                </c:pt>
                <c:pt idx="66">
                  <c:v>55.315182415686827</c:v>
                </c:pt>
                <c:pt idx="67">
                  <c:v>55.072510788605342</c:v>
                </c:pt>
                <c:pt idx="68">
                  <c:v>55.429706180848562</c:v>
                </c:pt>
                <c:pt idx="69">
                  <c:v>56.350753669405663</c:v>
                </c:pt>
                <c:pt idx="70">
                  <c:v>57.805756198454141</c:v>
                </c:pt>
                <c:pt idx="71">
                  <c:v>59.742329390496813</c:v>
                </c:pt>
                <c:pt idx="72">
                  <c:v>62.058039284931667</c:v>
                </c:pt>
                <c:pt idx="73">
                  <c:v>64.58333448650491</c:v>
                </c:pt>
                <c:pt idx="74">
                  <c:v>67.083260898308566</c:v>
                </c:pt>
                <c:pt idx="75">
                  <c:v>69.281829891622721</c:v>
                </c:pt>
                <c:pt idx="76">
                  <c:v>70.905888984533192</c:v>
                </c:pt>
                <c:pt idx="77">
                  <c:v>71.737971031995158</c:v>
                </c:pt>
                <c:pt idx="78">
                  <c:v>71.662966228183251</c:v>
                </c:pt>
                <c:pt idx="79">
                  <c:v>70.694009101710719</c:v>
                </c:pt>
                <c:pt idx="80">
                  <c:v>68.96905887492683</c:v>
                </c:pt>
                <c:pt idx="81">
                  <c:v>66.719102254530938</c:v>
                </c:pt>
                <c:pt idx="82">
                  <c:v>64.217927990603727</c:v>
                </c:pt>
                <c:pt idx="83">
                  <c:v>61.72842867604939</c:v>
                </c:pt>
                <c:pt idx="84">
                  <c:v>59.459721939460572</c:v>
                </c:pt>
                <c:pt idx="85">
                  <c:v>57.543963545401503</c:v>
                </c:pt>
                <c:pt idx="86">
                  <c:v>56.034317892598601</c:v>
                </c:pt>
                <c:pt idx="87">
                  <c:v>54.919250479869717</c:v>
                </c:pt>
                <c:pt idx="88">
                  <c:v>54.145107589064132</c:v>
                </c:pt>
                <c:pt idx="89">
                  <c:v>53.639142351135391</c:v>
                </c:pt>
                <c:pt idx="90">
                  <c:v>53.327649639879859</c:v>
                </c:pt>
                <c:pt idx="91">
                  <c:v>53.147081680115555</c:v>
                </c:pt>
                <c:pt idx="92">
                  <c:v>53.048626456753162</c:v>
                </c:pt>
                <c:pt idx="93">
                  <c:v>52.998141614982821</c:v>
                </c:pt>
                <c:pt idx="94">
                  <c:v>52.973609295126955</c:v>
                </c:pt>
                <c:pt idx="95">
                  <c:v>52.961836520632829</c:v>
                </c:pt>
                <c:pt idx="96">
                  <c:v>52.95544036117272</c:v>
                </c:pt>
                <c:pt idx="97">
                  <c:v>52.950549997858175</c:v>
                </c:pt>
                <c:pt idx="98">
                  <c:v>52.945263286864297</c:v>
                </c:pt>
                <c:pt idx="99">
                  <c:v>52.938709838249238</c:v>
                </c:pt>
                <c:pt idx="100">
                  <c:v>52.930530051823311</c:v>
                </c:pt>
                <c:pt idx="101">
                  <c:v>52.920608827085353</c:v>
                </c:pt>
                <c:pt idx="102">
                  <c:v>52.908954294138809</c:v>
                </c:pt>
                <c:pt idx="103">
                  <c:v>52.895662067844569</c:v>
                </c:pt>
                <c:pt idx="104">
                  <c:v>52.880949339816475</c:v>
                </c:pt>
                <c:pt idx="105">
                  <c:v>52.865285517078291</c:v>
                </c:pt>
                <c:pt idx="106">
                  <c:v>52.84969239535446</c:v>
                </c:pt>
                <c:pt idx="107">
                  <c:v>52.836331415438252</c:v>
                </c:pt>
                <c:pt idx="108">
                  <c:v>52.829508285420864</c:v>
                </c:pt>
                <c:pt idx="109">
                  <c:v>52.837143029278785</c:v>
                </c:pt>
                <c:pt idx="110">
                  <c:v>52.872495925422662</c:v>
                </c:pt>
                <c:pt idx="111">
                  <c:v>52.955471708072118</c:v>
                </c:pt>
                <c:pt idx="112">
                  <c:v>53.112262645864952</c:v>
                </c:pt>
                <c:pt idx="113">
                  <c:v>53.371789525878519</c:v>
                </c:pt>
                <c:pt idx="114">
                  <c:v>53.757883289322308</c:v>
                </c:pt>
                <c:pt idx="115">
                  <c:v>54.277795601100486</c:v>
                </c:pt>
                <c:pt idx="116">
                  <c:v>54.910173519252346</c:v>
                </c:pt>
                <c:pt idx="117">
                  <c:v>55.597891846905796</c:v>
                </c:pt>
                <c:pt idx="118">
                  <c:v>56.251351638220314</c:v>
                </c:pt>
                <c:pt idx="119">
                  <c:v>56.764823712069123</c:v>
                </c:pt>
                <c:pt idx="120">
                  <c:v>57.042745207147718</c:v>
                </c:pt>
                <c:pt idx="121">
                  <c:v>57.027256170839841</c:v>
                </c:pt>
                <c:pt idx="122">
                  <c:v>56.716133526959212</c:v>
                </c:pt>
                <c:pt idx="123">
                  <c:v>56.163511367086763</c:v>
                </c:pt>
                <c:pt idx="124">
                  <c:v>55.463074934575822</c:v>
                </c:pt>
                <c:pt idx="125">
                  <c:v>54.7208849733492</c:v>
                </c:pt>
                <c:pt idx="126">
                  <c:v>54.028621572573257</c:v>
                </c:pt>
                <c:pt idx="127">
                  <c:v>53.446287148438515</c:v>
                </c:pt>
                <c:pt idx="128">
                  <c:v>52.997938505163567</c:v>
                </c:pt>
                <c:pt idx="129">
                  <c:v>52.678233890102007</c:v>
                </c:pt>
                <c:pt idx="130">
                  <c:v>52.464298784072795</c:v>
                </c:pt>
                <c:pt idx="131">
                  <c:v>52.327406560447798</c:v>
                </c:pt>
                <c:pt idx="132">
                  <c:v>52.241135647947111</c:v>
                </c:pt>
                <c:pt idx="133">
                  <c:v>52.185243775763681</c:v>
                </c:pt>
                <c:pt idx="134">
                  <c:v>52.146235455176594</c:v>
                </c:pt>
                <c:pt idx="135">
                  <c:v>52.116163611482932</c:v>
                </c:pt>
                <c:pt idx="136">
                  <c:v>52.090945212130954</c:v>
                </c:pt>
                <c:pt idx="137">
                  <c:v>52.068911825255903</c:v>
                </c:pt>
                <c:pt idx="138">
                  <c:v>52.049830987925432</c:v>
                </c:pt>
                <c:pt idx="139">
                  <c:v>52.034355704212821</c:v>
                </c:pt>
                <c:pt idx="140">
                  <c:v>52.023759620545874</c:v>
                </c:pt>
                <c:pt idx="141">
                  <c:v>52.019814758452874</c:v>
                </c:pt>
                <c:pt idx="142">
                  <c:v>52.024702005046862</c:v>
                </c:pt>
                <c:pt idx="143">
                  <c:v>52.040879531036531</c:v>
                </c:pt>
                <c:pt idx="144">
                  <c:v>52.07086333902469</c:v>
                </c:pt>
                <c:pt idx="145">
                  <c:v>52.116900727873407</c:v>
                </c:pt>
                <c:pt idx="146">
                  <c:v>52.180546260944816</c:v>
                </c:pt>
                <c:pt idx="147">
                  <c:v>52.262181899164446</c:v>
                </c:pt>
                <c:pt idx="148">
                  <c:v>52.360554514931053</c:v>
                </c:pt>
                <c:pt idx="149">
                  <c:v>52.472427380063401</c:v>
                </c:pt>
                <c:pt idx="150">
                  <c:v>52.592448334670017</c:v>
                </c:pt>
                <c:pt idx="151">
                  <c:v>52.713319041786548</c:v>
                </c:pt>
                <c:pt idx="152">
                  <c:v>52.826305206029062</c:v>
                </c:pt>
                <c:pt idx="153">
                  <c:v>52.922062688511915</c:v>
                </c:pt>
                <c:pt idx="154">
                  <c:v>52.991682499923655</c:v>
                </c:pt>
                <c:pt idx="155">
                  <c:v>53.027796921767411</c:v>
                </c:pt>
                <c:pt idx="156">
                  <c:v>53.025557426896867</c:v>
                </c:pt>
                <c:pt idx="157">
                  <c:v>52.983304445329921</c:v>
                </c:pt>
                <c:pt idx="158">
                  <c:v>52.902800524722124</c:v>
                </c:pt>
                <c:pt idx="159">
                  <c:v>52.7889813145853</c:v>
                </c:pt>
                <c:pt idx="160">
                  <c:v>52.649273027135465</c:v>
                </c:pt>
                <c:pt idx="161">
                  <c:v>52.492607144103374</c:v>
                </c:pt>
                <c:pt idx="162">
                  <c:v>52.328313344663655</c:v>
                </c:pt>
                <c:pt idx="163">
                  <c:v>52.165079550049754</c:v>
                </c:pt>
                <c:pt idx="164">
                  <c:v>52.010135187717971</c:v>
                </c:pt>
                <c:pt idx="165">
                  <c:v>51.868752363637292</c:v>
                </c:pt>
                <c:pt idx="166">
                  <c:v>51.744087635140694</c:v>
                </c:pt>
                <c:pt idx="167">
                  <c:v>51.637322632709029</c:v>
                </c:pt>
                <c:pt idx="168">
                  <c:v>51.548018073599067</c:v>
                </c:pt>
                <c:pt idx="169">
                  <c:v>51.47457826415507</c:v>
                </c:pt>
                <c:pt idx="170">
                  <c:v>51.414729916705539</c:v>
                </c:pt>
                <c:pt idx="171">
                  <c:v>51.36594258288379</c:v>
                </c:pt>
                <c:pt idx="172">
                  <c:v>51.325748720530235</c:v>
                </c:pt>
                <c:pt idx="173">
                  <c:v>51.291950797570848</c:v>
                </c:pt>
                <c:pt idx="174">
                  <c:v>51.262725184956729</c:v>
                </c:pt>
                <c:pt idx="175">
                  <c:v>51.236645615543345</c:v>
                </c:pt>
                <c:pt idx="176">
                  <c:v>51.212653275083561</c:v>
                </c:pt>
                <c:pt idx="177">
                  <c:v>51.189998471969197</c:v>
                </c:pt>
                <c:pt idx="178">
                  <c:v>51.168173173123805</c:v>
                </c:pt>
                <c:pt idx="179">
                  <c:v>51.146847012496849</c:v>
                </c:pt>
                <c:pt idx="180">
                  <c:v>51.125813387369597</c:v>
                </c:pt>
                <c:pt idx="181">
                  <c:v>51.104947796286034</c:v>
                </c:pt>
                <c:pt idx="182">
                  <c:v>51.084177791776767</c:v>
                </c:pt>
                <c:pt idx="183">
                  <c:v>51.063462556555713</c:v>
                </c:pt>
                <c:pt idx="184">
                  <c:v>51.042779734962842</c:v>
                </c:pt>
                <c:pt idx="185">
                  <c:v>51.022117342876825</c:v>
                </c:pt>
                <c:pt idx="186">
                  <c:v>51.001469016482709</c:v>
                </c:pt>
                <c:pt idx="187">
                  <c:v>50.980831338031642</c:v>
                </c:pt>
                <c:pt idx="188">
                  <c:v>50.960202390226272</c:v>
                </c:pt>
                <c:pt idx="189">
                  <c:v>50.939581004225808</c:v>
                </c:pt>
                <c:pt idx="190">
                  <c:v>50.918966382389137</c:v>
                </c:pt>
                <c:pt idx="191">
                  <c:v>50.898357915190012</c:v>
                </c:pt>
                <c:pt idx="192">
                  <c:v>50.87775509480776</c:v>
                </c:pt>
                <c:pt idx="193">
                  <c:v>50.857157475054159</c:v>
                </c:pt>
                <c:pt idx="194">
                  <c:v>50.836564652728896</c:v>
                </c:pt>
                <c:pt idx="195">
                  <c:v>50.815976258570956</c:v>
                </c:pt>
                <c:pt idx="196">
                  <c:v>50.795391952400728</c:v>
                </c:pt>
                <c:pt idx="197">
                  <c:v>50.774811420073881</c:v>
                </c:pt>
                <c:pt idx="198">
                  <c:v>50.754234371235434</c:v>
                </c:pt>
                <c:pt idx="199">
                  <c:v>50.733660537457276</c:v>
                </c:pt>
                <c:pt idx="200">
                  <c:v>50.71308967058993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51.072389723178404</c:v>
                </c:pt>
                <c:pt idx="1">
                  <c:v>51.092814669570615</c:v>
                </c:pt>
                <c:pt idx="2">
                  <c:v>51.113242498709489</c:v>
                </c:pt>
                <c:pt idx="3">
                  <c:v>51.133673442633999</c:v>
                </c:pt>
                <c:pt idx="4">
                  <c:v>51.154107751310967</c:v>
                </c:pt>
                <c:pt idx="5">
                  <c:v>51.174545693932103</c:v>
                </c:pt>
                <c:pt idx="6">
                  <c:v>51.194987560294159</c:v>
                </c:pt>
                <c:pt idx="7">
                  <c:v>51.215433662265909</c:v>
                </c:pt>
                <c:pt idx="8">
                  <c:v>51.235884335345808</c:v>
                </c:pt>
                <c:pt idx="9">
                  <c:v>51.256339940314191</c:v>
                </c:pt>
                <c:pt idx="10">
                  <c:v>51.276800864983379</c:v>
                </c:pt>
                <c:pt idx="11">
                  <c:v>51.297267526049353</c:v>
                </c:pt>
                <c:pt idx="12">
                  <c:v>51.317740371047975</c:v>
                </c:pt>
                <c:pt idx="13">
                  <c:v>51.338219880418528</c:v>
                </c:pt>
                <c:pt idx="14">
                  <c:v>51.358706569676983</c:v>
                </c:pt>
                <c:pt idx="15">
                  <c:v>51.379200991700451</c:v>
                </c:pt>
                <c:pt idx="16">
                  <c:v>51.399703739124028</c:v>
                </c:pt>
                <c:pt idx="17">
                  <c:v>51.42021544685003</c:v>
                </c:pt>
                <c:pt idx="18">
                  <c:v>51.44073679466841</c:v>
                </c:pt>
                <c:pt idx="19">
                  <c:v>51.461268509986333</c:v>
                </c:pt>
                <c:pt idx="20">
                  <c:v>51.481811370662804</c:v>
                </c:pt>
                <c:pt idx="21">
                  <c:v>51.502366207942771</c:v>
                </c:pt>
                <c:pt idx="22">
                  <c:v>51.52293390948261</c:v>
                </c:pt>
                <c:pt idx="23">
                  <c:v>51.543515422456785</c:v>
                </c:pt>
                <c:pt idx="24">
                  <c:v>51.564111756732125</c:v>
                </c:pt>
                <c:pt idx="25">
                  <c:v>51.58472398809274</c:v>
                </c:pt>
                <c:pt idx="26">
                  <c:v>51.605353261494784</c:v>
                </c:pt>
                <c:pt idx="27">
                  <c:v>51.626000794325371</c:v>
                </c:pt>
                <c:pt idx="28">
                  <c:v>51.646667879634641</c:v>
                </c:pt>
                <c:pt idx="29">
                  <c:v>51.6673558893037</c:v>
                </c:pt>
                <c:pt idx="30">
                  <c:v>51.68806627710422</c:v>
                </c:pt>
                <c:pt idx="31">
                  <c:v>51.708800581596947</c:v>
                </c:pt>
                <c:pt idx="32">
                  <c:v>51.729560428807467</c:v>
                </c:pt>
                <c:pt idx="33">
                  <c:v>51.750347534606398</c:v>
                </c:pt>
                <c:pt idx="34">
                  <c:v>51.771163706709487</c:v>
                </c:pt>
                <c:pt idx="35">
                  <c:v>51.792010846198963</c:v>
                </c:pt>
                <c:pt idx="36">
                  <c:v>51.812890948452015</c:v>
                </c:pt>
                <c:pt idx="37">
                  <c:v>51.833806103344536</c:v>
                </c:pt>
                <c:pt idx="38">
                  <c:v>51.854758494578149</c:v>
                </c:pt>
                <c:pt idx="39">
                  <c:v>51.875750397956338</c:v>
                </c:pt>
                <c:pt idx="40">
                  <c:v>51.896784178410122</c:v>
                </c:pt>
                <c:pt idx="41">
                  <c:v>51.917862285545397</c:v>
                </c:pt>
                <c:pt idx="42">
                  <c:v>51.938987247452644</c:v>
                </c:pt>
                <c:pt idx="43">
                  <c:v>51.96016166248495</c:v>
                </c:pt>
                <c:pt idx="44">
                  <c:v>51.981388188670955</c:v>
                </c:pt>
                <c:pt idx="45">
                  <c:v>52.002669530386918</c:v>
                </c:pt>
                <c:pt idx="46">
                  <c:v>52.024008421865133</c:v>
                </c:pt>
                <c:pt idx="47">
                  <c:v>52.045407607064426</c:v>
                </c:pt>
                <c:pt idx="48">
                  <c:v>52.066869815372776</c:v>
                </c:pt>
                <c:pt idx="49">
                  <c:v>52.088397732552572</c:v>
                </c:pt>
                <c:pt idx="50">
                  <c:v>52.10999396627421</c:v>
                </c:pt>
                <c:pt idx="51">
                  <c:v>52.131661005516804</c:v>
                </c:pt>
                <c:pt idx="52">
                  <c:v>52.153401173043626</c:v>
                </c:pt>
                <c:pt idx="53">
                  <c:v>52.175216570087336</c:v>
                </c:pt>
                <c:pt idx="54">
                  <c:v>52.197109012307202</c:v>
                </c:pt>
                <c:pt idx="55">
                  <c:v>52.219079956008436</c:v>
                </c:pt>
                <c:pt idx="56">
                  <c:v>52.241130413546593</c:v>
                </c:pt>
                <c:pt idx="57">
                  <c:v>52.263260856779631</c:v>
                </c:pt>
                <c:pt idx="58">
                  <c:v>52.285471107381966</c:v>
                </c:pt>
                <c:pt idx="59">
                  <c:v>52.307760212803622</c:v>
                </c:pt>
                <c:pt idx="60">
                  <c:v>52.330126306650513</c:v>
                </c:pt>
                <c:pt idx="61">
                  <c:v>52.352566452286233</c:v>
                </c:pt>
                <c:pt idx="62">
                  <c:v>52.375076468522195</c:v>
                </c:pt>
                <c:pt idx="63">
                  <c:v>52.39765073638236</c:v>
                </c:pt>
                <c:pt idx="64">
                  <c:v>52.420281986114581</c:v>
                </c:pt>
                <c:pt idx="65">
                  <c:v>52.442961063887459</c:v>
                </c:pt>
                <c:pt idx="66">
                  <c:v>52.465676677977314</c:v>
                </c:pt>
                <c:pt idx="67">
                  <c:v>52.488415124731063</c:v>
                </c:pt>
                <c:pt idx="68">
                  <c:v>52.511159995207834</c:v>
                </c:pt>
                <c:pt idx="69">
                  <c:v>52.533891864172801</c:v>
                </c:pt>
                <c:pt idx="70">
                  <c:v>52.556587964059339</c:v>
                </c:pt>
                <c:pt idx="71">
                  <c:v>52.579221847644035</c:v>
                </c:pt>
                <c:pt idx="72">
                  <c:v>52.601763044503251</c:v>
                </c:pt>
                <c:pt idx="73">
                  <c:v>52.624176717839937</c:v>
                </c:pt>
                <c:pt idx="74">
                  <c:v>52.64642332997461</c:v>
                </c:pt>
                <c:pt idx="75">
                  <c:v>52.668458326658907</c:v>
                </c:pt>
                <c:pt idx="76">
                  <c:v>52.69023185234601</c:v>
                </c:pt>
                <c:pt idx="77">
                  <c:v>52.711688510568685</c:v>
                </c:pt>
                <c:pt idx="78">
                  <c:v>52.732767185532524</c:v>
                </c:pt>
                <c:pt idx="79">
                  <c:v>52.753400942796986</c:v>
                </c:pt>
                <c:pt idx="80">
                  <c:v>52.773517028325521</c:v>
                </c:pt>
                <c:pt idx="81">
                  <c:v>52.793036986042623</c:v>
                </c:pt>
                <c:pt idx="82">
                  <c:v>52.811876914120447</c:v>
                </c:pt>
                <c:pt idx="83">
                  <c:v>52.829947879295972</c:v>
                </c:pt>
                <c:pt idx="84">
                  <c:v>52.847156506362523</c:v>
                </c:pt>
                <c:pt idx="85">
                  <c:v>52.863405756384353</c:v>
                </c:pt>
                <c:pt idx="86">
                  <c:v>52.878595902004619</c:v>
                </c:pt>
                <c:pt idx="87">
                  <c:v>52.892625701401215</c:v>
                </c:pt>
                <c:pt idx="88">
                  <c:v>52.905393764061934</c:v>
                </c:pt>
                <c:pt idx="89">
                  <c:v>52.916800091826431</c:v>
                </c:pt>
                <c:pt idx="90">
                  <c:v>52.926747767979272</c:v>
                </c:pt>
                <c:pt idx="91">
                  <c:v>52.935144756160952</c:v>
                </c:pt>
                <c:pt idx="92">
                  <c:v>52.94190576023891</c:v>
                </c:pt>
                <c:pt idx="93">
                  <c:v>52.946954086918758</c:v>
                </c:pt>
                <c:pt idx="94">
                  <c:v>52.950223445697816</c:v>
                </c:pt>
                <c:pt idx="95">
                  <c:v>52.95165961664874</c:v>
                </c:pt>
                <c:pt idx="96">
                  <c:v>52.951221916203501</c:v>
                </c:pt>
                <c:pt idx="97">
                  <c:v>52.948884395064226</c:v>
                </c:pt>
                <c:pt idx="98">
                  <c:v>52.944636710730954</c:v>
                </c:pt>
                <c:pt idx="99">
                  <c:v>52.938484629635582</c:v>
                </c:pt>
                <c:pt idx="100">
                  <c:v>52.930450129823576</c:v>
                </c:pt>
                <c:pt idx="101">
                  <c:v>52.920571093474692</c:v>
                </c:pt>
                <c:pt idx="102">
                  <c:v>52.908900597975432</c:v>
                </c:pt>
                <c:pt idx="103">
                  <c:v>52.895505833283082</c:v>
                </c:pt>
                <c:pt idx="104">
                  <c:v>52.880466690516222</c:v>
                </c:pt>
                <c:pt idx="105">
                  <c:v>52.863874080809182</c:v>
                </c:pt>
                <c:pt idx="106">
                  <c:v>52.845828053537488</c:v>
                </c:pt>
                <c:pt idx="107">
                  <c:v>52.8264357885176</c:v>
                </c:pt>
                <c:pt idx="108">
                  <c:v>52.805809537607843</c:v>
                </c:pt>
                <c:pt idx="109">
                  <c:v>52.784064587600156</c:v>
                </c:pt>
                <c:pt idx="110">
                  <c:v>52.761317309053254</c:v>
                </c:pt>
                <c:pt idx="111">
                  <c:v>52.737683345671932</c:v>
                </c:pt>
                <c:pt idx="112">
                  <c:v>52.713275987000799</c:v>
                </c:pt>
                <c:pt idx="113">
                  <c:v>52.68820475459615</c:v>
                </c:pt>
                <c:pt idx="114">
                  <c:v>52.662574219392269</c:v>
                </c:pt>
                <c:pt idx="115">
                  <c:v>52.636483056454679</c:v>
                </c:pt>
                <c:pt idx="116">
                  <c:v>52.610023333271378</c:v>
                </c:pt>
                <c:pt idx="117">
                  <c:v>52.58328001952313</c:v>
                </c:pt>
                <c:pt idx="118">
                  <c:v>52.556330700041705</c:v>
                </c:pt>
                <c:pt idx="119">
                  <c:v>52.529245468389533</c:v>
                </c:pt>
                <c:pt idx="120">
                  <c:v>52.502086976024245</c:v>
                </c:pt>
                <c:pt idx="121">
                  <c:v>52.474910611108989</c:v>
                </c:pt>
                <c:pt idx="122">
                  <c:v>52.44776478140804</c:v>
                </c:pt>
                <c:pt idx="123">
                  <c:v>52.420691277068009</c:v>
                </c:pt>
                <c:pt idx="124">
                  <c:v>52.393725691138521</c:v>
                </c:pt>
                <c:pt idx="125">
                  <c:v>52.366897878175344</c:v>
                </c:pt>
                <c:pt idx="126">
                  <c:v>52.340232433972155</c:v>
                </c:pt>
                <c:pt idx="127">
                  <c:v>52.313749182210685</c:v>
                </c:pt>
                <c:pt idx="128">
                  <c:v>52.287463656468773</c:v>
                </c:pt>
                <c:pt idx="129">
                  <c:v>52.261387568489781</c:v>
                </c:pt>
                <c:pt idx="130">
                  <c:v>52.235529255835864</c:v>
                </c:pt>
                <c:pt idx="131">
                  <c:v>52.209894103990749</c:v>
                </c:pt>
                <c:pt idx="132">
                  <c:v>52.184484939636079</c:v>
                </c:pt>
                <c:pt idx="133">
                  <c:v>52.159302393206112</c:v>
                </c:pt>
                <c:pt idx="134">
                  <c:v>52.134345229945652</c:v>
                </c:pt>
                <c:pt idx="135">
                  <c:v>52.109610649581327</c:v>
                </c:pt>
                <c:pt idx="136">
                  <c:v>52.08509455539302</c:v>
                </c:pt>
                <c:pt idx="137">
                  <c:v>52.060791793971916</c:v>
                </c:pt>
                <c:pt idx="138">
                  <c:v>52.03669636730011</c:v>
                </c:pt>
                <c:pt idx="139">
                  <c:v>52.0128016190124</c:v>
                </c:pt>
                <c:pt idx="140">
                  <c:v>51.989100396827432</c:v>
                </c:pt>
                <c:pt idx="141">
                  <c:v>51.965585193183188</c:v>
                </c:pt>
                <c:pt idx="142">
                  <c:v>51.94224826610057</c:v>
                </c:pt>
                <c:pt idx="143">
                  <c:v>51.919081742242113</c:v>
                </c:pt>
                <c:pt idx="144">
                  <c:v>51.896077704045467</c:v>
                </c:pt>
                <c:pt idx="145">
                  <c:v>51.873228262701502</c:v>
                </c:pt>
                <c:pt idx="146">
                  <c:v>51.850525618624509</c:v>
                </c:pt>
                <c:pt idx="147">
                  <c:v>51.827962110932731</c:v>
                </c:pt>
                <c:pt idx="148">
                  <c:v>51.805530257326126</c:v>
                </c:pt>
                <c:pt idx="149">
                  <c:v>51.78322278561923</c:v>
                </c:pt>
                <c:pt idx="150">
                  <c:v>51.761032658061971</c:v>
                </c:pt>
                <c:pt idx="151">
                  <c:v>51.738953089462868</c:v>
                </c:pt>
                <c:pt idx="152">
                  <c:v>51.716977560018059</c:v>
                </c:pt>
                <c:pt idx="153">
                  <c:v>51.69509982364648</c:v>
                </c:pt>
                <c:pt idx="154">
                  <c:v>51.67331391253709</c:v>
                </c:pt>
                <c:pt idx="155">
                  <c:v>51.651614138528025</c:v>
                </c:pt>
                <c:pt idx="156">
                  <c:v>51.629995091859165</c:v>
                </c:pt>
                <c:pt idx="157">
                  <c:v>51.608451637770024</c:v>
                </c:pt>
                <c:pt idx="158">
                  <c:v>51.586978911351508</c:v>
                </c:pt>
                <c:pt idx="159">
                  <c:v>51.565572311004516</c:v>
                </c:pt>
                <c:pt idx="160">
                  <c:v>51.544227490808694</c:v>
                </c:pt>
                <c:pt idx="161">
                  <c:v>51.522940352060651</c:v>
                </c:pt>
                <c:pt idx="162">
                  <c:v>51.501707034202617</c:v>
                </c:pt>
                <c:pt idx="163">
                  <c:v>51.480523905328432</c:v>
                </c:pt>
                <c:pt idx="164">
                  <c:v>51.459387552424573</c:v>
                </c:pt>
                <c:pt idx="165">
                  <c:v>51.438294771477615</c:v>
                </c:pt>
                <c:pt idx="166">
                  <c:v>51.417242557557714</c:v>
                </c:pt>
                <c:pt idx="167">
                  <c:v>51.39622809496791</c:v>
                </c:pt>
                <c:pt idx="168">
                  <c:v>51.37524874753263</c:v>
                </c:pt>
                <c:pt idx="169">
                  <c:v>51.354302049084097</c:v>
                </c:pt>
                <c:pt idx="170">
                  <c:v>51.333385694193367</c:v>
                </c:pt>
                <c:pt idx="171">
                  <c:v>51.312497529182032</c:v>
                </c:pt>
                <c:pt idx="172">
                  <c:v>51.291635543441586</c:v>
                </c:pt>
                <c:pt idx="173">
                  <c:v>51.270797861080162</c:v>
                </c:pt>
                <c:pt idx="174">
                  <c:v>51.249982732909693</c:v>
                </c:pt>
                <c:pt idx="175">
                  <c:v>51.229188528781471</c:v>
                </c:pt>
                <c:pt idx="176">
                  <c:v>51.208413730273378</c:v>
                </c:pt>
                <c:pt idx="177">
                  <c:v>51.187656923728703</c:v>
                </c:pt>
                <c:pt idx="178">
                  <c:v>51.166916793643104</c:v>
                </c:pt>
                <c:pt idx="179">
                  <c:v>51.146192116394225</c:v>
                </c:pt>
                <c:pt idx="180">
                  <c:v>51.125481754306193</c:v>
                </c:pt>
                <c:pt idx="181">
                  <c:v>51.104784650040024</c:v>
                </c:pt>
                <c:pt idx="182">
                  <c:v>51.084099821299368</c:v>
                </c:pt>
                <c:pt idx="183">
                  <c:v>51.063426355840804</c:v>
                </c:pt>
                <c:pt idx="184">
                  <c:v>51.042763406776544</c:v>
                </c:pt>
                <c:pt idx="185">
                  <c:v>51.022110188157647</c:v>
                </c:pt>
                <c:pt idx="186">
                  <c:v>51.001465970825066</c:v>
                </c:pt>
                <c:pt idx="187">
                  <c:v>50.980830078516419</c:v>
                </c:pt>
                <c:pt idx="188">
                  <c:v>50.960201884215685</c:v>
                </c:pt>
                <c:pt idx="189">
                  <c:v>50.939580806733751</c:v>
                </c:pt>
                <c:pt idx="190">
                  <c:v>50.918966307507816</c:v>
                </c:pt>
                <c:pt idx="191">
                  <c:v>50.898357887607666</c:v>
                </c:pt>
                <c:pt idx="192">
                  <c:v>50.877755084937633</c:v>
                </c:pt>
                <c:pt idx="193">
                  <c:v>50.857157471622941</c:v>
                </c:pt>
                <c:pt idx="194">
                  <c:v>50.8365646515701</c:v>
                </c:pt>
                <c:pt idx="195">
                  <c:v>50.815976258190766</c:v>
                </c:pt>
                <c:pt idx="196">
                  <c:v>50.795391952279552</c:v>
                </c:pt>
                <c:pt idx="197">
                  <c:v>50.774811420036357</c:v>
                </c:pt>
                <c:pt idx="198">
                  <c:v>50.754234371224143</c:v>
                </c:pt>
                <c:pt idx="199">
                  <c:v>50.733660537453979</c:v>
                </c:pt>
                <c:pt idx="200">
                  <c:v>50.713089670588992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878760"/>
        <c:axId val="898879152"/>
      </c:scatterChart>
      <c:valAx>
        <c:axId val="898878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8879152"/>
        <c:crosses val="autoZero"/>
        <c:crossBetween val="midCat"/>
      </c:valAx>
      <c:valAx>
        <c:axId val="898879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887876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7.7848471749085903E-9</c:v>
                </c:pt>
                <c:pt idx="1">
                  <c:v>0</c:v>
                </c:pt>
                <c:pt idx="2">
                  <c:v>1.1377556018094594E-2</c:v>
                </c:pt>
                <c:pt idx="3">
                  <c:v>9.3096794504268655E-3</c:v>
                </c:pt>
                <c:pt idx="4">
                  <c:v>2.3958028517236326E-2</c:v>
                </c:pt>
                <c:pt idx="5">
                  <c:v>3.0900902751156936E-2</c:v>
                </c:pt>
                <c:pt idx="6">
                  <c:v>3.7416654094748161E-2</c:v>
                </c:pt>
                <c:pt idx="7">
                  <c:v>4.1415149574293021E-2</c:v>
                </c:pt>
                <c:pt idx="8">
                  <c:v>4.4772602840211423E-2</c:v>
                </c:pt>
                <c:pt idx="9">
                  <c:v>5.0518157375070885E-2</c:v>
                </c:pt>
                <c:pt idx="10">
                  <c:v>5.6717005464593219E-2</c:v>
                </c:pt>
                <c:pt idx="11">
                  <c:v>6.7319905583215517E-2</c:v>
                </c:pt>
                <c:pt idx="12">
                  <c:v>6.6789021003191673E-2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9360"/>
        <c:axId val="211917008"/>
      </c:scatterChart>
      <c:valAx>
        <c:axId val="2119193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17008"/>
        <c:crosses val="autoZero"/>
        <c:crossBetween val="midCat"/>
      </c:valAx>
      <c:valAx>
        <c:axId val="211917008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19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64.082999999999998</c:v>
                </c:pt>
                <c:pt idx="1">
                  <c:v>62.207999999999998</c:v>
                </c:pt>
                <c:pt idx="2">
                  <c:v>60.25</c:v>
                </c:pt>
                <c:pt idx="3">
                  <c:v>63.292000000000002</c:v>
                </c:pt>
                <c:pt idx="4">
                  <c:v>67.457999999999998</c:v>
                </c:pt>
                <c:pt idx="5">
                  <c:v>61.582999999999998</c:v>
                </c:pt>
                <c:pt idx="6">
                  <c:v>63.375</c:v>
                </c:pt>
                <c:pt idx="7">
                  <c:v>64.875</c:v>
                </c:pt>
                <c:pt idx="8">
                  <c:v>66.125</c:v>
                </c:pt>
                <c:pt idx="9">
                  <c:v>66.167000000000002</c:v>
                </c:pt>
                <c:pt idx="10">
                  <c:v>64.207999999999998</c:v>
                </c:pt>
                <c:pt idx="11">
                  <c:v>66</c:v>
                </c:pt>
                <c:pt idx="12">
                  <c:v>66.292000000000002</c:v>
                </c:pt>
                <c:pt idx="13">
                  <c:v>63.875</c:v>
                </c:pt>
                <c:pt idx="14">
                  <c:v>63.667000000000002</c:v>
                </c:pt>
                <c:pt idx="15">
                  <c:v>60.957999999999998</c:v>
                </c:pt>
                <c:pt idx="16">
                  <c:v>62.875</c:v>
                </c:pt>
                <c:pt idx="17">
                  <c:v>66.25</c:v>
                </c:pt>
                <c:pt idx="18">
                  <c:v>63.542000000000002</c:v>
                </c:pt>
                <c:pt idx="19">
                  <c:v>67.417000000000002</c:v>
                </c:pt>
                <c:pt idx="20">
                  <c:v>67.167000000000002</c:v>
                </c:pt>
                <c:pt idx="21">
                  <c:v>68.167000000000002</c:v>
                </c:pt>
                <c:pt idx="22">
                  <c:v>67.457999999999998</c:v>
                </c:pt>
                <c:pt idx="23">
                  <c:v>69.25</c:v>
                </c:pt>
                <c:pt idx="24">
                  <c:v>66</c:v>
                </c:pt>
                <c:pt idx="25">
                  <c:v>64.332999999999998</c:v>
                </c:pt>
                <c:pt idx="26">
                  <c:v>67.25</c:v>
                </c:pt>
                <c:pt idx="27">
                  <c:v>66.167000000000002</c:v>
                </c:pt>
                <c:pt idx="28">
                  <c:v>64.457999999999998</c:v>
                </c:pt>
                <c:pt idx="29">
                  <c:v>64.875</c:v>
                </c:pt>
                <c:pt idx="30">
                  <c:v>67.625</c:v>
                </c:pt>
                <c:pt idx="31">
                  <c:v>67.125</c:v>
                </c:pt>
                <c:pt idx="32">
                  <c:v>69.25</c:v>
                </c:pt>
                <c:pt idx="33">
                  <c:v>70.457999999999998</c:v>
                </c:pt>
                <c:pt idx="34">
                  <c:v>73.75</c:v>
                </c:pt>
                <c:pt idx="35">
                  <c:v>76.582999999999998</c:v>
                </c:pt>
                <c:pt idx="36">
                  <c:v>83.292000000000002</c:v>
                </c:pt>
                <c:pt idx="37">
                  <c:v>88.042000000000002</c:v>
                </c:pt>
                <c:pt idx="38">
                  <c:v>91.292000000000002</c:v>
                </c:pt>
                <c:pt idx="39">
                  <c:v>94.375</c:v>
                </c:pt>
                <c:pt idx="40">
                  <c:v>103.958</c:v>
                </c:pt>
                <c:pt idx="41">
                  <c:v>113.625</c:v>
                </c:pt>
                <c:pt idx="42">
                  <c:v>124</c:v>
                </c:pt>
                <c:pt idx="43">
                  <c:v>134.625</c:v>
                </c:pt>
                <c:pt idx="44">
                  <c:v>144.792</c:v>
                </c:pt>
                <c:pt idx="45">
                  <c:v>152.625</c:v>
                </c:pt>
                <c:pt idx="46">
                  <c:v>164.5</c:v>
                </c:pt>
                <c:pt idx="47">
                  <c:v>168</c:v>
                </c:pt>
                <c:pt idx="48">
                  <c:v>175.833</c:v>
                </c:pt>
                <c:pt idx="49">
                  <c:v>180.708</c:v>
                </c:pt>
                <c:pt idx="50">
                  <c:v>179.875</c:v>
                </c:pt>
                <c:pt idx="51">
                  <c:v>179.333</c:v>
                </c:pt>
                <c:pt idx="52">
                  <c:v>179.167</c:v>
                </c:pt>
                <c:pt idx="53">
                  <c:v>166.583</c:v>
                </c:pt>
                <c:pt idx="54">
                  <c:v>149.083</c:v>
                </c:pt>
                <c:pt idx="55">
                  <c:v>119.583</c:v>
                </c:pt>
                <c:pt idx="56">
                  <c:v>95.5</c:v>
                </c:pt>
                <c:pt idx="57">
                  <c:v>79.707999999999998</c:v>
                </c:pt>
                <c:pt idx="58">
                  <c:v>71.167000000000002</c:v>
                </c:pt>
                <c:pt idx="59">
                  <c:v>66.792000000000002</c:v>
                </c:pt>
                <c:pt idx="60">
                  <c:v>66.125</c:v>
                </c:pt>
                <c:pt idx="61">
                  <c:v>70.25</c:v>
                </c:pt>
                <c:pt idx="62">
                  <c:v>71.457999999999998</c:v>
                </c:pt>
                <c:pt idx="63">
                  <c:v>73.625</c:v>
                </c:pt>
                <c:pt idx="64">
                  <c:v>74.25</c:v>
                </c:pt>
                <c:pt idx="65">
                  <c:v>77.582999999999998</c:v>
                </c:pt>
                <c:pt idx="66">
                  <c:v>79.332999999999998</c:v>
                </c:pt>
                <c:pt idx="67">
                  <c:v>83.917000000000002</c:v>
                </c:pt>
                <c:pt idx="68">
                  <c:v>84.792000000000002</c:v>
                </c:pt>
                <c:pt idx="69">
                  <c:v>90.625</c:v>
                </c:pt>
                <c:pt idx="70">
                  <c:v>94.457999999999998</c:v>
                </c:pt>
                <c:pt idx="71">
                  <c:v>95.5</c:v>
                </c:pt>
                <c:pt idx="72">
                  <c:v>94.957999999999998</c:v>
                </c:pt>
                <c:pt idx="73">
                  <c:v>96.125</c:v>
                </c:pt>
                <c:pt idx="74">
                  <c:v>98.917000000000002</c:v>
                </c:pt>
                <c:pt idx="75">
                  <c:v>100.125</c:v>
                </c:pt>
                <c:pt idx="76">
                  <c:v>95.957999999999998</c:v>
                </c:pt>
                <c:pt idx="77">
                  <c:v>93.75</c:v>
                </c:pt>
                <c:pt idx="78">
                  <c:v>91.792000000000002</c:v>
                </c:pt>
                <c:pt idx="79">
                  <c:v>83.25</c:v>
                </c:pt>
                <c:pt idx="80">
                  <c:v>78.917000000000002</c:v>
                </c:pt>
                <c:pt idx="81">
                  <c:v>75.957999999999998</c:v>
                </c:pt>
                <c:pt idx="82">
                  <c:v>72.542000000000002</c:v>
                </c:pt>
                <c:pt idx="83">
                  <c:v>72.542000000000002</c:v>
                </c:pt>
                <c:pt idx="84">
                  <c:v>72.125</c:v>
                </c:pt>
                <c:pt idx="85">
                  <c:v>66.957999999999998</c:v>
                </c:pt>
                <c:pt idx="86">
                  <c:v>66.667000000000002</c:v>
                </c:pt>
                <c:pt idx="87">
                  <c:v>68.625</c:v>
                </c:pt>
                <c:pt idx="88">
                  <c:v>68.332999999999998</c:v>
                </c:pt>
                <c:pt idx="89">
                  <c:v>68.125</c:v>
                </c:pt>
                <c:pt idx="90">
                  <c:v>67.082999999999998</c:v>
                </c:pt>
                <c:pt idx="91">
                  <c:v>66.625</c:v>
                </c:pt>
                <c:pt idx="92">
                  <c:v>63.082999999999998</c:v>
                </c:pt>
                <c:pt idx="93">
                  <c:v>67.875</c:v>
                </c:pt>
                <c:pt idx="94">
                  <c:v>67.292000000000002</c:v>
                </c:pt>
                <c:pt idx="95">
                  <c:v>66.375</c:v>
                </c:pt>
                <c:pt idx="96">
                  <c:v>65.167000000000002</c:v>
                </c:pt>
                <c:pt idx="97">
                  <c:v>66.207999999999998</c:v>
                </c:pt>
                <c:pt idx="98">
                  <c:v>63.332999999999998</c:v>
                </c:pt>
                <c:pt idx="99">
                  <c:v>65.332999999999998</c:v>
                </c:pt>
                <c:pt idx="100">
                  <c:v>63.167000000000002</c:v>
                </c:pt>
                <c:pt idx="101">
                  <c:v>66.5</c:v>
                </c:pt>
                <c:pt idx="102">
                  <c:v>63.792000000000002</c:v>
                </c:pt>
                <c:pt idx="103">
                  <c:v>65.707999999999998</c:v>
                </c:pt>
                <c:pt idx="104">
                  <c:v>67</c:v>
                </c:pt>
                <c:pt idx="105">
                  <c:v>64.792000000000002</c:v>
                </c:pt>
                <c:pt idx="106">
                  <c:v>65.707999999999998</c:v>
                </c:pt>
                <c:pt idx="107">
                  <c:v>62.207999999999998</c:v>
                </c:pt>
                <c:pt idx="108">
                  <c:v>64.917000000000002</c:v>
                </c:pt>
                <c:pt idx="109">
                  <c:v>64.207999999999998</c:v>
                </c:pt>
                <c:pt idx="110">
                  <c:v>65.25</c:v>
                </c:pt>
                <c:pt idx="111">
                  <c:v>63.25</c:v>
                </c:pt>
                <c:pt idx="112">
                  <c:v>63.167000000000002</c:v>
                </c:pt>
                <c:pt idx="113">
                  <c:v>65.832999999999998</c:v>
                </c:pt>
                <c:pt idx="114">
                  <c:v>64.875</c:v>
                </c:pt>
                <c:pt idx="115">
                  <c:v>65.167000000000002</c:v>
                </c:pt>
                <c:pt idx="116">
                  <c:v>65.375</c:v>
                </c:pt>
                <c:pt idx="117">
                  <c:v>66.457999999999998</c:v>
                </c:pt>
                <c:pt idx="118">
                  <c:v>63.332999999999998</c:v>
                </c:pt>
                <c:pt idx="119">
                  <c:v>62.792000000000002</c:v>
                </c:pt>
                <c:pt idx="120">
                  <c:v>67.082999999999998</c:v>
                </c:pt>
                <c:pt idx="121">
                  <c:v>62.25</c:v>
                </c:pt>
                <c:pt idx="122">
                  <c:v>64.167000000000002</c:v>
                </c:pt>
                <c:pt idx="123">
                  <c:v>63.875</c:v>
                </c:pt>
                <c:pt idx="124">
                  <c:v>62.042000000000002</c:v>
                </c:pt>
                <c:pt idx="125">
                  <c:v>61.625</c:v>
                </c:pt>
                <c:pt idx="126">
                  <c:v>60.707999999999998</c:v>
                </c:pt>
                <c:pt idx="127">
                  <c:v>63.917000000000002</c:v>
                </c:pt>
                <c:pt idx="128">
                  <c:v>61.707999999999998</c:v>
                </c:pt>
                <c:pt idx="129">
                  <c:v>59.25</c:v>
                </c:pt>
                <c:pt idx="130">
                  <c:v>61.707999999999998</c:v>
                </c:pt>
                <c:pt idx="131">
                  <c:v>63.207999999999998</c:v>
                </c:pt>
                <c:pt idx="132">
                  <c:v>63.042000000000002</c:v>
                </c:pt>
                <c:pt idx="133">
                  <c:v>62.042000000000002</c:v>
                </c:pt>
                <c:pt idx="134">
                  <c:v>63.207999999999998</c:v>
                </c:pt>
                <c:pt idx="135">
                  <c:v>62.417000000000002</c:v>
                </c:pt>
                <c:pt idx="136">
                  <c:v>61.75</c:v>
                </c:pt>
                <c:pt idx="137">
                  <c:v>61.667000000000002</c:v>
                </c:pt>
                <c:pt idx="138">
                  <c:v>61.625</c:v>
                </c:pt>
                <c:pt idx="139">
                  <c:v>61.957999999999998</c:v>
                </c:pt>
                <c:pt idx="140">
                  <c:v>62.792000000000002</c:v>
                </c:pt>
                <c:pt idx="141">
                  <c:v>59.707999999999998</c:v>
                </c:pt>
                <c:pt idx="142">
                  <c:v>65.207999999999998</c:v>
                </c:pt>
                <c:pt idx="143">
                  <c:v>62.917000000000002</c:v>
                </c:pt>
                <c:pt idx="144">
                  <c:v>61.042000000000002</c:v>
                </c:pt>
                <c:pt idx="145">
                  <c:v>61.707999999999998</c:v>
                </c:pt>
                <c:pt idx="146">
                  <c:v>60.292000000000002</c:v>
                </c:pt>
                <c:pt idx="147">
                  <c:v>61.917000000000002</c:v>
                </c:pt>
                <c:pt idx="148">
                  <c:v>60.832999999999998</c:v>
                </c:pt>
                <c:pt idx="149">
                  <c:v>61.832999999999998</c:v>
                </c:pt>
                <c:pt idx="150">
                  <c:v>63.875</c:v>
                </c:pt>
                <c:pt idx="151">
                  <c:v>63.457999999999998</c:v>
                </c:pt>
                <c:pt idx="152">
                  <c:v>63.292000000000002</c:v>
                </c:pt>
                <c:pt idx="153">
                  <c:v>62.042000000000002</c:v>
                </c:pt>
                <c:pt idx="154">
                  <c:v>62.207999999999998</c:v>
                </c:pt>
                <c:pt idx="155">
                  <c:v>62.875</c:v>
                </c:pt>
                <c:pt idx="156">
                  <c:v>61.332999999999998</c:v>
                </c:pt>
                <c:pt idx="157">
                  <c:v>63.542000000000002</c:v>
                </c:pt>
                <c:pt idx="158">
                  <c:v>62</c:v>
                </c:pt>
                <c:pt idx="159">
                  <c:v>63.207999999999998</c:v>
                </c:pt>
                <c:pt idx="160">
                  <c:v>61.625</c:v>
                </c:pt>
                <c:pt idx="161">
                  <c:v>61.332999999999998</c:v>
                </c:pt>
                <c:pt idx="162">
                  <c:v>60.332999999999998</c:v>
                </c:pt>
                <c:pt idx="163">
                  <c:v>61</c:v>
                </c:pt>
                <c:pt idx="164">
                  <c:v>61.207999999999998</c:v>
                </c:pt>
                <c:pt idx="165">
                  <c:v>63.167000000000002</c:v>
                </c:pt>
                <c:pt idx="166">
                  <c:v>62.25</c:v>
                </c:pt>
                <c:pt idx="167">
                  <c:v>63.542000000000002</c:v>
                </c:pt>
                <c:pt idx="168">
                  <c:v>62.957999999999998</c:v>
                </c:pt>
                <c:pt idx="169">
                  <c:v>63.875</c:v>
                </c:pt>
                <c:pt idx="170">
                  <c:v>59.917000000000002</c:v>
                </c:pt>
                <c:pt idx="171">
                  <c:v>60.957999999999998</c:v>
                </c:pt>
                <c:pt idx="172">
                  <c:v>62.917000000000002</c:v>
                </c:pt>
                <c:pt idx="173">
                  <c:v>62.582999999999998</c:v>
                </c:pt>
                <c:pt idx="174">
                  <c:v>61.292000000000002</c:v>
                </c:pt>
                <c:pt idx="175">
                  <c:v>60.917000000000002</c:v>
                </c:pt>
                <c:pt idx="176">
                  <c:v>61.417000000000002</c:v>
                </c:pt>
                <c:pt idx="177">
                  <c:v>61.082999999999998</c:v>
                </c:pt>
                <c:pt idx="178">
                  <c:v>63.417000000000002</c:v>
                </c:pt>
                <c:pt idx="179">
                  <c:v>60.457999999999998</c:v>
                </c:pt>
                <c:pt idx="180">
                  <c:v>59.25</c:v>
                </c:pt>
                <c:pt idx="181">
                  <c:v>60.792000000000002</c:v>
                </c:pt>
                <c:pt idx="182">
                  <c:v>58.582999999999998</c:v>
                </c:pt>
                <c:pt idx="183">
                  <c:v>63.25</c:v>
                </c:pt>
                <c:pt idx="184">
                  <c:v>62.917000000000002</c:v>
                </c:pt>
                <c:pt idx="185">
                  <c:v>61.582999999999998</c:v>
                </c:pt>
                <c:pt idx="186">
                  <c:v>59.75</c:v>
                </c:pt>
                <c:pt idx="187">
                  <c:v>61.457999999999998</c:v>
                </c:pt>
                <c:pt idx="188">
                  <c:v>61.457999999999998</c:v>
                </c:pt>
                <c:pt idx="189">
                  <c:v>62.042000000000002</c:v>
                </c:pt>
                <c:pt idx="190">
                  <c:v>59.125</c:v>
                </c:pt>
                <c:pt idx="191">
                  <c:v>60.875</c:v>
                </c:pt>
                <c:pt idx="192">
                  <c:v>57.875</c:v>
                </c:pt>
                <c:pt idx="193">
                  <c:v>58.957999999999998</c:v>
                </c:pt>
                <c:pt idx="194">
                  <c:v>60.667000000000002</c:v>
                </c:pt>
                <c:pt idx="195">
                  <c:v>63.5</c:v>
                </c:pt>
                <c:pt idx="196">
                  <c:v>61.167000000000002</c:v>
                </c:pt>
                <c:pt idx="197">
                  <c:v>60.582999999999998</c:v>
                </c:pt>
                <c:pt idx="198">
                  <c:v>60.417000000000002</c:v>
                </c:pt>
                <c:pt idx="199">
                  <c:v>61.332999999999998</c:v>
                </c:pt>
                <c:pt idx="200">
                  <c:v>60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65.109550880754853</c:v>
                </c:pt>
                <c:pt idx="1">
                  <c:v>65.119959122776351</c:v>
                </c:pt>
                <c:pt idx="2">
                  <c:v>65.130374108928862</c:v>
                </c:pt>
                <c:pt idx="3">
                  <c:v>65.140796385549152</c:v>
                </c:pt>
                <c:pt idx="4">
                  <c:v>65.151226541575227</c:v>
                </c:pt>
                <c:pt idx="5">
                  <c:v>65.16166521167321</c:v>
                </c:pt>
                <c:pt idx="6">
                  <c:v>65.172113079569826</c:v>
                </c:pt>
                <c:pt idx="7">
                  <c:v>65.182570881600725</c:v>
                </c:pt>
                <c:pt idx="8">
                  <c:v>65.193039410486122</c:v>
                </c:pt>
                <c:pt idx="9">
                  <c:v>65.203519519346827</c:v>
                </c:pt>
                <c:pt idx="10">
                  <c:v>65.214012125985064</c:v>
                </c:pt>
                <c:pt idx="11">
                  <c:v>65.22451821749199</c:v>
                </c:pt>
                <c:pt idx="12">
                  <c:v>65.235038855382172</c:v>
                </c:pt>
                <c:pt idx="13">
                  <c:v>65.245575181936815</c:v>
                </c:pt>
                <c:pt idx="14">
                  <c:v>65.256128430018663</c:v>
                </c:pt>
                <c:pt idx="15">
                  <c:v>65.266699943612593</c:v>
                </c:pt>
                <c:pt idx="16">
                  <c:v>65.27729123135228</c:v>
                </c:pt>
                <c:pt idx="17">
                  <c:v>65.287904118339767</c:v>
                </c:pt>
                <c:pt idx="18">
                  <c:v>65.298541179188973</c:v>
                </c:pt>
                <c:pt idx="19">
                  <c:v>65.309206941013016</c:v>
                </c:pt>
                <c:pt idx="20">
                  <c:v>65.319911100172234</c:v>
                </c:pt>
                <c:pt idx="21">
                  <c:v>65.330676764143519</c:v>
                </c:pt>
                <c:pt idx="22">
                  <c:v>65.341560642077695</c:v>
                </c:pt>
                <c:pt idx="23">
                  <c:v>65.352700268126668</c:v>
                </c:pt>
                <c:pt idx="24">
                  <c:v>65.364419312141763</c:v>
                </c:pt>
                <c:pt idx="25">
                  <c:v>65.377451172521717</c:v>
                </c:pt>
                <c:pt idx="26">
                  <c:v>65.393390153272762</c:v>
                </c:pt>
                <c:pt idx="27">
                  <c:v>65.415554799284621</c:v>
                </c:pt>
                <c:pt idx="28">
                  <c:v>65.450549999996525</c:v>
                </c:pt>
                <c:pt idx="29">
                  <c:v>65.510929337948411</c:v>
                </c:pt>
                <c:pt idx="30">
                  <c:v>65.619446168067512</c:v>
                </c:pt>
                <c:pt idx="31">
                  <c:v>65.815362303869733</c:v>
                </c:pt>
                <c:pt idx="32">
                  <c:v>66.163038937189214</c:v>
                </c:pt>
                <c:pt idx="33">
                  <c:v>66.762430752530776</c:v>
                </c:pt>
                <c:pt idx="34">
                  <c:v>67.760048277490085</c:v>
                </c:pt>
                <c:pt idx="35">
                  <c:v>69.357489864758108</c:v>
                </c:pt>
                <c:pt idx="36">
                  <c:v>71.813062548237397</c:v>
                </c:pt>
                <c:pt idx="37">
                  <c:v>75.430905996957733</c:v>
                </c:pt>
                <c:pt idx="38">
                  <c:v>80.53224508526057</c:v>
                </c:pt>
                <c:pt idx="39">
                  <c:v>87.405756544005712</c:v>
                </c:pt>
                <c:pt idx="40">
                  <c:v>96.238941761986595</c:v>
                </c:pt>
                <c:pt idx="41">
                  <c:v>107.03934124397057</c:v>
                </c:pt>
                <c:pt idx="42">
                  <c:v>119.56171528788551</c:v>
                </c:pt>
                <c:pt idx="43">
                  <c:v>133.26227383641438</c:v>
                </c:pt>
                <c:pt idx="44">
                  <c:v>147.30080356266174</c:v>
                </c:pt>
                <c:pt idx="45">
                  <c:v>160.60430481371682</c:v>
                </c:pt>
                <c:pt idx="46">
                  <c:v>171.99196221026713</c:v>
                </c:pt>
                <c:pt idx="47">
                  <c:v>180.34414096227971</c:v>
                </c:pt>
                <c:pt idx="48">
                  <c:v>184.78294077774831</c:v>
                </c:pt>
                <c:pt idx="49">
                  <c:v>184.82426669345301</c:v>
                </c:pt>
                <c:pt idx="50">
                  <c:v>180.46500997631395</c:v>
                </c:pt>
                <c:pt idx="51">
                  <c:v>172.18363479102564</c:v>
                </c:pt>
                <c:pt idx="52">
                  <c:v>160.85404194158434</c:v>
                </c:pt>
                <c:pt idx="53">
                  <c:v>147.59421207535996</c:v>
                </c:pt>
                <c:pt idx="54">
                  <c:v>133.58598398495113</c:v>
                </c:pt>
                <c:pt idx="55">
                  <c:v>119.90616256700648</c:v>
                </c:pt>
                <c:pt idx="56">
                  <c:v>107.4017859852344</c:v>
                </c:pt>
                <c:pt idx="57">
                  <c:v>96.627378406100874</c:v>
                </c:pt>
                <c:pt idx="58">
                  <c:v>87.844932184809139</c:v>
                </c:pt>
                <c:pt idx="59">
                  <c:v>81.073439810001318</c:v>
                </c:pt>
                <c:pt idx="60">
                  <c:v>76.167139266741046</c:v>
                </c:pt>
                <c:pt idx="61">
                  <c:v>72.900596600599087</c:v>
                </c:pt>
                <c:pt idx="62">
                  <c:v>71.042520839480318</c:v>
                </c:pt>
                <c:pt idx="63">
                  <c:v>70.406168396640723</c:v>
                </c:pt>
                <c:pt idx="64">
                  <c:v>70.870260892644424</c:v>
                </c:pt>
                <c:pt idx="65">
                  <c:v>72.369699889104979</c:v>
                </c:pt>
                <c:pt idx="66">
                  <c:v>74.860326910265968</c:v>
                </c:pt>
                <c:pt idx="67">
                  <c:v>78.26710758590869</c:v>
                </c:pt>
                <c:pt idx="68">
                  <c:v>82.430156802195427</c:v>
                </c:pt>
                <c:pt idx="69">
                  <c:v>87.066344488865553</c:v>
                </c:pt>
                <c:pt idx="70">
                  <c:v>91.763336949626236</c:v>
                </c:pt>
                <c:pt idx="71">
                  <c:v>96.01597228278419</c:v>
                </c:pt>
                <c:pt idx="72">
                  <c:v>99.302341036067389</c:v>
                </c:pt>
                <c:pt idx="73">
                  <c:v>101.18250414278688</c:v>
                </c:pt>
                <c:pt idx="74">
                  <c:v>101.39222428905811</c:v>
                </c:pt>
                <c:pt idx="75">
                  <c:v>99.902672722728255</c:v>
                </c:pt>
                <c:pt idx="76">
                  <c:v>96.92656168155878</c:v>
                </c:pt>
                <c:pt idx="77">
                  <c:v>92.868380978164865</c:v>
                </c:pt>
                <c:pt idx="78">
                  <c:v>88.23449529966777</c:v>
                </c:pt>
                <c:pt idx="79">
                  <c:v>83.53047790409218</c:v>
                </c:pt>
                <c:pt idx="80">
                  <c:v>79.174052305288043</c:v>
                </c:pt>
                <c:pt idx="81">
                  <c:v>75.443150132689567</c:v>
                </c:pt>
                <c:pt idx="82">
                  <c:v>72.464686783294255</c:v>
                </c:pt>
                <c:pt idx="83">
                  <c:v>70.236791229404176</c:v>
                </c:pt>
                <c:pt idx="84">
                  <c:v>68.669815169445343</c:v>
                </c:pt>
                <c:pt idx="85">
                  <c:v>67.630685910563869</c:v>
                </c:pt>
                <c:pt idx="86">
                  <c:v>66.979360759511948</c:v>
                </c:pt>
                <c:pt idx="87">
                  <c:v>66.592251838527247</c:v>
                </c:pt>
                <c:pt idx="88">
                  <c:v>66.372813745630751</c:v>
                </c:pt>
                <c:pt idx="89">
                  <c:v>66.252607364487829</c:v>
                </c:pt>
                <c:pt idx="90">
                  <c:v>66.187000829134192</c:v>
                </c:pt>
                <c:pt idx="91">
                  <c:v>66.148987906428218</c:v>
                </c:pt>
                <c:pt idx="92">
                  <c:v>66.123317747052212</c:v>
                </c:pt>
                <c:pt idx="93">
                  <c:v>66.101918626193324</c:v>
                </c:pt>
                <c:pt idx="94">
                  <c:v>66.080775351366555</c:v>
                </c:pt>
                <c:pt idx="95">
                  <c:v>66.058010457008379</c:v>
                </c:pt>
                <c:pt idx="96">
                  <c:v>66.032805773809727</c:v>
                </c:pt>
                <c:pt idx="97">
                  <c:v>66.00484261479528</c:v>
                </c:pt>
                <c:pt idx="98">
                  <c:v>65.974031388694002</c:v>
                </c:pt>
                <c:pt idx="99">
                  <c:v>65.940389132262681</c:v>
                </c:pt>
                <c:pt idx="100">
                  <c:v>65.903986778169141</c:v>
                </c:pt>
                <c:pt idx="101">
                  <c:v>65.864926857138869</c:v>
                </c:pt>
                <c:pt idx="102">
                  <c:v>65.823333494639158</c:v>
                </c:pt>
                <c:pt idx="103">
                  <c:v>65.77934698725862</c:v>
                </c:pt>
                <c:pt idx="104">
                  <c:v>65.733119948679658</c:v>
                </c:pt>
                <c:pt idx="105">
                  <c:v>65.684813973125173</c:v>
                </c:pt>
                <c:pt idx="106">
                  <c:v>65.634596515802841</c:v>
                </c:pt>
                <c:pt idx="107">
                  <c:v>65.582637951969247</c:v>
                </c:pt>
                <c:pt idx="108">
                  <c:v>65.529108853287397</c:v>
                </c:pt>
                <c:pt idx="109">
                  <c:v>65.474177531750357</c:v>
                </c:pt>
                <c:pt idx="110">
                  <c:v>65.41800789164823</c:v>
                </c:pt>
                <c:pt idx="111">
                  <c:v>65.360757614453775</c:v>
                </c:pt>
                <c:pt idx="112">
                  <c:v>65.302576685612209</c:v>
                </c:pt>
                <c:pt idx="113">
                  <c:v>65.243606258091091</c:v>
                </c:pt>
                <c:pt idx="114">
                  <c:v>65.183977835975554</c:v>
                </c:pt>
                <c:pt idx="115">
                  <c:v>65.123812752630158</c:v>
                </c:pt>
                <c:pt idx="116">
                  <c:v>65.063221911946229</c:v>
                </c:pt>
                <c:pt idx="117">
                  <c:v>65.002305757714367</c:v>
                </c:pt>
                <c:pt idx="118">
                  <c:v>64.941154434859527</c:v>
                </c:pt>
                <c:pt idx="119">
                  <c:v>64.879848106742003</c:v>
                </c:pt>
                <c:pt idx="120">
                  <c:v>64.818457394544694</c:v>
                </c:pt>
                <c:pt idx="121">
                  <c:v>64.757043907537451</c:v>
                </c:pt>
                <c:pt idx="122">
                  <c:v>64.695660836379929</c:v>
                </c:pt>
                <c:pt idx="123">
                  <c:v>64.634353585297106</c:v>
                </c:pt>
                <c:pt idx="124">
                  <c:v>64.573160422698763</c:v>
                </c:pt>
                <c:pt idx="125">
                  <c:v>64.51211313343714</c:v>
                </c:pt>
                <c:pt idx="126">
                  <c:v>64.451237659277666</c:v>
                </c:pt>
                <c:pt idx="127">
                  <c:v>64.390554717220056</c:v>
                </c:pt>
                <c:pt idx="128">
                  <c:v>64.330080388002429</c:v>
                </c:pt>
                <c:pt idx="129">
                  <c:v>64.269826669441116</c:v>
                </c:pt>
                <c:pt idx="130">
                  <c:v>64.209801991206007</c:v>
                </c:pt>
                <c:pt idx="131">
                  <c:v>64.150011689231334</c:v>
                </c:pt>
                <c:pt idx="132">
                  <c:v>64.090458439243008</c:v>
                </c:pt>
                <c:pt idx="133">
                  <c:v>64.031142649884742</c:v>
                </c:pt>
                <c:pt idx="134">
                  <c:v>63.972062816682147</c:v>
                </c:pt>
                <c:pt idx="135">
                  <c:v>63.913215838636212</c:v>
                </c:pt>
                <c:pt idx="136">
                  <c:v>63.854597299617403</c:v>
                </c:pt>
                <c:pt idx="137">
                  <c:v>63.796201716970323</c:v>
                </c:pt>
                <c:pt idx="138">
                  <c:v>63.73802275985927</c:v>
                </c:pt>
                <c:pt idx="139">
                  <c:v>63.680053439905109</c:v>
                </c:pt>
                <c:pt idx="140">
                  <c:v>63.622286276599176</c:v>
                </c:pt>
                <c:pt idx="141">
                  <c:v>63.564713439847438</c:v>
                </c:pt>
                <c:pt idx="142">
                  <c:v>63.507326871829285</c:v>
                </c:pt>
                <c:pt idx="143">
                  <c:v>63.450118390194369</c:v>
                </c:pt>
                <c:pt idx="144">
                  <c:v>63.393079774523208</c:v>
                </c:pt>
                <c:pt idx="145">
                  <c:v>63.336202837979805</c:v>
                </c:pt>
                <c:pt idx="146">
                  <c:v>63.279479486176982</c:v>
                </c:pt>
                <c:pt idx="147">
                  <c:v>63.222901765370942</c:v>
                </c:pt>
                <c:pt idx="148">
                  <c:v>63.166461902060298</c:v>
                </c:pt>
                <c:pt idx="149">
                  <c:v>63.11015233575786</c:v>
                </c:pt>
                <c:pt idx="150">
                  <c:v>63.053965746107117</c:v>
                </c:pt>
                <c:pt idx="151">
                  <c:v>62.997895074772529</c:v>
                </c:pt>
                <c:pt idx="152">
                  <c:v>62.941933541918836</c:v>
                </c:pt>
                <c:pt idx="153">
                  <c:v>62.886074656881249</c:v>
                </c:pt>
                <c:pt idx="154">
                  <c:v>62.830312222926267</c:v>
                </c:pt>
                <c:pt idx="155">
                  <c:v>62.774640336666707</c:v>
                </c:pt>
                <c:pt idx="156">
                  <c:v>62.719053383390552</c:v>
                </c:pt>
                <c:pt idx="157">
                  <c:v>62.663546029942644</c:v>
                </c:pt>
                <c:pt idx="158">
                  <c:v>62.608113216688643</c:v>
                </c:pt>
                <c:pt idx="159">
                  <c:v>62.552750149571004</c:v>
                </c:pt>
                <c:pt idx="160">
                  <c:v>62.497452292598865</c:v>
                </c:pt>
                <c:pt idx="161">
                  <c:v>62.442215360579013</c:v>
                </c:pt>
                <c:pt idx="162">
                  <c:v>62.387035311655573</c:v>
                </c:pt>
                <c:pt idx="163">
                  <c:v>62.331908339275451</c:v>
                </c:pt>
                <c:pt idx="164">
                  <c:v>62.276830863411043</c:v>
                </c:pt>
                <c:pt idx="165">
                  <c:v>62.221799521103854</c:v>
                </c:pt>
                <c:pt idx="166">
                  <c:v>62.166811156545037</c:v>
                </c:pt>
                <c:pt idx="167">
                  <c:v>62.111862810954847</c:v>
                </c:pt>
                <c:pt idx="168">
                  <c:v>62.056951712489251</c:v>
                </c:pt>
                <c:pt idx="169">
                  <c:v>62.002075266334899</c:v>
                </c:pt>
                <c:pt idx="170">
                  <c:v>61.94723104508585</c:v>
                </c:pt>
                <c:pt idx="171">
                  <c:v>61.892416779448268</c:v>
                </c:pt>
                <c:pt idx="172">
                  <c:v>61.837630349291636</c:v>
                </c:pt>
                <c:pt idx="173">
                  <c:v>61.782869775052603</c:v>
                </c:pt>
                <c:pt idx="174">
                  <c:v>61.72813320949367</c:v>
                </c:pt>
                <c:pt idx="175">
                  <c:v>61.673418929817068</c:v>
                </c:pt>
                <c:pt idx="176">
                  <c:v>61.618725330133685</c:v>
                </c:pt>
                <c:pt idx="177">
                  <c:v>61.564050914285247</c:v>
                </c:pt>
                <c:pt idx="178">
                  <c:v>61.509394289016669</c:v>
                </c:pt>
                <c:pt idx="179">
                  <c:v>61.454754157493078</c:v>
                </c:pt>
                <c:pt idx="180">
                  <c:v>61.400129313154835</c:v>
                </c:pt>
                <c:pt idx="181">
                  <c:v>61.345518633902124</c:v>
                </c:pt>
                <c:pt idx="182">
                  <c:v>61.29092107659929</c:v>
                </c:pt>
                <c:pt idx="183">
                  <c:v>61.236335671888568</c:v>
                </c:pt>
                <c:pt idx="184">
                  <c:v>61.181761519301752</c:v>
                </c:pt>
                <c:pt idx="185">
                  <c:v>61.127197782658016</c:v>
                </c:pt>
                <c:pt idx="186">
                  <c:v>61.072643685735912</c:v>
                </c:pt>
                <c:pt idx="187">
                  <c:v>61.018098508207132</c:v>
                </c:pt>
                <c:pt idx="188">
                  <c:v>60.963561581819974</c:v>
                </c:pt>
                <c:pt idx="189">
                  <c:v>60.909032286820086</c:v>
                </c:pt>
                <c:pt idx="190">
                  <c:v>60.854510048596723</c:v>
                </c:pt>
                <c:pt idx="191">
                  <c:v>60.799994334542646</c:v>
                </c:pt>
                <c:pt idx="192">
                  <c:v>60.745484651116094</c:v>
                </c:pt>
                <c:pt idx="193">
                  <c:v>60.690980541093921</c:v>
                </c:pt>
                <c:pt idx="194">
                  <c:v>60.636481581004979</c:v>
                </c:pt>
                <c:pt idx="195">
                  <c:v>60.581987378733402</c:v>
                </c:pt>
                <c:pt idx="196">
                  <c:v>60.527497571281884</c:v>
                </c:pt>
                <c:pt idx="197">
                  <c:v>60.473011822685493</c:v>
                </c:pt>
                <c:pt idx="198">
                  <c:v>60.418529822066688</c:v>
                </c:pt>
                <c:pt idx="199">
                  <c:v>60.36405128182318</c:v>
                </c:pt>
                <c:pt idx="200">
                  <c:v>60.30957593594011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65.109550880754853</c:v>
                </c:pt>
                <c:pt idx="1">
                  <c:v>65.119959122776351</c:v>
                </c:pt>
                <c:pt idx="2">
                  <c:v>65.130374108928862</c:v>
                </c:pt>
                <c:pt idx="3">
                  <c:v>65.140796385549152</c:v>
                </c:pt>
                <c:pt idx="4">
                  <c:v>65.151226541575213</c:v>
                </c:pt>
                <c:pt idx="5">
                  <c:v>65.161665211673167</c:v>
                </c:pt>
                <c:pt idx="6">
                  <c:v>65.172113079569613</c:v>
                </c:pt>
                <c:pt idx="7">
                  <c:v>65.182570881599716</c:v>
                </c:pt>
                <c:pt idx="8">
                  <c:v>65.19303941048139</c:v>
                </c:pt>
                <c:pt idx="9">
                  <c:v>65.203519519325511</c:v>
                </c:pt>
                <c:pt idx="10">
                  <c:v>65.214012125892623</c:v>
                </c:pt>
                <c:pt idx="11">
                  <c:v>65.224518217105796</c:v>
                </c:pt>
                <c:pt idx="12">
                  <c:v>65.235038853828357</c:v>
                </c:pt>
                <c:pt idx="13">
                  <c:v>65.245575175915917</c:v>
                </c:pt>
                <c:pt idx="14">
                  <c:v>65.256128407549525</c:v>
                </c:pt>
                <c:pt idx="15">
                  <c:v>65.266699862856854</c:v>
                </c:pt>
                <c:pt idx="16">
                  <c:v>65.277290951826004</c:v>
                </c:pt>
                <c:pt idx="17">
                  <c:v>65.287903186515223</c:v>
                </c:pt>
                <c:pt idx="18">
                  <c:v>65.298538187558947</c:v>
                </c:pt>
                <c:pt idx="19">
                  <c:v>65.309197690967892</c:v>
                </c:pt>
                <c:pt idx="20">
                  <c:v>65.319883555218183</c:v>
                </c:pt>
                <c:pt idx="21">
                  <c:v>65.330597768619057</c:v>
                </c:pt>
                <c:pt idx="22">
                  <c:v>65.341342456944815</c:v>
                </c:pt>
                <c:pt idx="23">
                  <c:v>65.352119891310991</c:v>
                </c:pt>
                <c:pt idx="24">
                  <c:v>65.362932496267021</c:v>
                </c:pt>
                <c:pt idx="25">
                  <c:v>65.373782858070626</c:v>
                </c:pt>
                <c:pt idx="26">
                  <c:v>65.38467373309912</c:v>
                </c:pt>
                <c:pt idx="27">
                  <c:v>65.395608056342596</c:v>
                </c:pt>
                <c:pt idx="28">
                  <c:v>65.406588949910841</c:v>
                </c:pt>
                <c:pt idx="29">
                  <c:v>65.41761973147139</c:v>
                </c:pt>
                <c:pt idx="30">
                  <c:v>65.428703922519745</c:v>
                </c:pt>
                <c:pt idx="31">
                  <c:v>65.439845256362503</c:v>
                </c:pt>
                <c:pt idx="32">
                  <c:v>65.451047685672961</c:v>
                </c:pt>
                <c:pt idx="33">
                  <c:v>65.462315389452684</c:v>
                </c:pt>
                <c:pt idx="34">
                  <c:v>65.473652779203519</c:v>
                </c:pt>
                <c:pt idx="35">
                  <c:v>65.485064504082189</c:v>
                </c:pt>
                <c:pt idx="36">
                  <c:v>65.496555454770728</c:v>
                </c:pt>
                <c:pt idx="37">
                  <c:v>65.508130765755183</c:v>
                </c:pt>
                <c:pt idx="38">
                  <c:v>65.519795815655726</c:v>
                </c:pt>
                <c:pt idx="39">
                  <c:v>65.531556225197804</c:v>
                </c:pt>
                <c:pt idx="40">
                  <c:v>65.543417852353642</c:v>
                </c:pt>
                <c:pt idx="41">
                  <c:v>65.555386784114944</c:v>
                </c:pt>
                <c:pt idx="42">
                  <c:v>65.567469324283451</c:v>
                </c:pt>
                <c:pt idx="43">
                  <c:v>65.57967197658121</c:v>
                </c:pt>
                <c:pt idx="44">
                  <c:v>65.592001422291105</c:v>
                </c:pt>
                <c:pt idx="45">
                  <c:v>65.604464491537286</c:v>
                </c:pt>
                <c:pt idx="46">
                  <c:v>65.617068127204746</c:v>
                </c:pt>
                <c:pt idx="47">
                  <c:v>65.629819340378745</c:v>
                </c:pt>
                <c:pt idx="48">
                  <c:v>65.642725156057509</c:v>
                </c:pt>
                <c:pt idx="49">
                  <c:v>65.655792547756803</c:v>
                </c:pt>
                <c:pt idx="50">
                  <c:v>65.669028359483789</c:v>
                </c:pt>
                <c:pt idx="51">
                  <c:v>65.68243921341292</c:v>
                </c:pt>
                <c:pt idx="52">
                  <c:v>65.696031401450526</c:v>
                </c:pt>
                <c:pt idx="53">
                  <c:v>65.709810758731919</c:v>
                </c:pt>
                <c:pt idx="54">
                  <c:v>65.723782516961236</c:v>
                </c:pt>
                <c:pt idx="55">
                  <c:v>65.737951135386169</c:v>
                </c:pt>
                <c:pt idx="56">
                  <c:v>65.752320107106598</c:v>
                </c:pt>
                <c:pt idx="57">
                  <c:v>65.766891738360471</c:v>
                </c:pt>
                <c:pt idx="58">
                  <c:v>65.781666898423978</c:v>
                </c:pt>
                <c:pt idx="59">
                  <c:v>65.796644737825773</c:v>
                </c:pt>
                <c:pt idx="60">
                  <c:v>65.811822372724748</c:v>
                </c:pt>
                <c:pt idx="61">
                  <c:v>65.827194533563059</c:v>
                </c:pt>
                <c:pt idx="62">
                  <c:v>65.842753176506363</c:v>
                </c:pt>
                <c:pt idx="63">
                  <c:v>65.858487056754285</c:v>
                </c:pt>
                <c:pt idx="64">
                  <c:v>65.874381263576055</c:v>
                </c:pt>
                <c:pt idx="65">
                  <c:v>65.890416717937555</c:v>
                </c:pt>
                <c:pt idx="66">
                  <c:v>65.906569634869214</c:v>
                </c:pt>
                <c:pt idx="67">
                  <c:v>65.92281095431413</c:v>
                </c:pt>
                <c:pt idx="68">
                  <c:v>65.939105746119651</c:v>
                </c:pt>
                <c:pt idx="69">
                  <c:v>65.955412597113167</c:v>
                </c:pt>
                <c:pt idx="70">
                  <c:v>65.971682990837195</c:v>
                </c:pt>
                <c:pt idx="71">
                  <c:v>65.987860693492763</c:v>
                </c:pt>
                <c:pt idx="72">
                  <c:v>66.003881162910304</c:v>
                </c:pt>
                <c:pt idx="73">
                  <c:v>66.019671000849868</c:v>
                </c:pt>
                <c:pt idx="74">
                  <c:v>66.035147472502942</c:v>
                </c:pt>
                <c:pt idx="75">
                  <c:v>66.050218120549374</c:v>
                </c:pt>
                <c:pt idx="76">
                  <c:v>66.064780504281558</c:v>
                </c:pt>
                <c:pt idx="77">
                  <c:v>66.078722096852061</c:v>
                </c:pt>
                <c:pt idx="78">
                  <c:v>66.091920375288524</c:v>
                </c:pt>
                <c:pt idx="79">
                  <c:v>66.104243138165273</c:v>
                </c:pt>
                <c:pt idx="80">
                  <c:v>66.115549084320421</c:v>
                </c:pt>
                <c:pt idx="81">
                  <c:v>66.125688682371319</c:v>
                </c:pt>
                <c:pt idx="82">
                  <c:v>66.134505354675554</c:v>
                </c:pt>
                <c:pt idx="83">
                  <c:v>66.141836990582902</c:v>
                </c:pt>
                <c:pt idx="84">
                  <c:v>66.147517792268715</c:v>
                </c:pt>
                <c:pt idx="85">
                  <c:v>66.151380442294993</c:v>
                </c:pt>
                <c:pt idx="86">
                  <c:v>66.153258565747052</c:v>
                </c:pt>
                <c:pt idx="87">
                  <c:v>66.152989442077171</c:v>
                </c:pt>
                <c:pt idx="88">
                  <c:v>66.150416903682242</c:v>
                </c:pt>
                <c:pt idx="89">
                  <c:v>66.145394341035086</c:v>
                </c:pt>
                <c:pt idx="90">
                  <c:v>66.137787719334483</c:v>
                </c:pt>
                <c:pt idx="91">
                  <c:v>66.127478500631995</c:v>
                </c:pt>
                <c:pt idx="92">
                  <c:v>66.114366359610216</c:v>
                </c:pt>
                <c:pt idx="93">
                  <c:v>66.098371581707838</c:v>
                </c:pt>
                <c:pt idx="94">
                  <c:v>66.079437039731772</c:v>
                </c:pt>
                <c:pt idx="95">
                  <c:v>66.05752965949813</c:v>
                </c:pt>
                <c:pt idx="96">
                  <c:v>66.032641305774334</c:v>
                </c:pt>
                <c:pt idx="97">
                  <c:v>66.004789045598145</c:v>
                </c:pt>
                <c:pt idx="98">
                  <c:v>65.974014775118533</c:v>
                </c:pt>
                <c:pt idx="99">
                  <c:v>65.940384226286696</c:v>
                </c:pt>
                <c:pt idx="100">
                  <c:v>65.903985398731521</c:v>
                </c:pt>
                <c:pt idx="101">
                  <c:v>65.864926487827177</c:v>
                </c:pt>
                <c:pt idx="102">
                  <c:v>65.823333400493922</c:v>
                </c:pt>
                <c:pt idx="103">
                  <c:v>65.77934696440694</c:v>
                </c:pt>
                <c:pt idx="104">
                  <c:v>65.733119943398222</c:v>
                </c:pt>
                <c:pt idx="105">
                  <c:v>65.684813971962924</c:v>
                </c:pt>
                <c:pt idx="106">
                  <c:v>65.634596515559309</c:v>
                </c:pt>
                <c:pt idx="107">
                  <c:v>65.58263795192066</c:v>
                </c:pt>
                <c:pt idx="108">
                  <c:v>65.52910885327816</c:v>
                </c:pt>
                <c:pt idx="109">
                  <c:v>65.474177531748694</c:v>
                </c:pt>
                <c:pt idx="110">
                  <c:v>65.418007891647946</c:v>
                </c:pt>
                <c:pt idx="111">
                  <c:v>65.360757614453732</c:v>
                </c:pt>
                <c:pt idx="112">
                  <c:v>65.302576685612195</c:v>
                </c:pt>
                <c:pt idx="113">
                  <c:v>65.243606258091091</c:v>
                </c:pt>
                <c:pt idx="114">
                  <c:v>65.183977835975554</c:v>
                </c:pt>
                <c:pt idx="115">
                  <c:v>65.123812752630158</c:v>
                </c:pt>
                <c:pt idx="116">
                  <c:v>65.063221911946229</c:v>
                </c:pt>
                <c:pt idx="117">
                  <c:v>65.002305757714367</c:v>
                </c:pt>
                <c:pt idx="118">
                  <c:v>64.941154434859527</c:v>
                </c:pt>
                <c:pt idx="119">
                  <c:v>64.879848106742003</c:v>
                </c:pt>
                <c:pt idx="120">
                  <c:v>64.818457394544694</c:v>
                </c:pt>
                <c:pt idx="121">
                  <c:v>64.757043907537451</c:v>
                </c:pt>
                <c:pt idx="122">
                  <c:v>64.695660836379929</c:v>
                </c:pt>
                <c:pt idx="123">
                  <c:v>64.634353585297106</c:v>
                </c:pt>
                <c:pt idx="124">
                  <c:v>64.573160422698763</c:v>
                </c:pt>
                <c:pt idx="125">
                  <c:v>64.51211313343714</c:v>
                </c:pt>
                <c:pt idx="126">
                  <c:v>64.451237659277652</c:v>
                </c:pt>
                <c:pt idx="127">
                  <c:v>64.390554717219985</c:v>
                </c:pt>
                <c:pt idx="128">
                  <c:v>64.330080388002187</c:v>
                </c:pt>
                <c:pt idx="129">
                  <c:v>64.269826669440249</c:v>
                </c:pt>
                <c:pt idx="130">
                  <c:v>64.209801991203094</c:v>
                </c:pt>
                <c:pt idx="131">
                  <c:v>64.150011689222083</c:v>
                </c:pt>
                <c:pt idx="132">
                  <c:v>64.090458439215197</c:v>
                </c:pt>
                <c:pt idx="133">
                  <c:v>64.031142649805645</c:v>
                </c:pt>
                <c:pt idx="134">
                  <c:v>63.972062816469155</c:v>
                </c:pt>
                <c:pt idx="135">
                  <c:v>63.913215838093251</c:v>
                </c:pt>
                <c:pt idx="136">
                  <c:v>63.854597298307169</c:v>
                </c:pt>
                <c:pt idx="137">
                  <c:v>63.796201713977311</c:v>
                </c:pt>
                <c:pt idx="138">
                  <c:v>63.738022753387156</c:v>
                </c:pt>
                <c:pt idx="139">
                  <c:v>63.68005342665672</c:v>
                </c:pt>
                <c:pt idx="140">
                  <c:v>63.622286250927196</c:v>
                </c:pt>
                <c:pt idx="141">
                  <c:v>63.564713392756772</c:v>
                </c:pt>
                <c:pt idx="142">
                  <c:v>63.507326790060105</c:v>
                </c:pt>
                <c:pt idx="143">
                  <c:v>63.450118255786833</c:v>
                </c:pt>
                <c:pt idx="144">
                  <c:v>63.393079565383339</c:v>
                </c:pt>
                <c:pt idx="145">
                  <c:v>63.33620252992408</c:v>
                </c:pt>
                <c:pt idx="146">
                  <c:v>63.279479056639609</c:v>
                </c:pt>
                <c:pt idx="147">
                  <c:v>63.222901198411677</c:v>
                </c:pt>
                <c:pt idx="148">
                  <c:v>63.166461193654705</c:v>
                </c:pt>
                <c:pt idx="149">
                  <c:v>63.110151497859519</c:v>
                </c:pt>
                <c:pt idx="150">
                  <c:v>63.053964807940645</c:v>
                </c:pt>
                <c:pt idx="151">
                  <c:v>62.997894080403228</c:v>
                </c:pt>
                <c:pt idx="152">
                  <c:v>62.941932544230859</c:v>
                </c:pt>
                <c:pt idx="153">
                  <c:v>62.886073709290109</c:v>
                </c:pt>
                <c:pt idx="154">
                  <c:v>62.83031137095201</c:v>
                </c:pt>
                <c:pt idx="155">
                  <c:v>62.774639611544544</c:v>
                </c:pt>
                <c:pt idx="156">
                  <c:v>62.719052799172317</c:v>
                </c:pt>
                <c:pt idx="157">
                  <c:v>62.663545584370262</c:v>
                </c:pt>
                <c:pt idx="158">
                  <c:v>62.608112894996353</c:v>
                </c:pt>
                <c:pt idx="159">
                  <c:v>62.552749929713009</c:v>
                </c:pt>
                <c:pt idx="160">
                  <c:v>62.49745215035842</c:v>
                </c:pt>
                <c:pt idx="161">
                  <c:v>62.442215273465976</c:v>
                </c:pt>
                <c:pt idx="162">
                  <c:v>62.387035261151958</c:v>
                </c:pt>
                <c:pt idx="163">
                  <c:v>62.331908311558784</c:v>
                </c:pt>
                <c:pt idx="164">
                  <c:v>62.27683084901183</c:v>
                </c:pt>
                <c:pt idx="165">
                  <c:v>62.221799514022507</c:v>
                </c:pt>
                <c:pt idx="166">
                  <c:v>62.166811153248396</c:v>
                </c:pt>
                <c:pt idx="167">
                  <c:v>62.111862809502043</c:v>
                </c:pt>
                <c:pt idx="168">
                  <c:v>62.05695171188318</c:v>
                </c:pt>
                <c:pt idx="169">
                  <c:v>62.002075266095559</c:v>
                </c:pt>
                <c:pt idx="170">
                  <c:v>61.947231044996379</c:v>
                </c:pt>
                <c:pt idx="171">
                  <c:v>61.892416779416607</c:v>
                </c:pt>
                <c:pt idx="172">
                  <c:v>61.837630349281028</c:v>
                </c:pt>
                <c:pt idx="173">
                  <c:v>61.782869775049242</c:v>
                </c:pt>
                <c:pt idx="174">
                  <c:v>61.728133209492661</c:v>
                </c:pt>
                <c:pt idx="175">
                  <c:v>61.673418929816783</c:v>
                </c:pt>
                <c:pt idx="176">
                  <c:v>61.618725330133607</c:v>
                </c:pt>
                <c:pt idx="177">
                  <c:v>61.564050914285225</c:v>
                </c:pt>
                <c:pt idx="178">
                  <c:v>61.509394289016662</c:v>
                </c:pt>
                <c:pt idx="179">
                  <c:v>61.454754157493078</c:v>
                </c:pt>
                <c:pt idx="180">
                  <c:v>61.400129313154835</c:v>
                </c:pt>
                <c:pt idx="181">
                  <c:v>61.345518633902124</c:v>
                </c:pt>
                <c:pt idx="182">
                  <c:v>61.29092107659929</c:v>
                </c:pt>
                <c:pt idx="183">
                  <c:v>61.236335671888568</c:v>
                </c:pt>
                <c:pt idx="184">
                  <c:v>61.181761519301752</c:v>
                </c:pt>
                <c:pt idx="185">
                  <c:v>61.127197782658016</c:v>
                </c:pt>
                <c:pt idx="186">
                  <c:v>61.072643685735912</c:v>
                </c:pt>
                <c:pt idx="187">
                  <c:v>61.018098508207132</c:v>
                </c:pt>
                <c:pt idx="188">
                  <c:v>60.963561581819974</c:v>
                </c:pt>
                <c:pt idx="189">
                  <c:v>60.909032286820086</c:v>
                </c:pt>
                <c:pt idx="190">
                  <c:v>60.854510048596723</c:v>
                </c:pt>
                <c:pt idx="191">
                  <c:v>60.799994334542646</c:v>
                </c:pt>
                <c:pt idx="192">
                  <c:v>60.745484651116094</c:v>
                </c:pt>
                <c:pt idx="193">
                  <c:v>60.690980541093921</c:v>
                </c:pt>
                <c:pt idx="194">
                  <c:v>60.636481581004979</c:v>
                </c:pt>
                <c:pt idx="195">
                  <c:v>60.581987378733402</c:v>
                </c:pt>
                <c:pt idx="196">
                  <c:v>60.527497571281884</c:v>
                </c:pt>
                <c:pt idx="197">
                  <c:v>60.473011822685493</c:v>
                </c:pt>
                <c:pt idx="198">
                  <c:v>60.418529822066688</c:v>
                </c:pt>
                <c:pt idx="199">
                  <c:v>60.36405128182318</c:v>
                </c:pt>
                <c:pt idx="200">
                  <c:v>60.30957593594011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881112"/>
        <c:axId val="898881504"/>
      </c:scatterChart>
      <c:valAx>
        <c:axId val="898881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8881504"/>
        <c:crosses val="autoZero"/>
        <c:crossBetween val="midCat"/>
      </c:valAx>
      <c:valAx>
        <c:axId val="898881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8881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64.337999999999994</c:v>
                </c:pt>
                <c:pt idx="1">
                  <c:v>64.897000000000006</c:v>
                </c:pt>
                <c:pt idx="2">
                  <c:v>64.75</c:v>
                </c:pt>
                <c:pt idx="3">
                  <c:v>66.397000000000006</c:v>
                </c:pt>
                <c:pt idx="4">
                  <c:v>66.221000000000004</c:v>
                </c:pt>
                <c:pt idx="5">
                  <c:v>64.412000000000006</c:v>
                </c:pt>
                <c:pt idx="6">
                  <c:v>67.778999999999996</c:v>
                </c:pt>
                <c:pt idx="7">
                  <c:v>65.75</c:v>
                </c:pt>
                <c:pt idx="8">
                  <c:v>66.543999999999997</c:v>
                </c:pt>
                <c:pt idx="9">
                  <c:v>66.882000000000005</c:v>
                </c:pt>
                <c:pt idx="10">
                  <c:v>65.721000000000004</c:v>
                </c:pt>
                <c:pt idx="11">
                  <c:v>65.102999999999994</c:v>
                </c:pt>
                <c:pt idx="12">
                  <c:v>66.426000000000002</c:v>
                </c:pt>
                <c:pt idx="13">
                  <c:v>65.471000000000004</c:v>
                </c:pt>
                <c:pt idx="14">
                  <c:v>66.058999999999997</c:v>
                </c:pt>
                <c:pt idx="15">
                  <c:v>65.015000000000001</c:v>
                </c:pt>
                <c:pt idx="16">
                  <c:v>66.058999999999997</c:v>
                </c:pt>
                <c:pt idx="17">
                  <c:v>66.337999999999994</c:v>
                </c:pt>
                <c:pt idx="18">
                  <c:v>65.823999999999998</c:v>
                </c:pt>
                <c:pt idx="19">
                  <c:v>65.617999999999995</c:v>
                </c:pt>
                <c:pt idx="20">
                  <c:v>65.662000000000006</c:v>
                </c:pt>
                <c:pt idx="21">
                  <c:v>67.176000000000002</c:v>
                </c:pt>
                <c:pt idx="22">
                  <c:v>66.587999999999994</c:v>
                </c:pt>
                <c:pt idx="23">
                  <c:v>68.293999999999997</c:v>
                </c:pt>
                <c:pt idx="24">
                  <c:v>67.573999999999998</c:v>
                </c:pt>
                <c:pt idx="25">
                  <c:v>68.206000000000003</c:v>
                </c:pt>
                <c:pt idx="26">
                  <c:v>67.043999999999997</c:v>
                </c:pt>
                <c:pt idx="27">
                  <c:v>67.412000000000006</c:v>
                </c:pt>
                <c:pt idx="28">
                  <c:v>67.75</c:v>
                </c:pt>
                <c:pt idx="29">
                  <c:v>68.147000000000006</c:v>
                </c:pt>
                <c:pt idx="30">
                  <c:v>68.765000000000001</c:v>
                </c:pt>
                <c:pt idx="31">
                  <c:v>68.028999999999996</c:v>
                </c:pt>
                <c:pt idx="32">
                  <c:v>67.941000000000003</c:v>
                </c:pt>
                <c:pt idx="33">
                  <c:v>70.602999999999994</c:v>
                </c:pt>
                <c:pt idx="34">
                  <c:v>70.058999999999997</c:v>
                </c:pt>
                <c:pt idx="35">
                  <c:v>70.441000000000003</c:v>
                </c:pt>
                <c:pt idx="36">
                  <c:v>71.293999999999997</c:v>
                </c:pt>
                <c:pt idx="37">
                  <c:v>73.632000000000005</c:v>
                </c:pt>
                <c:pt idx="38">
                  <c:v>73.308999999999997</c:v>
                </c:pt>
                <c:pt idx="39">
                  <c:v>73.882000000000005</c:v>
                </c:pt>
                <c:pt idx="40">
                  <c:v>73.676000000000002</c:v>
                </c:pt>
                <c:pt idx="41">
                  <c:v>75.706000000000003</c:v>
                </c:pt>
                <c:pt idx="42">
                  <c:v>76.412000000000006</c:v>
                </c:pt>
                <c:pt idx="43">
                  <c:v>78.691000000000003</c:v>
                </c:pt>
                <c:pt idx="44">
                  <c:v>82.765000000000001</c:v>
                </c:pt>
                <c:pt idx="45">
                  <c:v>84.278999999999996</c:v>
                </c:pt>
                <c:pt idx="46">
                  <c:v>91.352999999999994</c:v>
                </c:pt>
                <c:pt idx="47">
                  <c:v>98.073999999999998</c:v>
                </c:pt>
                <c:pt idx="48">
                  <c:v>105.721</c:v>
                </c:pt>
                <c:pt idx="49">
                  <c:v>113.059</c:v>
                </c:pt>
                <c:pt idx="50">
                  <c:v>122.75</c:v>
                </c:pt>
                <c:pt idx="51">
                  <c:v>132.10300000000001</c:v>
                </c:pt>
                <c:pt idx="52">
                  <c:v>142.779</c:v>
                </c:pt>
                <c:pt idx="53">
                  <c:v>152.309</c:v>
                </c:pt>
                <c:pt idx="54">
                  <c:v>162.13200000000001</c:v>
                </c:pt>
                <c:pt idx="55">
                  <c:v>170.941</c:v>
                </c:pt>
                <c:pt idx="56">
                  <c:v>176.57400000000001</c:v>
                </c:pt>
                <c:pt idx="57">
                  <c:v>182.5</c:v>
                </c:pt>
                <c:pt idx="58">
                  <c:v>184.38200000000001</c:v>
                </c:pt>
                <c:pt idx="59">
                  <c:v>189.04400000000001</c:v>
                </c:pt>
                <c:pt idx="60">
                  <c:v>186.73500000000001</c:v>
                </c:pt>
                <c:pt idx="61">
                  <c:v>182.60300000000001</c:v>
                </c:pt>
                <c:pt idx="62">
                  <c:v>173.39699999999999</c:v>
                </c:pt>
                <c:pt idx="63">
                  <c:v>160.51499999999999</c:v>
                </c:pt>
                <c:pt idx="64">
                  <c:v>142.13200000000001</c:v>
                </c:pt>
                <c:pt idx="65">
                  <c:v>113.971</c:v>
                </c:pt>
                <c:pt idx="66">
                  <c:v>89.941000000000003</c:v>
                </c:pt>
                <c:pt idx="67">
                  <c:v>77.706000000000003</c:v>
                </c:pt>
                <c:pt idx="68">
                  <c:v>72.352999999999994</c:v>
                </c:pt>
                <c:pt idx="69">
                  <c:v>73.412000000000006</c:v>
                </c:pt>
                <c:pt idx="70">
                  <c:v>75.397000000000006</c:v>
                </c:pt>
                <c:pt idx="71">
                  <c:v>75.397000000000006</c:v>
                </c:pt>
                <c:pt idx="72">
                  <c:v>76.132000000000005</c:v>
                </c:pt>
                <c:pt idx="73">
                  <c:v>77.721000000000004</c:v>
                </c:pt>
                <c:pt idx="74">
                  <c:v>81.265000000000001</c:v>
                </c:pt>
                <c:pt idx="75">
                  <c:v>85.721000000000004</c:v>
                </c:pt>
                <c:pt idx="76">
                  <c:v>87.882000000000005</c:v>
                </c:pt>
                <c:pt idx="77">
                  <c:v>90.337999999999994</c:v>
                </c:pt>
                <c:pt idx="78">
                  <c:v>94.528999999999996</c:v>
                </c:pt>
                <c:pt idx="79">
                  <c:v>98.058999999999997</c:v>
                </c:pt>
                <c:pt idx="80">
                  <c:v>100.706</c:v>
                </c:pt>
                <c:pt idx="81">
                  <c:v>102.015</c:v>
                </c:pt>
                <c:pt idx="82">
                  <c:v>103.029</c:v>
                </c:pt>
                <c:pt idx="83">
                  <c:v>103.89700000000001</c:v>
                </c:pt>
                <c:pt idx="84">
                  <c:v>103.11799999999999</c:v>
                </c:pt>
                <c:pt idx="85">
                  <c:v>101.89700000000001</c:v>
                </c:pt>
                <c:pt idx="86">
                  <c:v>100.206</c:v>
                </c:pt>
                <c:pt idx="87">
                  <c:v>95</c:v>
                </c:pt>
                <c:pt idx="88">
                  <c:v>85.573999999999998</c:v>
                </c:pt>
                <c:pt idx="89">
                  <c:v>79.426000000000002</c:v>
                </c:pt>
                <c:pt idx="90">
                  <c:v>78.117999999999995</c:v>
                </c:pt>
                <c:pt idx="91">
                  <c:v>74.823999999999998</c:v>
                </c:pt>
                <c:pt idx="92">
                  <c:v>75.102999999999994</c:v>
                </c:pt>
                <c:pt idx="93">
                  <c:v>72</c:v>
                </c:pt>
                <c:pt idx="94">
                  <c:v>71.426000000000002</c:v>
                </c:pt>
                <c:pt idx="95">
                  <c:v>71.117999999999995</c:v>
                </c:pt>
                <c:pt idx="96">
                  <c:v>71.558999999999997</c:v>
                </c:pt>
                <c:pt idx="97">
                  <c:v>71.823999999999998</c:v>
                </c:pt>
                <c:pt idx="98">
                  <c:v>69.087999999999994</c:v>
                </c:pt>
                <c:pt idx="99">
                  <c:v>69.926000000000002</c:v>
                </c:pt>
                <c:pt idx="100">
                  <c:v>68.793999999999997</c:v>
                </c:pt>
                <c:pt idx="101">
                  <c:v>67.956000000000003</c:v>
                </c:pt>
                <c:pt idx="102">
                  <c:v>68.793999999999997</c:v>
                </c:pt>
                <c:pt idx="103">
                  <c:v>67.721000000000004</c:v>
                </c:pt>
                <c:pt idx="104">
                  <c:v>66.676000000000002</c:v>
                </c:pt>
                <c:pt idx="105">
                  <c:v>66.352999999999994</c:v>
                </c:pt>
                <c:pt idx="106">
                  <c:v>67.073999999999998</c:v>
                </c:pt>
                <c:pt idx="107">
                  <c:v>68.75</c:v>
                </c:pt>
                <c:pt idx="108">
                  <c:v>66.956000000000003</c:v>
                </c:pt>
                <c:pt idx="109">
                  <c:v>67.087999999999994</c:v>
                </c:pt>
                <c:pt idx="110">
                  <c:v>67.632000000000005</c:v>
                </c:pt>
                <c:pt idx="111">
                  <c:v>68.971000000000004</c:v>
                </c:pt>
                <c:pt idx="112">
                  <c:v>68.617999999999995</c:v>
                </c:pt>
                <c:pt idx="113">
                  <c:v>67.897000000000006</c:v>
                </c:pt>
                <c:pt idx="114">
                  <c:v>66.706000000000003</c:v>
                </c:pt>
                <c:pt idx="115">
                  <c:v>68.984999999999999</c:v>
                </c:pt>
                <c:pt idx="116">
                  <c:v>67</c:v>
                </c:pt>
                <c:pt idx="117">
                  <c:v>67.367999999999995</c:v>
                </c:pt>
                <c:pt idx="118">
                  <c:v>66.162000000000006</c:v>
                </c:pt>
                <c:pt idx="119">
                  <c:v>66.337999999999994</c:v>
                </c:pt>
                <c:pt idx="120">
                  <c:v>67.647000000000006</c:v>
                </c:pt>
                <c:pt idx="121">
                  <c:v>67.765000000000001</c:v>
                </c:pt>
                <c:pt idx="122">
                  <c:v>68.028999999999996</c:v>
                </c:pt>
                <c:pt idx="123">
                  <c:v>66.852999999999994</c:v>
                </c:pt>
                <c:pt idx="124">
                  <c:v>67.058999999999997</c:v>
                </c:pt>
                <c:pt idx="125">
                  <c:v>65.823999999999998</c:v>
                </c:pt>
                <c:pt idx="126">
                  <c:v>65.867999999999995</c:v>
                </c:pt>
                <c:pt idx="127">
                  <c:v>66.058999999999997</c:v>
                </c:pt>
                <c:pt idx="128">
                  <c:v>65.676000000000002</c:v>
                </c:pt>
                <c:pt idx="129">
                  <c:v>66.176000000000002</c:v>
                </c:pt>
                <c:pt idx="130">
                  <c:v>64.471000000000004</c:v>
                </c:pt>
                <c:pt idx="131">
                  <c:v>65</c:v>
                </c:pt>
                <c:pt idx="132">
                  <c:v>65.528999999999996</c:v>
                </c:pt>
                <c:pt idx="133">
                  <c:v>65.706000000000003</c:v>
                </c:pt>
                <c:pt idx="134">
                  <c:v>66.662000000000006</c:v>
                </c:pt>
                <c:pt idx="135">
                  <c:v>65.837999999999994</c:v>
                </c:pt>
                <c:pt idx="136">
                  <c:v>66.528999999999996</c:v>
                </c:pt>
                <c:pt idx="137">
                  <c:v>65.337999999999994</c:v>
                </c:pt>
                <c:pt idx="138">
                  <c:v>65.926000000000002</c:v>
                </c:pt>
                <c:pt idx="139">
                  <c:v>65</c:v>
                </c:pt>
                <c:pt idx="140">
                  <c:v>65.441000000000003</c:v>
                </c:pt>
                <c:pt idx="141">
                  <c:v>66.058999999999997</c:v>
                </c:pt>
                <c:pt idx="142">
                  <c:v>66.75</c:v>
                </c:pt>
                <c:pt idx="143">
                  <c:v>64.147000000000006</c:v>
                </c:pt>
                <c:pt idx="144">
                  <c:v>64.147000000000006</c:v>
                </c:pt>
                <c:pt idx="145">
                  <c:v>65.087999999999994</c:v>
                </c:pt>
                <c:pt idx="146">
                  <c:v>67.117999999999995</c:v>
                </c:pt>
                <c:pt idx="147">
                  <c:v>65.971000000000004</c:v>
                </c:pt>
                <c:pt idx="148">
                  <c:v>65.676000000000002</c:v>
                </c:pt>
                <c:pt idx="149">
                  <c:v>64.706000000000003</c:v>
                </c:pt>
                <c:pt idx="150">
                  <c:v>64.323999999999998</c:v>
                </c:pt>
                <c:pt idx="151">
                  <c:v>65.75</c:v>
                </c:pt>
                <c:pt idx="152">
                  <c:v>65.176000000000002</c:v>
                </c:pt>
                <c:pt idx="153">
                  <c:v>65.617999999999995</c:v>
                </c:pt>
                <c:pt idx="154">
                  <c:v>65.471000000000004</c:v>
                </c:pt>
                <c:pt idx="155">
                  <c:v>65.265000000000001</c:v>
                </c:pt>
                <c:pt idx="156">
                  <c:v>63.779000000000003</c:v>
                </c:pt>
                <c:pt idx="157">
                  <c:v>65.956000000000003</c:v>
                </c:pt>
                <c:pt idx="158">
                  <c:v>65.25</c:v>
                </c:pt>
                <c:pt idx="159">
                  <c:v>66.234999999999999</c:v>
                </c:pt>
                <c:pt idx="160">
                  <c:v>65.793999999999997</c:v>
                </c:pt>
                <c:pt idx="161">
                  <c:v>63.75</c:v>
                </c:pt>
                <c:pt idx="162">
                  <c:v>65.117999999999995</c:v>
                </c:pt>
                <c:pt idx="163">
                  <c:v>64.087999999999994</c:v>
                </c:pt>
                <c:pt idx="164">
                  <c:v>64.602999999999994</c:v>
                </c:pt>
                <c:pt idx="165">
                  <c:v>64.323999999999998</c:v>
                </c:pt>
                <c:pt idx="166">
                  <c:v>64.778999999999996</c:v>
                </c:pt>
                <c:pt idx="167">
                  <c:v>64.632000000000005</c:v>
                </c:pt>
                <c:pt idx="168">
                  <c:v>67.028999999999996</c:v>
                </c:pt>
                <c:pt idx="169">
                  <c:v>65.441000000000003</c:v>
                </c:pt>
                <c:pt idx="170">
                  <c:v>65.882000000000005</c:v>
                </c:pt>
                <c:pt idx="171">
                  <c:v>64.352999999999994</c:v>
                </c:pt>
                <c:pt idx="172">
                  <c:v>66.206000000000003</c:v>
                </c:pt>
                <c:pt idx="173">
                  <c:v>65.221000000000004</c:v>
                </c:pt>
                <c:pt idx="174">
                  <c:v>65.323999999999998</c:v>
                </c:pt>
                <c:pt idx="175">
                  <c:v>64.984999999999999</c:v>
                </c:pt>
                <c:pt idx="176">
                  <c:v>63.765000000000001</c:v>
                </c:pt>
                <c:pt idx="177">
                  <c:v>64.734999999999999</c:v>
                </c:pt>
                <c:pt idx="178">
                  <c:v>63.911999999999999</c:v>
                </c:pt>
                <c:pt idx="179">
                  <c:v>64.397000000000006</c:v>
                </c:pt>
                <c:pt idx="180">
                  <c:v>64.837999999999994</c:v>
                </c:pt>
                <c:pt idx="181">
                  <c:v>64.471000000000004</c:v>
                </c:pt>
                <c:pt idx="182">
                  <c:v>65.206000000000003</c:v>
                </c:pt>
                <c:pt idx="183">
                  <c:v>63.823999999999998</c:v>
                </c:pt>
                <c:pt idx="184">
                  <c:v>62.956000000000003</c:v>
                </c:pt>
                <c:pt idx="185">
                  <c:v>64.662000000000006</c:v>
                </c:pt>
                <c:pt idx="186">
                  <c:v>63.868000000000002</c:v>
                </c:pt>
                <c:pt idx="187">
                  <c:v>63</c:v>
                </c:pt>
                <c:pt idx="188">
                  <c:v>63.058999999999997</c:v>
                </c:pt>
                <c:pt idx="189">
                  <c:v>62.411999999999999</c:v>
                </c:pt>
                <c:pt idx="190">
                  <c:v>63.484999999999999</c:v>
                </c:pt>
                <c:pt idx="191">
                  <c:v>64.706000000000003</c:v>
                </c:pt>
                <c:pt idx="192">
                  <c:v>65.382000000000005</c:v>
                </c:pt>
                <c:pt idx="193">
                  <c:v>63.043999999999997</c:v>
                </c:pt>
                <c:pt idx="194">
                  <c:v>64.912000000000006</c:v>
                </c:pt>
                <c:pt idx="195">
                  <c:v>61.808999999999997</c:v>
                </c:pt>
                <c:pt idx="196">
                  <c:v>62.970999999999997</c:v>
                </c:pt>
                <c:pt idx="197">
                  <c:v>66.162000000000006</c:v>
                </c:pt>
                <c:pt idx="198">
                  <c:v>64.132000000000005</c:v>
                </c:pt>
                <c:pt idx="199">
                  <c:v>62.896999999999998</c:v>
                </c:pt>
                <c:pt idx="200">
                  <c:v>64.412000000000006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67.321285272002157</c:v>
                </c:pt>
                <c:pt idx="1">
                  <c:v>67.336789505741734</c:v>
                </c:pt>
                <c:pt idx="2">
                  <c:v>67.35229672001617</c:v>
                </c:pt>
                <c:pt idx="3">
                  <c:v>67.367807156776692</c:v>
                </c:pt>
                <c:pt idx="4">
                  <c:v>67.383321076909368</c:v>
                </c:pt>
                <c:pt idx="5">
                  <c:v>67.398838761635332</c:v>
                </c:pt>
                <c:pt idx="6">
                  <c:v>67.414360514004272</c:v>
                </c:pt>
                <c:pt idx="7">
                  <c:v>67.429886660486915</c:v>
                </c:pt>
                <c:pt idx="8">
                  <c:v>67.445417552670818</c:v>
                </c:pt>
                <c:pt idx="9">
                  <c:v>67.460953569065325</c:v>
                </c:pt>
                <c:pt idx="10">
                  <c:v>67.476495117020178</c:v>
                </c:pt>
                <c:pt idx="11">
                  <c:v>67.492042634763493</c:v>
                </c:pt>
                <c:pt idx="12">
                  <c:v>67.507596593563392</c:v>
                </c:pt>
                <c:pt idx="13">
                  <c:v>67.523157500018854</c:v>
                </c:pt>
                <c:pt idx="14">
                  <c:v>67.538725898484032</c:v>
                </c:pt>
                <c:pt idx="15">
                  <c:v>67.554302373630293</c:v>
                </c:pt>
                <c:pt idx="16">
                  <c:v>67.569887553150238</c:v>
                </c:pt>
                <c:pt idx="17">
                  <c:v>67.585482110607686</c:v>
                </c:pt>
                <c:pt idx="18">
                  <c:v>67.601086768440382</c:v>
                </c:pt>
                <c:pt idx="19">
                  <c:v>67.616702301131681</c:v>
                </c:pt>
                <c:pt idx="20">
                  <c:v>67.63232953861089</c:v>
                </c:pt>
                <c:pt idx="21">
                  <c:v>67.64796937009254</c:v>
                </c:pt>
                <c:pt idx="22">
                  <c:v>67.663622749093449</c:v>
                </c:pt>
                <c:pt idx="23">
                  <c:v>67.679290702094718</c:v>
                </c:pt>
                <c:pt idx="24">
                  <c:v>67.694974348747394</c:v>
                </c:pt>
                <c:pt idx="25">
                  <c:v>67.710674957778068</c:v>
                </c:pt>
                <c:pt idx="26">
                  <c:v>67.726394109186785</c:v>
                </c:pt>
                <c:pt idx="27">
                  <c:v>67.742134159698907</c:v>
                </c:pt>
                <c:pt idx="28">
                  <c:v>67.757899535669083</c:v>
                </c:pt>
                <c:pt idx="29">
                  <c:v>67.773700182724326</c:v>
                </c:pt>
                <c:pt idx="30">
                  <c:v>67.789560379463978</c:v>
                </c:pt>
                <c:pt idx="31">
                  <c:v>67.805540265813946</c:v>
                </c:pt>
                <c:pt idx="32">
                  <c:v>67.821786053128449</c:v>
                </c:pt>
                <c:pt idx="33">
                  <c:v>67.838641699313513</c:v>
                </c:pt>
                <c:pt idx="34">
                  <c:v>67.856885438187874</c:v>
                </c:pt>
                <c:pt idx="35">
                  <c:v>67.878206013940144</c:v>
                </c:pt>
                <c:pt idx="36">
                  <c:v>67.906112199557938</c:v>
                </c:pt>
                <c:pt idx="37">
                  <c:v>67.94757573352895</c:v>
                </c:pt>
                <c:pt idx="38">
                  <c:v>68.015827648142064</c:v>
                </c:pt>
                <c:pt idx="39">
                  <c:v>68.134818807151618</c:v>
                </c:pt>
                <c:pt idx="40">
                  <c:v>68.345835615840784</c:v>
                </c:pt>
                <c:pt idx="41">
                  <c:v>68.716508928812146</c:v>
                </c:pt>
                <c:pt idx="42">
                  <c:v>69.351828206701398</c:v>
                </c:pt>
                <c:pt idx="43">
                  <c:v>70.40567679035972</c:v>
                </c:pt>
                <c:pt idx="44">
                  <c:v>72.089881670653966</c:v>
                </c:pt>
                <c:pt idx="45">
                  <c:v>74.676118315317993</c:v>
                </c:pt>
                <c:pt idx="46">
                  <c:v>78.48484104792378</c:v>
                </c:pt>
                <c:pt idx="47">
                  <c:v>83.855590232216613</c:v>
                </c:pt>
                <c:pt idx="48">
                  <c:v>91.095427557841177</c:v>
                </c:pt>
                <c:pt idx="49">
                  <c:v>100.40730037785951</c:v>
                </c:pt>
                <c:pt idx="50">
                  <c:v>111.80733685688317</c:v>
                </c:pt>
                <c:pt idx="51">
                  <c:v>125.04770628119695</c:v>
                </c:pt>
                <c:pt idx="52">
                  <c:v>139.56698819517501</c:v>
                </c:pt>
                <c:pt idx="53">
                  <c:v>154.4899949633903</c:v>
                </c:pt>
                <c:pt idx="54">
                  <c:v>168.69174327528594</c:v>
                </c:pt>
                <c:pt idx="55">
                  <c:v>180.92612501935403</c:v>
                </c:pt>
                <c:pt idx="56">
                  <c:v>190.0020026458034</c:v>
                </c:pt>
                <c:pt idx="57">
                  <c:v>194.97340038423357</c:v>
                </c:pt>
                <c:pt idx="58">
                  <c:v>195.30204964627666</c:v>
                </c:pt>
                <c:pt idx="59">
                  <c:v>190.9536878510564</c:v>
                </c:pt>
                <c:pt idx="60">
                  <c:v>182.40429090687505</c:v>
                </c:pt>
                <c:pt idx="61">
                  <c:v>170.55469407500075</c:v>
                </c:pt>
                <c:pt idx="62">
                  <c:v>156.57483654539604</c:v>
                </c:pt>
                <c:pt idx="63">
                  <c:v>141.71497540066602</c:v>
                </c:pt>
                <c:pt idx="64">
                  <c:v>127.12602552274727</c:v>
                </c:pt>
                <c:pt idx="65">
                  <c:v>113.72421142393056</c:v>
                </c:pt>
                <c:pt idx="66">
                  <c:v>102.11994798421742</c:v>
                </c:pt>
                <c:pt idx="67">
                  <c:v>92.613005526414312</c:v>
                </c:pt>
                <c:pt idx="68">
                  <c:v>85.241101192898796</c:v>
                </c:pt>
                <c:pt idx="69">
                  <c:v>79.860528364709651</c:v>
                </c:pt>
                <c:pt idx="70">
                  <c:v>76.235864122135183</c:v>
                </c:pt>
                <c:pt idx="71">
                  <c:v>74.119429594693102</c:v>
                </c:pt>
                <c:pt idx="72">
                  <c:v>73.307290598081821</c:v>
                </c:pt>
                <c:pt idx="73">
                  <c:v>73.664899456061406</c:v>
                </c:pt>
                <c:pt idx="74">
                  <c:v>75.121019242733453</c:v>
                </c:pt>
                <c:pt idx="75">
                  <c:v>77.633613358253257</c:v>
                </c:pt>
                <c:pt idx="76">
                  <c:v>81.136601868386165</c:v>
                </c:pt>
                <c:pt idx="77">
                  <c:v>85.481726253730812</c:v>
                </c:pt>
                <c:pt idx="78">
                  <c:v>90.393745237546398</c:v>
                </c:pt>
                <c:pt idx="79">
                  <c:v>95.457234081235086</c:v>
                </c:pt>
                <c:pt idx="80">
                  <c:v>100.14714820588019</c:v>
                </c:pt>
                <c:pt idx="81">
                  <c:v>103.90300991529703</c:v>
                </c:pt>
                <c:pt idx="82">
                  <c:v>106.23134317795683</c:v>
                </c:pt>
                <c:pt idx="83">
                  <c:v>106.80865514337701</c:v>
                </c:pt>
                <c:pt idx="84">
                  <c:v>105.55371036565487</c:v>
                </c:pt>
                <c:pt idx="85">
                  <c:v>102.64577698243588</c:v>
                </c:pt>
                <c:pt idx="86">
                  <c:v>98.482592496805736</c:v>
                </c:pt>
                <c:pt idx="87">
                  <c:v>93.591303943476547</c:v>
                </c:pt>
                <c:pt idx="88">
                  <c:v>88.519693198036407</c:v>
                </c:pt>
                <c:pt idx="89">
                  <c:v>83.73836587493976</c:v>
                </c:pt>
                <c:pt idx="90">
                  <c:v>79.577025176320845</c:v>
                </c:pt>
                <c:pt idx="91">
                  <c:v>76.203859025622421</c:v>
                </c:pt>
                <c:pt idx="92">
                  <c:v>73.642819289891207</c:v>
                </c:pt>
                <c:pt idx="93">
                  <c:v>71.81434687212419</c:v>
                </c:pt>
                <c:pt idx="94">
                  <c:v>70.582884458636997</c:v>
                </c:pt>
                <c:pt idx="95">
                  <c:v>69.798071668395679</c:v>
                </c:pt>
                <c:pt idx="96">
                  <c:v>69.322792663172606</c:v>
                </c:pt>
                <c:pt idx="97">
                  <c:v>69.047215287821658</c:v>
                </c:pt>
                <c:pt idx="98">
                  <c:v>68.891810299579902</c:v>
                </c:pt>
                <c:pt idx="99">
                  <c:v>68.803718388347079</c:v>
                </c:pt>
                <c:pt idx="100">
                  <c:v>68.750392181073124</c:v>
                </c:pt>
                <c:pt idx="101">
                  <c:v>68.713154979665674</c:v>
                </c:pt>
                <c:pt idx="102">
                  <c:v>68.68198083711205</c:v>
                </c:pt>
                <c:pt idx="103">
                  <c:v>68.651827120738389</c:v>
                </c:pt>
                <c:pt idx="104">
                  <c:v>68.62032452068641</c:v>
                </c:pt>
                <c:pt idx="105">
                  <c:v>68.586449473072975</c:v>
                </c:pt>
                <c:pt idx="106">
                  <c:v>68.549820388592863</c:v>
                </c:pt>
                <c:pt idx="107">
                  <c:v>68.510350745051142</c:v>
                </c:pt>
                <c:pt idx="108">
                  <c:v>68.468088782132995</c:v>
                </c:pt>
                <c:pt idx="109">
                  <c:v>68.423147145249914</c:v>
                </c:pt>
                <c:pt idx="110">
                  <c:v>68.37567270260044</c:v>
                </c:pt>
                <c:pt idx="111">
                  <c:v>68.325833033493424</c:v>
                </c:pt>
                <c:pt idx="112">
                  <c:v>68.273809364313905</c:v>
                </c:pt>
                <c:pt idx="113">
                  <c:v>68.219791861310171</c:v>
                </c:pt>
                <c:pt idx="114">
                  <c:v>68.163975797067437</c:v>
                </c:pt>
                <c:pt idx="115">
                  <c:v>68.106558129408384</c:v>
                </c:pt>
                <c:pt idx="116">
                  <c:v>68.047734395935194</c:v>
                </c:pt>
                <c:pt idx="117">
                  <c:v>67.987695938996012</c:v>
                </c:pt>
                <c:pt idx="118">
                  <c:v>67.926627496979023</c:v>
                </c:pt>
                <c:pt idx="119">
                  <c:v>67.864705189431163</c:v>
                </c:pt>
                <c:pt idx="120">
                  <c:v>67.80209490726233</c:v>
                </c:pt>
                <c:pt idx="121">
                  <c:v>67.738951102760325</c:v>
                </c:pt>
                <c:pt idx="122">
                  <c:v>67.675415959919818</c:v>
                </c:pt>
                <c:pt idx="123">
                  <c:v>67.611618914535569</c:v>
                </c:pt>
                <c:pt idx="124">
                  <c:v>67.547676485787846</c:v>
                </c:pt>
                <c:pt idx="125">
                  <c:v>67.483692376462386</c:v>
                </c:pt>
                <c:pt idx="126">
                  <c:v>67.419757797122315</c:v>
                </c:pt>
                <c:pt idx="127">
                  <c:v>67.355951970002494</c:v>
                </c:pt>
                <c:pt idx="128">
                  <c:v>67.29234277061235</c:v>
                </c:pt>
                <c:pt idx="129">
                  <c:v>67.228987468507697</c:v>
                </c:pt>
                <c:pt idx="130">
                  <c:v>67.165933532969092</c:v>
                </c:pt>
                <c:pt idx="131">
                  <c:v>67.103219474010785</c:v>
                </c:pt>
                <c:pt idx="132">
                  <c:v>67.040875693926964</c:v>
                </c:pt>
                <c:pt idx="133">
                  <c:v>66.978925329219877</c:v>
                </c:pt>
                <c:pt idx="134">
                  <c:v>66.917385067076367</c:v>
                </c:pt>
                <c:pt idx="135">
                  <c:v>66.856265924459478</c:v>
                </c:pt>
                <c:pt idx="136">
                  <c:v>66.795573981298944</c:v>
                </c:pt>
                <c:pt idx="137">
                  <c:v>66.735311062181751</c:v>
                </c:pt>
                <c:pt idx="138">
                  <c:v>66.675475363370666</c:v>
                </c:pt>
                <c:pt idx="139">
                  <c:v>66.61606202394546</c:v>
                </c:pt>
                <c:pt idx="140">
                  <c:v>66.55706364141156</c:v>
                </c:pt>
                <c:pt idx="141">
                  <c:v>66.498470733302682</c:v>
                </c:pt>
                <c:pt idx="142">
                  <c:v>66.44027214717012</c:v>
                </c:pt>
                <c:pt idx="143">
                  <c:v>66.382455421952827</c:v>
                </c:pt>
                <c:pt idx="144">
                  <c:v>66.325007104103875</c:v>
                </c:pt>
                <c:pt idx="145">
                  <c:v>66.267913022057868</c:v>
                </c:pt>
                <c:pt idx="146">
                  <c:v>66.211158522693069</c:v>
                </c:pt>
                <c:pt idx="147">
                  <c:v>66.154728673407774</c:v>
                </c:pt>
                <c:pt idx="148">
                  <c:v>66.098608433318589</c:v>
                </c:pt>
                <c:pt idx="149">
                  <c:v>66.042782796920946</c:v>
                </c:pt>
                <c:pt idx="150">
                  <c:v>65.987236913349406</c:v>
                </c:pt>
                <c:pt idx="151">
                  <c:v>65.931956184149243</c:v>
                </c:pt>
                <c:pt idx="152">
                  <c:v>65.876926342235848</c:v>
                </c:pt>
                <c:pt idx="153">
                  <c:v>65.822133514479887</c:v>
                </c:pt>
                <c:pt idx="154">
                  <c:v>65.767564270123231</c:v>
                </c:pt>
                <c:pt idx="155">
                  <c:v>65.713205657006199</c:v>
                </c:pt>
                <c:pt idx="156">
                  <c:v>65.659045227374349</c:v>
                </c:pt>
                <c:pt idx="157">
                  <c:v>65.605071054834525</c:v>
                </c:pt>
                <c:pt idx="158">
                  <c:v>65.551271743847266</c:v>
                </c:pt>
                <c:pt idx="159">
                  <c:v>65.497636432974062</c:v>
                </c:pt>
                <c:pt idx="160">
                  <c:v>65.444154792946449</c:v>
                </c:pt>
                <c:pt idx="161">
                  <c:v>65.390817020485414</c:v>
                </c:pt>
                <c:pt idx="162">
                  <c:v>65.337613828677121</c:v>
                </c:pt>
                <c:pt idx="163">
                  <c:v>65.2845364346</c:v>
                </c:pt>
                <c:pt idx="164">
                  <c:v>65.231576544801101</c:v>
                </c:pt>
                <c:pt idx="165">
                  <c:v>65.178726339132538</c:v>
                </c:pt>
                <c:pt idx="166">
                  <c:v>65.12597845338334</c:v>
                </c:pt>
                <c:pt idx="167">
                  <c:v>65.073325961074303</c:v>
                </c:pt>
                <c:pt idx="168">
                  <c:v>65.020762354726259</c:v>
                </c:pt>
                <c:pt idx="169">
                  <c:v>64.968281526859826</c:v>
                </c:pt>
                <c:pt idx="170">
                  <c:v>64.915877750941931</c:v>
                </c:pt>
                <c:pt idx="171">
                  <c:v>64.863545662455152</c:v>
                </c:pt>
                <c:pt idx="172">
                  <c:v>64.811280240233387</c:v>
                </c:pt>
                <c:pt idx="173">
                  <c:v>64.759076788179286</c:v>
                </c:pt>
                <c:pt idx="174">
                  <c:v>64.706930917454059</c:v>
                </c:pt>
                <c:pt idx="175">
                  <c:v>64.654838529210053</c:v>
                </c:pt>
                <c:pt idx="176">
                  <c:v>64.602795797918773</c:v>
                </c:pt>
                <c:pt idx="177">
                  <c:v>64.550799155332427</c:v>
                </c:pt>
                <c:pt idx="178">
                  <c:v>64.49884527510406</c:v>
                </c:pt>
                <c:pt idx="179">
                  <c:v>64.446931058081645</c:v>
                </c:pt>
                <c:pt idx="180">
                  <c:v>64.395053618282049</c:v>
                </c:pt>
                <c:pt idx="181">
                  <c:v>64.343210269544613</c:v>
                </c:pt>
                <c:pt idx="182">
                  <c:v>64.291398512857185</c:v>
                </c:pt>
                <c:pt idx="183">
                  <c:v>64.239616024343633</c:v>
                </c:pt>
                <c:pt idx="184">
                  <c:v>64.18786064389775</c:v>
                </c:pt>
                <c:pt idx="185">
                  <c:v>64.136130364445208</c:v>
                </c:pt>
                <c:pt idx="186">
                  <c:v>64.084423321813958</c:v>
                </c:pt>
                <c:pt idx="187">
                  <c:v>64.032737785190648</c:v>
                </c:pt>
                <c:pt idx="188">
                  <c:v>63.981072148140314</c:v>
                </c:pt>
                <c:pt idx="189">
                  <c:v>63.929424920165545</c:v>
                </c:pt>
                <c:pt idx="190">
                  <c:v>63.877794718780962</c:v>
                </c:pt>
                <c:pt idx="191">
                  <c:v>63.826180262078793</c:v>
                </c:pt>
                <c:pt idx="192">
                  <c:v>63.774580361761259</c:v>
                </c:pt>
                <c:pt idx="193">
                  <c:v>63.722993916616133</c:v>
                </c:pt>
                <c:pt idx="194">
                  <c:v>63.67141990641197</c:v>
                </c:pt>
                <c:pt idx="195">
                  <c:v>63.619857386190276</c:v>
                </c:pt>
                <c:pt idx="196">
                  <c:v>63.568305480932516</c:v>
                </c:pt>
                <c:pt idx="197">
                  <c:v>63.516763380580571</c:v>
                </c:pt>
                <c:pt idx="198">
                  <c:v>63.465230335390054</c:v>
                </c:pt>
                <c:pt idx="199">
                  <c:v>63.413705651596842</c:v>
                </c:pt>
                <c:pt idx="200">
                  <c:v>63.362188687377838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67.321285272002157</c:v>
                </c:pt>
                <c:pt idx="1">
                  <c:v>67.336789505741734</c:v>
                </c:pt>
                <c:pt idx="2">
                  <c:v>67.35229672001617</c:v>
                </c:pt>
                <c:pt idx="3">
                  <c:v>67.367807156776692</c:v>
                </c:pt>
                <c:pt idx="4">
                  <c:v>67.383321076909368</c:v>
                </c:pt>
                <c:pt idx="5">
                  <c:v>67.398838761635332</c:v>
                </c:pt>
                <c:pt idx="6">
                  <c:v>67.414360514004272</c:v>
                </c:pt>
                <c:pt idx="7">
                  <c:v>67.429886660486915</c:v>
                </c:pt>
                <c:pt idx="8">
                  <c:v>67.445417552670818</c:v>
                </c:pt>
                <c:pt idx="9">
                  <c:v>67.460953569065325</c:v>
                </c:pt>
                <c:pt idx="10">
                  <c:v>67.476495117020178</c:v>
                </c:pt>
                <c:pt idx="11">
                  <c:v>67.492042634763493</c:v>
                </c:pt>
                <c:pt idx="12">
                  <c:v>67.507596593563392</c:v>
                </c:pt>
                <c:pt idx="13">
                  <c:v>67.52315750001884</c:v>
                </c:pt>
                <c:pt idx="14">
                  <c:v>67.538725898483989</c:v>
                </c:pt>
                <c:pt idx="15">
                  <c:v>67.554302373630051</c:v>
                </c:pt>
                <c:pt idx="16">
                  <c:v>67.569887553149073</c:v>
                </c:pt>
                <c:pt idx="17">
                  <c:v>67.585482110602271</c:v>
                </c:pt>
                <c:pt idx="18">
                  <c:v>67.60108676841611</c:v>
                </c:pt>
                <c:pt idx="19">
                  <c:v>67.616702301026962</c:v>
                </c:pt>
                <c:pt idx="20">
                  <c:v>67.632329538175696</c:v>
                </c:pt>
                <c:pt idx="21">
                  <c:v>67.647969368350545</c:v>
                </c:pt>
                <c:pt idx="22">
                  <c:v>67.663622742376546</c:v>
                </c:pt>
                <c:pt idx="23">
                  <c:v>67.679290677146582</c:v>
                </c:pt>
                <c:pt idx="24">
                  <c:v>67.69497425948768</c:v>
                </c:pt>
                <c:pt idx="25">
                  <c:v>67.710674650153209</c:v>
                </c:pt>
                <c:pt idx="26">
                  <c:v>67.726393087928045</c:v>
                </c:pt>
                <c:pt idx="27">
                  <c:v>67.742130893831131</c:v>
                </c:pt>
                <c:pt idx="28">
                  <c:v>67.757889475393995</c:v>
                </c:pt>
                <c:pt idx="29">
                  <c:v>67.773670330990356</c:v>
                </c:pt>
                <c:pt idx="30">
                  <c:v>67.789475054184848</c:v>
                </c:pt>
                <c:pt idx="31">
                  <c:v>67.805305338063036</c:v>
                </c:pt>
                <c:pt idx="32">
                  <c:v>67.821162979496478</c:v>
                </c:pt>
                <c:pt idx="33">
                  <c:v>67.837049883288259</c:v>
                </c:pt>
                <c:pt idx="34">
                  <c:v>67.852968066133911</c:v>
                </c:pt>
                <c:pt idx="35">
                  <c:v>67.868919660320714</c:v>
                </c:pt>
                <c:pt idx="36">
                  <c:v>67.884906917075725</c:v>
                </c:pt>
                <c:pt idx="37">
                  <c:v>67.900932209456727</c:v>
                </c:pt>
                <c:pt idx="38">
                  <c:v>67.916998034664246</c:v>
                </c:pt>
                <c:pt idx="39">
                  <c:v>67.933107015631535</c:v>
                </c:pt>
                <c:pt idx="40">
                  <c:v>67.949261901728946</c:v>
                </c:pt>
                <c:pt idx="41">
                  <c:v>67.965465568392688</c:v>
                </c:pt>
                <c:pt idx="42">
                  <c:v>67.981721015460352</c:v>
                </c:pt>
                <c:pt idx="43">
                  <c:v>67.998031363963577</c:v>
                </c:pt>
                <c:pt idx="44">
                  <c:v>68.014399851092378</c:v>
                </c:pt>
                <c:pt idx="45">
                  <c:v>68.03082982300603</c:v>
                </c:pt>
                <c:pt idx="46">
                  <c:v>68.047324725120163</c:v>
                </c:pt>
                <c:pt idx="47">
                  <c:v>68.06388808945124</c:v>
                </c:pt>
                <c:pt idx="48">
                  <c:v>68.080523518542691</c:v>
                </c:pt>
                <c:pt idx="49">
                  <c:v>68.097234665438563</c:v>
                </c:pt>
                <c:pt idx="50">
                  <c:v>68.114025209101399</c:v>
                </c:pt>
                <c:pt idx="51">
                  <c:v>68.130898824599711</c:v>
                </c:pt>
                <c:pt idx="52">
                  <c:v>68.147859147309404</c:v>
                </c:pt>
                <c:pt idx="53">
                  <c:v>68.164909730288542</c:v>
                </c:pt>
                <c:pt idx="54">
                  <c:v>68.182053993891145</c:v>
                </c:pt>
                <c:pt idx="55">
                  <c:v>68.199295166588556</c:v>
                </c:pt>
                <c:pt idx="56">
                  <c:v>68.216636215862437</c:v>
                </c:pt>
                <c:pt idx="57">
                  <c:v>68.234079767925948</c:v>
                </c:pt>
                <c:pt idx="58">
                  <c:v>68.251628014920357</c:v>
                </c:pt>
                <c:pt idx="59">
                  <c:v>68.269282608123206</c:v>
                </c:pt>
                <c:pt idx="60">
                  <c:v>68.287044535598454</c:v>
                </c:pt>
                <c:pt idx="61">
                  <c:v>68.304913982618359</c:v>
                </c:pt>
                <c:pt idx="62">
                  <c:v>68.322890173100916</c:v>
                </c:pt>
                <c:pt idx="63">
                  <c:v>68.340971190237937</c:v>
                </c:pt>
                <c:pt idx="64">
                  <c:v>68.359153774450917</c:v>
                </c:pt>
                <c:pt idx="65">
                  <c:v>68.377433096808403</c:v>
                </c:pt>
                <c:pt idx="66">
                  <c:v>68.395802506090135</c:v>
                </c:pt>
                <c:pt idx="67">
                  <c:v>68.41425324779793</c:v>
                </c:pt>
                <c:pt idx="68">
                  <c:v>68.432774153612343</c:v>
                </c:pt>
                <c:pt idx="69">
                  <c:v>68.451351300099162</c:v>
                </c:pt>
                <c:pt idx="70">
                  <c:v>68.469967635899465</c:v>
                </c:pt>
                <c:pt idx="71">
                  <c:v>68.488602577223574</c:v>
                </c:pt>
                <c:pt idx="72">
                  <c:v>68.50723157223419</c:v>
                </c:pt>
                <c:pt idx="73">
                  <c:v>68.525825635882541</c:v>
                </c:pt>
                <c:pt idx="74">
                  <c:v>68.544350857977847</c:v>
                </c:pt>
                <c:pt idx="75">
                  <c:v>68.562767888756795</c:v>
                </c:pt>
                <c:pt idx="76">
                  <c:v>68.58103140799372</c:v>
                </c:pt>
                <c:pt idx="77">
                  <c:v>68.599089585773697</c:v>
                </c:pt>
                <c:pt idx="78">
                  <c:v>68.616883545438029</c:v>
                </c:pt>
                <c:pt idx="79">
                  <c:v>68.634346841890377</c:v>
                </c:pt>
                <c:pt idx="80">
                  <c:v>68.651404971383656</c:v>
                </c:pt>
                <c:pt idx="81">
                  <c:v>68.667974932018652</c:v>
                </c:pt>
                <c:pt idx="82">
                  <c:v>68.683964857371009</c:v>
                </c:pt>
                <c:pt idx="83">
                  <c:v>68.699273748764966</c:v>
                </c:pt>
                <c:pt idx="84">
                  <c:v>68.713791334532814</c:v>
                </c:pt>
                <c:pt idx="85">
                  <c:v>68.727398086878608</c:v>
                </c:pt>
                <c:pt idx="86">
                  <c:v>68.739965428401121</c:v>
                </c:pt>
                <c:pt idx="87">
                  <c:v>68.751356160578254</c:v>
                </c:pt>
                <c:pt idx="88">
                  <c:v>68.761425145200462</c:v>
                </c:pt>
                <c:pt idx="89">
                  <c:v>68.770020266495351</c:v>
                </c:pt>
                <c:pt idx="90">
                  <c:v>68.776983696174781</c:v>
                </c:pt>
                <c:pt idx="91">
                  <c:v>68.782153475608879</c:v>
                </c:pt>
                <c:pt idx="92">
                  <c:v>68.785365418670295</c:v>
                </c:pt>
                <c:pt idx="93">
                  <c:v>68.786455325573243</c:v>
                </c:pt>
                <c:pt idx="94">
                  <c:v>68.785261482567861</c:v>
                </c:pt>
                <c:pt idx="95">
                  <c:v>68.781627405239831</c:v>
                </c:pt>
                <c:pt idx="96">
                  <c:v>68.775404765295264</c:v>
                </c:pt>
                <c:pt idx="97">
                  <c:v>68.766456423249963</c:v>
                </c:pt>
                <c:pt idx="98">
                  <c:v>68.754659473770204</c:v>
                </c:pt>
                <c:pt idx="99">
                  <c:v>68.739908198025489</c:v>
                </c:pt>
                <c:pt idx="100">
                  <c:v>68.722116809777987</c:v>
                </c:pt>
                <c:pt idx="101">
                  <c:v>68.701221880309589</c:v>
                </c:pt>
                <c:pt idx="102">
                  <c:v>68.67718433256826</c:v>
                </c:pt>
                <c:pt idx="103">
                  <c:v>68.649990907444291</c:v>
                </c:pt>
                <c:pt idx="104">
                  <c:v>68.619655024576375</c:v>
                </c:pt>
                <c:pt idx="105">
                  <c:v>68.586216985549044</c:v>
                </c:pt>
                <c:pt idx="106">
                  <c:v>68.549743497167825</c:v>
                </c:pt>
                <c:pt idx="107">
                  <c:v>68.510326524566381</c:v>
                </c:pt>
                <c:pt idx="108">
                  <c:v>68.468081515814731</c:v>
                </c:pt>
                <c:pt idx="109">
                  <c:v>68.423145069033296</c:v>
                </c:pt>
                <c:pt idx="110">
                  <c:v>68.375672137588566</c:v>
                </c:pt>
                <c:pt idx="111">
                  <c:v>68.32583288705024</c:v>
                </c:pt>
                <c:pt idx="112">
                  <c:v>68.273809328163978</c:v>
                </c:pt>
                <c:pt idx="113">
                  <c:v>68.219791852811085</c:v>
                </c:pt>
                <c:pt idx="114">
                  <c:v>68.163975795164333</c:v>
                </c:pt>
                <c:pt idx="115">
                  <c:v>68.106558129002522</c:v>
                </c:pt>
                <c:pt idx="116">
                  <c:v>68.047734395852757</c:v>
                </c:pt>
                <c:pt idx="117">
                  <c:v>67.987695938980067</c:v>
                </c:pt>
                <c:pt idx="118">
                  <c:v>67.926627496976081</c:v>
                </c:pt>
                <c:pt idx="119">
                  <c:v>67.864705189430651</c:v>
                </c:pt>
                <c:pt idx="120">
                  <c:v>67.802094907262244</c:v>
                </c:pt>
                <c:pt idx="121">
                  <c:v>67.738951102760311</c:v>
                </c:pt>
                <c:pt idx="122">
                  <c:v>67.675415959919818</c:v>
                </c:pt>
                <c:pt idx="123">
                  <c:v>67.611618914535569</c:v>
                </c:pt>
                <c:pt idx="124">
                  <c:v>67.547676485787846</c:v>
                </c:pt>
                <c:pt idx="125">
                  <c:v>67.483692376462386</c:v>
                </c:pt>
                <c:pt idx="126">
                  <c:v>67.419757797122315</c:v>
                </c:pt>
                <c:pt idx="127">
                  <c:v>67.355951970002494</c:v>
                </c:pt>
                <c:pt idx="128">
                  <c:v>67.29234277061235</c:v>
                </c:pt>
                <c:pt idx="129">
                  <c:v>67.228987468507697</c:v>
                </c:pt>
                <c:pt idx="130">
                  <c:v>67.165933532969092</c:v>
                </c:pt>
                <c:pt idx="131">
                  <c:v>67.103219474010785</c:v>
                </c:pt>
                <c:pt idx="132">
                  <c:v>67.040875693926964</c:v>
                </c:pt>
                <c:pt idx="133">
                  <c:v>66.978925329219877</c:v>
                </c:pt>
                <c:pt idx="134">
                  <c:v>66.917385067076367</c:v>
                </c:pt>
                <c:pt idx="135">
                  <c:v>66.856265924459478</c:v>
                </c:pt>
                <c:pt idx="136">
                  <c:v>66.795573981298944</c:v>
                </c:pt>
                <c:pt idx="137">
                  <c:v>66.735311062181751</c:v>
                </c:pt>
                <c:pt idx="138">
                  <c:v>66.675475363370666</c:v>
                </c:pt>
                <c:pt idx="139">
                  <c:v>66.61606202394546</c:v>
                </c:pt>
                <c:pt idx="140">
                  <c:v>66.55706364141156</c:v>
                </c:pt>
                <c:pt idx="141">
                  <c:v>66.498470733302682</c:v>
                </c:pt>
                <c:pt idx="142">
                  <c:v>66.44027214717012</c:v>
                </c:pt>
                <c:pt idx="143">
                  <c:v>66.382455421952827</c:v>
                </c:pt>
                <c:pt idx="144">
                  <c:v>66.325007104103875</c:v>
                </c:pt>
                <c:pt idx="145">
                  <c:v>66.267913022057868</c:v>
                </c:pt>
                <c:pt idx="146">
                  <c:v>66.211158522693069</c:v>
                </c:pt>
                <c:pt idx="147">
                  <c:v>66.154728673407774</c:v>
                </c:pt>
                <c:pt idx="148">
                  <c:v>66.098608433318589</c:v>
                </c:pt>
                <c:pt idx="149">
                  <c:v>66.042782796920946</c:v>
                </c:pt>
                <c:pt idx="150">
                  <c:v>65.987236913349406</c:v>
                </c:pt>
                <c:pt idx="151">
                  <c:v>65.931956184149243</c:v>
                </c:pt>
                <c:pt idx="152">
                  <c:v>65.876926342235848</c:v>
                </c:pt>
                <c:pt idx="153">
                  <c:v>65.822133514479887</c:v>
                </c:pt>
                <c:pt idx="154">
                  <c:v>65.767564270123231</c:v>
                </c:pt>
                <c:pt idx="155">
                  <c:v>65.713205657006199</c:v>
                </c:pt>
                <c:pt idx="156">
                  <c:v>65.659045227374349</c:v>
                </c:pt>
                <c:pt idx="157">
                  <c:v>65.605071054834525</c:v>
                </c:pt>
                <c:pt idx="158">
                  <c:v>65.551271743847266</c:v>
                </c:pt>
                <c:pt idx="159">
                  <c:v>65.497636432974062</c:v>
                </c:pt>
                <c:pt idx="160">
                  <c:v>65.444154792946449</c:v>
                </c:pt>
                <c:pt idx="161">
                  <c:v>65.390817020485414</c:v>
                </c:pt>
                <c:pt idx="162">
                  <c:v>65.337613828677121</c:v>
                </c:pt>
                <c:pt idx="163">
                  <c:v>65.2845364346</c:v>
                </c:pt>
                <c:pt idx="164">
                  <c:v>65.231576544801101</c:v>
                </c:pt>
                <c:pt idx="165">
                  <c:v>65.178726339132538</c:v>
                </c:pt>
                <c:pt idx="166">
                  <c:v>65.12597845338334</c:v>
                </c:pt>
                <c:pt idx="167">
                  <c:v>65.073325961074303</c:v>
                </c:pt>
                <c:pt idx="168">
                  <c:v>65.020762354726259</c:v>
                </c:pt>
                <c:pt idx="169">
                  <c:v>64.968281526859826</c:v>
                </c:pt>
                <c:pt idx="170">
                  <c:v>64.915877750941931</c:v>
                </c:pt>
                <c:pt idx="171">
                  <c:v>64.863545662455152</c:v>
                </c:pt>
                <c:pt idx="172">
                  <c:v>64.811280240233387</c:v>
                </c:pt>
                <c:pt idx="173">
                  <c:v>64.759076788179286</c:v>
                </c:pt>
                <c:pt idx="174">
                  <c:v>64.706930917454059</c:v>
                </c:pt>
                <c:pt idx="175">
                  <c:v>64.654838529210053</c:v>
                </c:pt>
                <c:pt idx="176">
                  <c:v>64.602795797918773</c:v>
                </c:pt>
                <c:pt idx="177">
                  <c:v>64.550799155332427</c:v>
                </c:pt>
                <c:pt idx="178">
                  <c:v>64.49884527510406</c:v>
                </c:pt>
                <c:pt idx="179">
                  <c:v>64.446931058081645</c:v>
                </c:pt>
                <c:pt idx="180">
                  <c:v>64.395053618282049</c:v>
                </c:pt>
                <c:pt idx="181">
                  <c:v>64.343210269544613</c:v>
                </c:pt>
                <c:pt idx="182">
                  <c:v>64.291398512857185</c:v>
                </c:pt>
                <c:pt idx="183">
                  <c:v>64.239616024343633</c:v>
                </c:pt>
                <c:pt idx="184">
                  <c:v>64.18786064389775</c:v>
                </c:pt>
                <c:pt idx="185">
                  <c:v>64.136130364445208</c:v>
                </c:pt>
                <c:pt idx="186">
                  <c:v>64.084423321813958</c:v>
                </c:pt>
                <c:pt idx="187">
                  <c:v>64.032737785190648</c:v>
                </c:pt>
                <c:pt idx="188">
                  <c:v>63.981072148140314</c:v>
                </c:pt>
                <c:pt idx="189">
                  <c:v>63.929424920165545</c:v>
                </c:pt>
                <c:pt idx="190">
                  <c:v>63.877794718780962</c:v>
                </c:pt>
                <c:pt idx="191">
                  <c:v>63.826180262078793</c:v>
                </c:pt>
                <c:pt idx="192">
                  <c:v>63.774580361761259</c:v>
                </c:pt>
                <c:pt idx="193">
                  <c:v>63.722993916616133</c:v>
                </c:pt>
                <c:pt idx="194">
                  <c:v>63.67141990641197</c:v>
                </c:pt>
                <c:pt idx="195">
                  <c:v>63.619857386190276</c:v>
                </c:pt>
                <c:pt idx="196">
                  <c:v>63.568305480932516</c:v>
                </c:pt>
                <c:pt idx="197">
                  <c:v>63.516763380580571</c:v>
                </c:pt>
                <c:pt idx="198">
                  <c:v>63.465230335390054</c:v>
                </c:pt>
                <c:pt idx="199">
                  <c:v>63.413705651596842</c:v>
                </c:pt>
                <c:pt idx="200">
                  <c:v>63.362188687377838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423656"/>
        <c:axId val="886424048"/>
      </c:scatterChart>
      <c:valAx>
        <c:axId val="886423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6424048"/>
        <c:crosses val="autoZero"/>
        <c:crossBetween val="midCat"/>
      </c:valAx>
      <c:valAx>
        <c:axId val="886424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642365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64.617999999999995</c:v>
                </c:pt>
                <c:pt idx="1">
                  <c:v>67</c:v>
                </c:pt>
                <c:pt idx="2">
                  <c:v>66.397000000000006</c:v>
                </c:pt>
                <c:pt idx="3">
                  <c:v>64.073999999999998</c:v>
                </c:pt>
                <c:pt idx="4">
                  <c:v>64.75</c:v>
                </c:pt>
                <c:pt idx="5">
                  <c:v>65</c:v>
                </c:pt>
                <c:pt idx="6">
                  <c:v>67.102999999999994</c:v>
                </c:pt>
                <c:pt idx="7">
                  <c:v>69.412000000000006</c:v>
                </c:pt>
                <c:pt idx="8">
                  <c:v>68.515000000000001</c:v>
                </c:pt>
                <c:pt idx="9">
                  <c:v>68.676000000000002</c:v>
                </c:pt>
                <c:pt idx="10">
                  <c:v>67.617999999999995</c:v>
                </c:pt>
                <c:pt idx="11">
                  <c:v>66.426000000000002</c:v>
                </c:pt>
                <c:pt idx="12">
                  <c:v>66.75</c:v>
                </c:pt>
                <c:pt idx="13">
                  <c:v>66.602999999999994</c:v>
                </c:pt>
                <c:pt idx="14">
                  <c:v>65.676000000000002</c:v>
                </c:pt>
                <c:pt idx="15">
                  <c:v>67.397000000000006</c:v>
                </c:pt>
                <c:pt idx="16">
                  <c:v>68.528999999999996</c:v>
                </c:pt>
                <c:pt idx="17">
                  <c:v>68.867999999999995</c:v>
                </c:pt>
                <c:pt idx="18">
                  <c:v>67.837999999999994</c:v>
                </c:pt>
                <c:pt idx="19">
                  <c:v>67.984999999999999</c:v>
                </c:pt>
                <c:pt idx="20">
                  <c:v>68</c:v>
                </c:pt>
                <c:pt idx="21">
                  <c:v>68.912000000000006</c:v>
                </c:pt>
                <c:pt idx="22">
                  <c:v>68.867999999999995</c:v>
                </c:pt>
                <c:pt idx="23">
                  <c:v>68.102999999999994</c:v>
                </c:pt>
                <c:pt idx="24">
                  <c:v>68.721000000000004</c:v>
                </c:pt>
                <c:pt idx="25">
                  <c:v>69.662000000000006</c:v>
                </c:pt>
                <c:pt idx="26">
                  <c:v>69.691000000000003</c:v>
                </c:pt>
                <c:pt idx="27">
                  <c:v>71.043999999999997</c:v>
                </c:pt>
                <c:pt idx="28">
                  <c:v>73.058999999999997</c:v>
                </c:pt>
                <c:pt idx="29">
                  <c:v>71.471000000000004</c:v>
                </c:pt>
                <c:pt idx="30">
                  <c:v>70.352999999999994</c:v>
                </c:pt>
                <c:pt idx="31">
                  <c:v>71.765000000000001</c:v>
                </c:pt>
                <c:pt idx="32">
                  <c:v>71.073999999999998</c:v>
                </c:pt>
                <c:pt idx="33">
                  <c:v>71.647000000000006</c:v>
                </c:pt>
                <c:pt idx="34">
                  <c:v>71</c:v>
                </c:pt>
                <c:pt idx="35">
                  <c:v>71.412000000000006</c:v>
                </c:pt>
                <c:pt idx="36">
                  <c:v>73.558999999999997</c:v>
                </c:pt>
                <c:pt idx="37">
                  <c:v>74.234999999999999</c:v>
                </c:pt>
                <c:pt idx="38">
                  <c:v>76.426000000000002</c:v>
                </c:pt>
                <c:pt idx="39">
                  <c:v>78.515000000000001</c:v>
                </c:pt>
                <c:pt idx="40">
                  <c:v>81.162000000000006</c:v>
                </c:pt>
                <c:pt idx="41">
                  <c:v>86.25</c:v>
                </c:pt>
                <c:pt idx="42">
                  <c:v>91.778999999999996</c:v>
                </c:pt>
                <c:pt idx="43">
                  <c:v>100.574</c:v>
                </c:pt>
                <c:pt idx="44">
                  <c:v>107.75</c:v>
                </c:pt>
                <c:pt idx="45">
                  <c:v>115.559</c:v>
                </c:pt>
                <c:pt idx="46">
                  <c:v>124.441</c:v>
                </c:pt>
                <c:pt idx="47">
                  <c:v>135.20599999999999</c:v>
                </c:pt>
                <c:pt idx="48">
                  <c:v>146.441</c:v>
                </c:pt>
                <c:pt idx="49">
                  <c:v>156.38200000000001</c:v>
                </c:pt>
                <c:pt idx="50">
                  <c:v>167.38200000000001</c:v>
                </c:pt>
                <c:pt idx="51">
                  <c:v>178.14699999999999</c:v>
                </c:pt>
                <c:pt idx="52">
                  <c:v>185.61799999999999</c:v>
                </c:pt>
                <c:pt idx="53">
                  <c:v>192.48500000000001</c:v>
                </c:pt>
                <c:pt idx="54">
                  <c:v>196.721</c:v>
                </c:pt>
                <c:pt idx="55">
                  <c:v>197.67599999999999</c:v>
                </c:pt>
                <c:pt idx="56">
                  <c:v>197</c:v>
                </c:pt>
                <c:pt idx="57">
                  <c:v>189.01499999999999</c:v>
                </c:pt>
                <c:pt idx="58">
                  <c:v>174.67599999999999</c:v>
                </c:pt>
                <c:pt idx="59">
                  <c:v>151.10300000000001</c:v>
                </c:pt>
                <c:pt idx="60">
                  <c:v>120.574</c:v>
                </c:pt>
                <c:pt idx="61">
                  <c:v>95.676000000000002</c:v>
                </c:pt>
                <c:pt idx="62">
                  <c:v>80.221000000000004</c:v>
                </c:pt>
                <c:pt idx="63">
                  <c:v>74.5</c:v>
                </c:pt>
                <c:pt idx="64">
                  <c:v>71.897000000000006</c:v>
                </c:pt>
                <c:pt idx="65">
                  <c:v>73.676000000000002</c:v>
                </c:pt>
                <c:pt idx="66">
                  <c:v>76.323999999999998</c:v>
                </c:pt>
                <c:pt idx="67">
                  <c:v>76.956000000000003</c:v>
                </c:pt>
                <c:pt idx="68">
                  <c:v>78.734999999999999</c:v>
                </c:pt>
                <c:pt idx="69">
                  <c:v>82.323999999999998</c:v>
                </c:pt>
                <c:pt idx="70">
                  <c:v>84.897000000000006</c:v>
                </c:pt>
                <c:pt idx="71">
                  <c:v>87.543999999999997</c:v>
                </c:pt>
                <c:pt idx="72">
                  <c:v>93.456000000000003</c:v>
                </c:pt>
                <c:pt idx="73">
                  <c:v>96.352999999999994</c:v>
                </c:pt>
                <c:pt idx="74">
                  <c:v>100.235</c:v>
                </c:pt>
                <c:pt idx="75">
                  <c:v>103.91200000000001</c:v>
                </c:pt>
                <c:pt idx="76">
                  <c:v>107.75</c:v>
                </c:pt>
                <c:pt idx="77">
                  <c:v>109.074</c:v>
                </c:pt>
                <c:pt idx="78">
                  <c:v>110.83799999999999</c:v>
                </c:pt>
                <c:pt idx="79">
                  <c:v>110.58799999999999</c:v>
                </c:pt>
                <c:pt idx="80">
                  <c:v>108.441</c:v>
                </c:pt>
                <c:pt idx="81">
                  <c:v>101.191</c:v>
                </c:pt>
                <c:pt idx="82">
                  <c:v>95.75</c:v>
                </c:pt>
                <c:pt idx="83">
                  <c:v>87.808999999999997</c:v>
                </c:pt>
                <c:pt idx="84">
                  <c:v>81.206000000000003</c:v>
                </c:pt>
                <c:pt idx="85">
                  <c:v>76.778999999999996</c:v>
                </c:pt>
                <c:pt idx="86">
                  <c:v>74.867999999999995</c:v>
                </c:pt>
                <c:pt idx="87">
                  <c:v>74.265000000000001</c:v>
                </c:pt>
                <c:pt idx="88">
                  <c:v>74.823999999999998</c:v>
                </c:pt>
                <c:pt idx="89">
                  <c:v>73.528999999999996</c:v>
                </c:pt>
                <c:pt idx="90">
                  <c:v>73.087999999999994</c:v>
                </c:pt>
                <c:pt idx="91">
                  <c:v>71.691000000000003</c:v>
                </c:pt>
                <c:pt idx="92">
                  <c:v>68.721000000000004</c:v>
                </c:pt>
                <c:pt idx="93">
                  <c:v>69.206000000000003</c:v>
                </c:pt>
                <c:pt idx="94">
                  <c:v>69.293999999999997</c:v>
                </c:pt>
                <c:pt idx="95">
                  <c:v>68.308999999999997</c:v>
                </c:pt>
                <c:pt idx="96">
                  <c:v>69.337999999999994</c:v>
                </c:pt>
                <c:pt idx="97">
                  <c:v>69.882000000000005</c:v>
                </c:pt>
                <c:pt idx="98">
                  <c:v>70.221000000000004</c:v>
                </c:pt>
                <c:pt idx="99">
                  <c:v>70.206000000000003</c:v>
                </c:pt>
                <c:pt idx="100">
                  <c:v>67.837999999999994</c:v>
                </c:pt>
                <c:pt idx="101">
                  <c:v>68.323999999999998</c:v>
                </c:pt>
                <c:pt idx="102">
                  <c:v>67.823999999999998</c:v>
                </c:pt>
                <c:pt idx="103">
                  <c:v>66.882000000000005</c:v>
                </c:pt>
                <c:pt idx="104">
                  <c:v>68.367999999999995</c:v>
                </c:pt>
                <c:pt idx="105">
                  <c:v>66.765000000000001</c:v>
                </c:pt>
                <c:pt idx="106">
                  <c:v>69.043999999999997</c:v>
                </c:pt>
                <c:pt idx="107">
                  <c:v>67.323999999999998</c:v>
                </c:pt>
                <c:pt idx="108">
                  <c:v>69.587999999999994</c:v>
                </c:pt>
                <c:pt idx="109">
                  <c:v>68.397000000000006</c:v>
                </c:pt>
                <c:pt idx="110">
                  <c:v>67.617999999999995</c:v>
                </c:pt>
                <c:pt idx="111">
                  <c:v>69.573999999999998</c:v>
                </c:pt>
                <c:pt idx="112">
                  <c:v>68.956000000000003</c:v>
                </c:pt>
                <c:pt idx="113">
                  <c:v>68.132000000000005</c:v>
                </c:pt>
                <c:pt idx="114">
                  <c:v>68.765000000000001</c:v>
                </c:pt>
                <c:pt idx="115">
                  <c:v>69.617999999999995</c:v>
                </c:pt>
                <c:pt idx="116">
                  <c:v>68.221000000000004</c:v>
                </c:pt>
                <c:pt idx="117">
                  <c:v>68.382000000000005</c:v>
                </c:pt>
                <c:pt idx="118">
                  <c:v>69.221000000000004</c:v>
                </c:pt>
                <c:pt idx="119">
                  <c:v>67.956000000000003</c:v>
                </c:pt>
                <c:pt idx="120">
                  <c:v>70</c:v>
                </c:pt>
                <c:pt idx="121">
                  <c:v>69.206000000000003</c:v>
                </c:pt>
                <c:pt idx="122">
                  <c:v>68.471000000000004</c:v>
                </c:pt>
                <c:pt idx="123">
                  <c:v>67.087999999999994</c:v>
                </c:pt>
                <c:pt idx="124">
                  <c:v>67.852999999999994</c:v>
                </c:pt>
                <c:pt idx="125">
                  <c:v>68.073999999999998</c:v>
                </c:pt>
                <c:pt idx="126">
                  <c:v>66.882000000000005</c:v>
                </c:pt>
                <c:pt idx="127">
                  <c:v>66.117999999999995</c:v>
                </c:pt>
                <c:pt idx="128">
                  <c:v>67.147000000000006</c:v>
                </c:pt>
                <c:pt idx="129">
                  <c:v>66.337999999999994</c:v>
                </c:pt>
                <c:pt idx="130">
                  <c:v>64.897000000000006</c:v>
                </c:pt>
                <c:pt idx="131">
                  <c:v>65.471000000000004</c:v>
                </c:pt>
                <c:pt idx="132">
                  <c:v>66.647000000000006</c:v>
                </c:pt>
                <c:pt idx="133">
                  <c:v>65.706000000000003</c:v>
                </c:pt>
                <c:pt idx="134">
                  <c:v>64.617999999999995</c:v>
                </c:pt>
                <c:pt idx="135">
                  <c:v>67.058999999999997</c:v>
                </c:pt>
                <c:pt idx="136">
                  <c:v>67.426000000000002</c:v>
                </c:pt>
                <c:pt idx="137">
                  <c:v>64.337999999999994</c:v>
                </c:pt>
                <c:pt idx="138">
                  <c:v>67.382000000000005</c:v>
                </c:pt>
                <c:pt idx="139">
                  <c:v>66.912000000000006</c:v>
                </c:pt>
                <c:pt idx="140">
                  <c:v>65.691000000000003</c:v>
                </c:pt>
                <c:pt idx="141">
                  <c:v>68.132000000000005</c:v>
                </c:pt>
                <c:pt idx="142">
                  <c:v>65.808999999999997</c:v>
                </c:pt>
                <c:pt idx="143">
                  <c:v>66.441000000000003</c:v>
                </c:pt>
                <c:pt idx="144">
                  <c:v>67.015000000000001</c:v>
                </c:pt>
                <c:pt idx="145">
                  <c:v>66.647000000000006</c:v>
                </c:pt>
                <c:pt idx="146">
                  <c:v>65.765000000000001</c:v>
                </c:pt>
                <c:pt idx="147">
                  <c:v>64.528999999999996</c:v>
                </c:pt>
                <c:pt idx="148">
                  <c:v>66.397000000000006</c:v>
                </c:pt>
                <c:pt idx="149">
                  <c:v>65.484999999999999</c:v>
                </c:pt>
                <c:pt idx="150">
                  <c:v>66.058999999999997</c:v>
                </c:pt>
                <c:pt idx="151">
                  <c:v>66.971000000000004</c:v>
                </c:pt>
                <c:pt idx="152">
                  <c:v>65.984999999999999</c:v>
                </c:pt>
                <c:pt idx="153">
                  <c:v>67.721000000000004</c:v>
                </c:pt>
                <c:pt idx="154">
                  <c:v>67.706000000000003</c:v>
                </c:pt>
                <c:pt idx="155">
                  <c:v>66.573999999999998</c:v>
                </c:pt>
                <c:pt idx="156">
                  <c:v>65.426000000000002</c:v>
                </c:pt>
                <c:pt idx="157">
                  <c:v>67.028999999999996</c:v>
                </c:pt>
                <c:pt idx="158">
                  <c:v>65.028999999999996</c:v>
                </c:pt>
                <c:pt idx="159">
                  <c:v>66.941000000000003</c:v>
                </c:pt>
                <c:pt idx="160">
                  <c:v>64.823999999999998</c:v>
                </c:pt>
                <c:pt idx="161">
                  <c:v>64.852999999999994</c:v>
                </c:pt>
                <c:pt idx="162">
                  <c:v>66.191000000000003</c:v>
                </c:pt>
                <c:pt idx="163">
                  <c:v>65.087999999999994</c:v>
                </c:pt>
                <c:pt idx="164">
                  <c:v>65.382000000000005</c:v>
                </c:pt>
                <c:pt idx="165">
                  <c:v>66.028999999999996</c:v>
                </c:pt>
                <c:pt idx="166">
                  <c:v>66.308999999999997</c:v>
                </c:pt>
                <c:pt idx="167">
                  <c:v>64.897000000000006</c:v>
                </c:pt>
                <c:pt idx="168">
                  <c:v>66.632000000000005</c:v>
                </c:pt>
                <c:pt idx="169">
                  <c:v>66.043999999999997</c:v>
                </c:pt>
                <c:pt idx="170">
                  <c:v>64.867999999999995</c:v>
                </c:pt>
                <c:pt idx="171">
                  <c:v>64.441000000000003</c:v>
                </c:pt>
                <c:pt idx="172">
                  <c:v>66.278999999999996</c:v>
                </c:pt>
                <c:pt idx="173">
                  <c:v>66.147000000000006</c:v>
                </c:pt>
                <c:pt idx="174">
                  <c:v>66.691000000000003</c:v>
                </c:pt>
                <c:pt idx="175">
                  <c:v>65.367999999999995</c:v>
                </c:pt>
                <c:pt idx="176">
                  <c:v>65.028999999999996</c:v>
                </c:pt>
                <c:pt idx="177">
                  <c:v>65.647000000000006</c:v>
                </c:pt>
                <c:pt idx="178">
                  <c:v>64.367999999999995</c:v>
                </c:pt>
                <c:pt idx="179">
                  <c:v>65.176000000000002</c:v>
                </c:pt>
                <c:pt idx="180">
                  <c:v>65.176000000000002</c:v>
                </c:pt>
                <c:pt idx="181">
                  <c:v>64.397000000000006</c:v>
                </c:pt>
                <c:pt idx="182">
                  <c:v>66.293999999999997</c:v>
                </c:pt>
                <c:pt idx="183">
                  <c:v>64.647000000000006</c:v>
                </c:pt>
                <c:pt idx="184">
                  <c:v>63.779000000000003</c:v>
                </c:pt>
                <c:pt idx="185">
                  <c:v>63.896999999999998</c:v>
                </c:pt>
                <c:pt idx="186">
                  <c:v>62.368000000000002</c:v>
                </c:pt>
                <c:pt idx="187">
                  <c:v>62.765000000000001</c:v>
                </c:pt>
                <c:pt idx="188">
                  <c:v>65.117999999999995</c:v>
                </c:pt>
                <c:pt idx="189">
                  <c:v>64.471000000000004</c:v>
                </c:pt>
                <c:pt idx="190">
                  <c:v>64.528999999999996</c:v>
                </c:pt>
                <c:pt idx="191">
                  <c:v>64.367999999999995</c:v>
                </c:pt>
                <c:pt idx="192">
                  <c:v>64.852999999999994</c:v>
                </c:pt>
                <c:pt idx="193">
                  <c:v>64.293999999999997</c:v>
                </c:pt>
                <c:pt idx="194">
                  <c:v>64.558999999999997</c:v>
                </c:pt>
                <c:pt idx="195">
                  <c:v>65.278999999999996</c:v>
                </c:pt>
                <c:pt idx="196">
                  <c:v>64</c:v>
                </c:pt>
                <c:pt idx="197">
                  <c:v>65.102999999999994</c:v>
                </c:pt>
                <c:pt idx="198">
                  <c:v>63.088000000000001</c:v>
                </c:pt>
                <c:pt idx="199">
                  <c:v>63.75</c:v>
                </c:pt>
                <c:pt idx="200">
                  <c:v>62.470999999999997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68.434031323895894</c:v>
                </c:pt>
                <c:pt idx="1">
                  <c:v>68.444494759190846</c:v>
                </c:pt>
                <c:pt idx="2">
                  <c:v>68.454962595926091</c:v>
                </c:pt>
                <c:pt idx="3">
                  <c:v>68.465435186590611</c:v>
                </c:pt>
                <c:pt idx="4">
                  <c:v>68.475912910698767</c:v>
                </c:pt>
                <c:pt idx="5">
                  <c:v>68.486396176720191</c:v>
                </c:pt>
                <c:pt idx="6">
                  <c:v>68.49688542413007</c:v>
                </c:pt>
                <c:pt idx="7">
                  <c:v>68.507381125584402</c:v>
                </c:pt>
                <c:pt idx="8">
                  <c:v>68.517883789225863</c:v>
                </c:pt>
                <c:pt idx="9">
                  <c:v>68.528393961124308</c:v>
                </c:pt>
                <c:pt idx="10">
                  <c:v>68.538912227856912</c:v>
                </c:pt>
                <c:pt idx="11">
                  <c:v>68.549439219231445</c:v>
                </c:pt>
                <c:pt idx="12">
                  <c:v>68.559975611156531</c:v>
                </c:pt>
                <c:pt idx="13">
                  <c:v>68.570522128661921</c:v>
                </c:pt>
                <c:pt idx="14">
                  <c:v>68.581079549072555</c:v>
                </c:pt>
                <c:pt idx="15">
                  <c:v>68.59164870534633</c:v>
                </c:pt>
                <c:pt idx="16">
                  <c:v>68.60223048961025</c:v>
                </c:pt>
                <c:pt idx="17">
                  <c:v>68.612825857029065</c:v>
                </c:pt>
                <c:pt idx="18">
                  <c:v>68.62343583049973</c:v>
                </c:pt>
                <c:pt idx="19">
                  <c:v>68.634061507900938</c:v>
                </c:pt>
                <c:pt idx="20">
                  <c:v>68.644704077680728</c:v>
                </c:pt>
                <c:pt idx="21">
                  <c:v>68.655364861216952</c:v>
                </c:pt>
                <c:pt idx="22">
                  <c:v>68.66604543800598</c:v>
                </c:pt>
                <c:pt idx="23">
                  <c:v>68.676748016152274</c:v>
                </c:pt>
                <c:pt idx="24">
                  <c:v>68.687476496679537</c:v>
                </c:pt>
                <c:pt idx="25">
                  <c:v>68.698239409645424</c:v>
                </c:pt>
                <c:pt idx="26">
                  <c:v>68.709057661436276</c:v>
                </c:pt>
                <c:pt idx="27">
                  <c:v>68.719984049806186</c:v>
                </c:pt>
                <c:pt idx="28">
                  <c:v>68.731150129032272</c:v>
                </c:pt>
                <c:pt idx="29">
                  <c:v>68.742873370071791</c:v>
                </c:pt>
                <c:pt idx="30">
                  <c:v>68.755890124203489</c:v>
                </c:pt>
                <c:pt idx="31">
                  <c:v>68.771836296459014</c:v>
                </c:pt>
                <c:pt idx="32">
                  <c:v>68.794186545155526</c:v>
                </c:pt>
                <c:pt idx="33">
                  <c:v>68.829987143207845</c:v>
                </c:pt>
                <c:pt idx="34">
                  <c:v>68.89286338836412</c:v>
                </c:pt>
                <c:pt idx="35">
                  <c:v>69.007902734493854</c:v>
                </c:pt>
                <c:pt idx="36">
                  <c:v>69.219013659209352</c:v>
                </c:pt>
                <c:pt idx="37">
                  <c:v>69.599088193797556</c:v>
                </c:pt>
                <c:pt idx="38">
                  <c:v>70.262575714062848</c:v>
                </c:pt>
                <c:pt idx="39">
                  <c:v>71.378776048205154</c:v>
                </c:pt>
                <c:pt idx="40">
                  <c:v>73.18232240664031</c:v>
                </c:pt>
                <c:pt idx="41">
                  <c:v>75.975308816761583</c:v>
                </c:pt>
                <c:pt idx="42">
                  <c:v>80.114090218902774</c:v>
                </c:pt>
                <c:pt idx="43">
                  <c:v>85.974043788460563</c:v>
                </c:pt>
                <c:pt idx="44">
                  <c:v>93.888620420324585</c:v>
                </c:pt>
                <c:pt idx="45">
                  <c:v>104.06534473957441</c:v>
                </c:pt>
                <c:pt idx="46">
                  <c:v>116.49032529084955</c:v>
                </c:pt>
                <c:pt idx="47">
                  <c:v>130.84201899466836</c:v>
                </c:pt>
                <c:pt idx="48">
                  <c:v>146.44088635161225</c:v>
                </c:pt>
                <c:pt idx="49">
                  <c:v>162.26046693540846</c:v>
                </c:pt>
                <c:pt idx="50">
                  <c:v>177.01515762656305</c:v>
                </c:pt>
                <c:pt idx="51">
                  <c:v>189.32158770570476</c:v>
                </c:pt>
                <c:pt idx="52">
                  <c:v>197.90862265635937</c:v>
                </c:pt>
                <c:pt idx="53">
                  <c:v>201.83290686664935</c:v>
                </c:pt>
                <c:pt idx="54">
                  <c:v>200.64961737807374</c:v>
                </c:pt>
                <c:pt idx="55">
                  <c:v>194.49572124159002</c:v>
                </c:pt>
                <c:pt idx="56">
                  <c:v>184.06421799967296</c:v>
                </c:pt>
                <c:pt idx="57">
                  <c:v>170.47612151899489</c:v>
                </c:pt>
                <c:pt idx="58">
                  <c:v>155.08300584742028</c:v>
                </c:pt>
                <c:pt idx="59">
                  <c:v>139.24841048493866</c:v>
                </c:pt>
                <c:pt idx="60">
                  <c:v>124.15703455223095</c:v>
                </c:pt>
                <c:pt idx="61">
                  <c:v>110.68772994843164</c:v>
                </c:pt>
                <c:pt idx="62">
                  <c:v>99.365581155392874</c:v>
                </c:pt>
                <c:pt idx="63">
                  <c:v>90.387282526481755</c:v>
                </c:pt>
                <c:pt idx="64">
                  <c:v>83.698690133759911</c:v>
                </c:pt>
                <c:pt idx="65">
                  <c:v>79.096632828957141</c:v>
                </c:pt>
                <c:pt idx="66">
                  <c:v>76.328134425378721</c:v>
                </c:pt>
                <c:pt idx="67">
                  <c:v>75.166292859656608</c:v>
                </c:pt>
                <c:pt idx="68">
                  <c:v>75.450120605246127</c:v>
                </c:pt>
                <c:pt idx="69">
                  <c:v>77.083839372048686</c:v>
                </c:pt>
                <c:pt idx="70">
                  <c:v>79.999129155404503</c:v>
                </c:pt>
                <c:pt idx="71">
                  <c:v>84.091964292538805</c:v>
                </c:pt>
                <c:pt idx="72">
                  <c:v>89.153416341739259</c:v>
                </c:pt>
                <c:pt idx="73">
                  <c:v>94.818931451622262</c:v>
                </c:pt>
                <c:pt idx="74">
                  <c:v>100.55967033466372</c:v>
                </c:pt>
                <c:pt idx="75">
                  <c:v>105.72994982109678</c:v>
                </c:pt>
                <c:pt idx="76">
                  <c:v>109.66740311243854</c:v>
                </c:pt>
                <c:pt idx="77">
                  <c:v>111.82245152599069</c:v>
                </c:pt>
                <c:pt idx="78">
                  <c:v>111.87934114618585</c:v>
                </c:pt>
                <c:pt idx="79">
                  <c:v>109.82971870031329</c:v>
                </c:pt>
                <c:pt idx="80">
                  <c:v>105.9736695141612</c:v>
                </c:pt>
                <c:pt idx="81">
                  <c:v>100.84736450222486</c:v>
                </c:pt>
                <c:pt idx="82">
                  <c:v>95.100901972236841</c:v>
                </c:pt>
                <c:pt idx="83">
                  <c:v>89.364422545965169</c:v>
                </c:pt>
                <c:pt idx="84">
                  <c:v>84.139946389413211</c:v>
                </c:pt>
                <c:pt idx="85">
                  <c:v>79.74262827060042</c:v>
                </c:pt>
                <c:pt idx="86">
                  <c:v>76.295651475314855</c:v>
                </c:pt>
                <c:pt idx="87">
                  <c:v>73.766301686365921</c:v>
                </c:pt>
                <c:pt idx="88">
                  <c:v>72.02240243678871</c:v>
                </c:pt>
                <c:pt idx="89">
                  <c:v>70.889024991125495</c:v>
                </c:pt>
                <c:pt idx="90">
                  <c:v>70.1921681577372</c:v>
                </c:pt>
                <c:pt idx="91">
                  <c:v>69.784541406715562</c:v>
                </c:pt>
                <c:pt idx="92">
                  <c:v>69.555212773829354</c:v>
                </c:pt>
                <c:pt idx="93">
                  <c:v>69.428235926689979</c:v>
                </c:pt>
                <c:pt idx="94">
                  <c:v>69.355770381989544</c:v>
                </c:pt>
                <c:pt idx="95">
                  <c:v>69.309876748552014</c:v>
                </c:pt>
                <c:pt idx="96">
                  <c:v>69.275352447104439</c:v>
                </c:pt>
                <c:pt idx="97">
                  <c:v>69.244468153675527</c:v>
                </c:pt>
                <c:pt idx="98">
                  <c:v>69.213552201000212</c:v>
                </c:pt>
                <c:pt idx="99">
                  <c:v>69.180986809867122</c:v>
                </c:pt>
                <c:pt idx="100">
                  <c:v>69.146131077175355</c:v>
                </c:pt>
                <c:pt idx="101">
                  <c:v>69.108785960663724</c:v>
                </c:pt>
                <c:pt idx="102">
                  <c:v>69.068947309323278</c:v>
                </c:pt>
                <c:pt idx="103">
                  <c:v>69.026700708223018</c:v>
                </c:pt>
                <c:pt idx="104">
                  <c:v>68.982184945421537</c:v>
                </c:pt>
                <c:pt idx="105">
                  <c:v>68.935596981931511</c:v>
                </c:pt>
                <c:pt idx="106">
                  <c:v>68.887242597779334</c:v>
                </c:pt>
                <c:pt idx="107">
                  <c:v>68.837661106579517</c:v>
                </c:pt>
                <c:pt idx="108">
                  <c:v>68.787865535842897</c:v>
                </c:pt>
                <c:pt idx="109">
                  <c:v>68.739719552413575</c:v>
                </c:pt>
                <c:pt idx="110">
                  <c:v>68.696384243626014</c:v>
                </c:pt>
                <c:pt idx="111">
                  <c:v>68.662594704713314</c:v>
                </c:pt>
                <c:pt idx="112">
                  <c:v>68.64432806312719</c:v>
                </c:pt>
                <c:pt idx="113">
                  <c:v>68.647380139009854</c:v>
                </c:pt>
                <c:pt idx="114">
                  <c:v>68.67471232109223</c:v>
                </c:pt>
                <c:pt idx="115">
                  <c:v>68.723234642132979</c:v>
                </c:pt>
                <c:pt idx="116">
                  <c:v>68.781610148485058</c:v>
                </c:pt>
                <c:pt idx="117">
                  <c:v>68.83095628442311</c:v>
                </c:pt>
                <c:pt idx="118">
                  <c:v>68.849341369735683</c:v>
                </c:pt>
                <c:pt idx="119">
                  <c:v>68.818910783133205</c:v>
                </c:pt>
                <c:pt idx="120">
                  <c:v>68.732553041485119</c:v>
                </c:pt>
                <c:pt idx="121">
                  <c:v>68.596732656289632</c:v>
                </c:pt>
                <c:pt idx="122">
                  <c:v>68.428969999859689</c:v>
                </c:pt>
                <c:pt idx="123">
                  <c:v>68.251322763162747</c:v>
                </c:pt>
                <c:pt idx="124">
                  <c:v>68.083186444912101</c:v>
                </c:pt>
                <c:pt idx="125">
                  <c:v>67.936580524634863</c:v>
                </c:pt>
                <c:pt idx="126">
                  <c:v>67.815223807589689</c:v>
                </c:pt>
                <c:pt idx="127">
                  <c:v>67.716603708367245</c:v>
                </c:pt>
                <c:pt idx="128">
                  <c:v>67.635183610542981</c:v>
                </c:pt>
                <c:pt idx="129">
                  <c:v>67.565118850392196</c:v>
                </c:pt>
                <c:pt idx="130">
                  <c:v>67.501756286816502</c:v>
                </c:pt>
                <c:pt idx="131">
                  <c:v>67.442018825132237</c:v>
                </c:pt>
                <c:pt idx="132">
                  <c:v>67.384149969395153</c:v>
                </c:pt>
                <c:pt idx="133">
                  <c:v>67.327266445651333</c:v>
                </c:pt>
                <c:pt idx="134">
                  <c:v>67.270971799564876</c:v>
                </c:pt>
                <c:pt idx="135">
                  <c:v>67.215106443083343</c:v>
                </c:pt>
                <c:pt idx="136">
                  <c:v>67.159616216748915</c:v>
                </c:pt>
                <c:pt idx="137">
                  <c:v>67.10449743826652</c:v>
                </c:pt>
                <c:pt idx="138">
                  <c:v>67.049784992500733</c:v>
                </c:pt>
                <c:pt idx="139">
                  <c:v>66.995564819174007</c:v>
                </c:pt>
                <c:pt idx="140">
                  <c:v>66.942001733935427</c:v>
                </c:pt>
                <c:pt idx="141">
                  <c:v>66.889375395376646</c:v>
                </c:pt>
                <c:pt idx="142">
                  <c:v>66.838112453628511</c:v>
                </c:pt>
                <c:pt idx="143">
                  <c:v>66.788794384843456</c:v>
                </c:pt>
                <c:pt idx="144">
                  <c:v>66.742113499088447</c:v>
                </c:pt>
                <c:pt idx="145">
                  <c:v>66.698751722844918</c:v>
                </c:pt>
                <c:pt idx="146">
                  <c:v>66.659175290802011</c:v>
                </c:pt>
                <c:pt idx="147">
                  <c:v>66.623374910415208</c:v>
                </c:pt>
                <c:pt idx="148">
                  <c:v>66.590625414084613</c:v>
                </c:pt>
                <c:pt idx="149">
                  <c:v>66.559369622801341</c:v>
                </c:pt>
                <c:pt idx="150">
                  <c:v>66.527322894910341</c:v>
                </c:pt>
                <c:pt idx="151">
                  <c:v>66.491834781792932</c:v>
                </c:pt>
                <c:pt idx="152">
                  <c:v>66.45044611957681</c:v>
                </c:pt>
                <c:pt idx="153">
                  <c:v>66.401484843159366</c:v>
                </c:pt>
                <c:pt idx="154">
                  <c:v>66.344501978847006</c:v>
                </c:pt>
                <c:pt idx="155">
                  <c:v>66.280390659350587</c:v>
                </c:pt>
                <c:pt idx="156">
                  <c:v>66.211143927779716</c:v>
                </c:pt>
                <c:pt idx="157">
                  <c:v>66.139340777767444</c:v>
                </c:pt>
                <c:pt idx="158">
                  <c:v>66.067541843000384</c:v>
                </c:pt>
                <c:pt idx="159">
                  <c:v>65.997787286215782</c:v>
                </c:pt>
                <c:pt idx="160">
                  <c:v>65.931323852140466</c:v>
                </c:pt>
                <c:pt idx="161">
                  <c:v>65.868586109569861</c:v>
                </c:pt>
                <c:pt idx="162">
                  <c:v>65.809368689384357</c:v>
                </c:pt>
                <c:pt idx="163">
                  <c:v>65.753084452176509</c:v>
                </c:pt>
                <c:pt idx="164">
                  <c:v>65.699011413422511</c:v>
                </c:pt>
                <c:pt idx="165">
                  <c:v>65.646469768383042</c:v>
                </c:pt>
                <c:pt idx="166">
                  <c:v>65.594913941734617</c:v>
                </c:pt>
                <c:pt idx="167">
                  <c:v>65.543955181757539</c:v>
                </c:pt>
                <c:pt idx="168">
                  <c:v>65.493342347301549</c:v>
                </c:pt>
                <c:pt idx="169">
                  <c:v>65.442926357014912</c:v>
                </c:pt>
                <c:pt idx="170">
                  <c:v>65.392624962822211</c:v>
                </c:pt>
                <c:pt idx="171">
                  <c:v>65.342395410952435</c:v>
                </c:pt>
                <c:pt idx="172">
                  <c:v>65.292216291037107</c:v>
                </c:pt>
                <c:pt idx="173">
                  <c:v>65.242076849543068</c:v>
                </c:pt>
                <c:pt idx="174">
                  <c:v>65.191971304222847</c:v>
                </c:pt>
                <c:pt idx="175">
                  <c:v>65.141896078689285</c:v>
                </c:pt>
                <c:pt idx="176">
                  <c:v>65.091848561912855</c:v>
                </c:pt>
                <c:pt idx="177">
                  <c:v>65.041826590382684</c:v>
                </c:pt>
                <c:pt idx="178">
                  <c:v>64.991828243998697</c:v>
                </c:pt>
                <c:pt idx="179">
                  <c:v>64.941851767623291</c:v>
                </c:pt>
                <c:pt idx="180">
                  <c:v>64.891895539403436</c:v>
                </c:pt>
                <c:pt idx="181">
                  <c:v>64.841958055461561</c:v>
                </c:pt>
                <c:pt idx="182">
                  <c:v>64.792037920131406</c:v>
                </c:pt>
                <c:pt idx="183">
                  <c:v>64.74213383815902</c:v>
                </c:pt>
                <c:pt idx="184">
                  <c:v>64.692244607759235</c:v>
                </c:pt>
                <c:pt idx="185">
                  <c:v>64.642369114197066</c:v>
                </c:pt>
                <c:pt idx="186">
                  <c:v>64.592506323791525</c:v>
                </c:pt>
                <c:pt idx="187">
                  <c:v>64.542655278301751</c:v>
                </c:pt>
                <c:pt idx="188">
                  <c:v>64.492815089671268</c:v>
                </c:pt>
                <c:pt idx="189">
                  <c:v>64.442984935110886</c:v>
                </c:pt>
                <c:pt idx="190">
                  <c:v>64.393164052500907</c:v>
                </c:pt>
                <c:pt idx="191">
                  <c:v>64.343351736095499</c:v>
                </c:pt>
                <c:pt idx="192">
                  <c:v>64.293547332511466</c:v>
                </c:pt>
                <c:pt idx="193">
                  <c:v>64.24375023698525</c:v>
                </c:pt>
                <c:pt idx="194">
                  <c:v>64.19395988988181</c:v>
                </c:pt>
                <c:pt idx="195">
                  <c:v>64.144175773440622</c:v>
                </c:pt>
                <c:pt idx="196">
                  <c:v>64.09439740874403</c:v>
                </c:pt>
                <c:pt idx="197">
                  <c:v>64.044624352894161</c:v>
                </c:pt>
                <c:pt idx="198">
                  <c:v>63.994856196385342</c:v>
                </c:pt>
                <c:pt idx="199">
                  <c:v>63.945092560659553</c:v>
                </c:pt>
                <c:pt idx="200">
                  <c:v>63.895333095833045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68.434031323895894</c:v>
                </c:pt>
                <c:pt idx="1">
                  <c:v>68.444494759190846</c:v>
                </c:pt>
                <c:pt idx="2">
                  <c:v>68.454962595926091</c:v>
                </c:pt>
                <c:pt idx="3">
                  <c:v>68.465435186590611</c:v>
                </c:pt>
                <c:pt idx="4">
                  <c:v>68.475912910698767</c:v>
                </c:pt>
                <c:pt idx="5">
                  <c:v>68.486396176720191</c:v>
                </c:pt>
                <c:pt idx="6">
                  <c:v>68.49688542413007</c:v>
                </c:pt>
                <c:pt idx="7">
                  <c:v>68.507381125584402</c:v>
                </c:pt>
                <c:pt idx="8">
                  <c:v>68.517883789225863</c:v>
                </c:pt>
                <c:pt idx="9">
                  <c:v>68.528393961124308</c:v>
                </c:pt>
                <c:pt idx="10">
                  <c:v>68.538912227856898</c:v>
                </c:pt>
                <c:pt idx="11">
                  <c:v>68.549439219231346</c:v>
                </c:pt>
                <c:pt idx="12">
                  <c:v>68.559975611156005</c:v>
                </c:pt>
                <c:pt idx="13">
                  <c:v>68.570522128659334</c:v>
                </c:pt>
                <c:pt idx="14">
                  <c:v>68.581079549060391</c:v>
                </c:pt>
                <c:pt idx="15">
                  <c:v>68.591648705291263</c:v>
                </c:pt>
                <c:pt idx="16">
                  <c:v>68.602230489370569</c:v>
                </c:pt>
                <c:pt idx="17">
                  <c:v>68.612825856025751</c:v>
                </c:pt>
                <c:pt idx="18">
                  <c:v>68.623435826460209</c:v>
                </c:pt>
                <c:pt idx="19">
                  <c:v>68.634061492258184</c:v>
                </c:pt>
                <c:pt idx="20">
                  <c:v>68.644704019418853</c:v>
                </c:pt>
                <c:pt idx="21">
                  <c:v>68.655364652506591</c:v>
                </c:pt>
                <c:pt idx="22">
                  <c:v>68.666044718901816</c:v>
                </c:pt>
                <c:pt idx="23">
                  <c:v>68.676745633131347</c:v>
                </c:pt>
                <c:pt idx="24">
                  <c:v>68.687468901253212</c:v>
                </c:pt>
                <c:pt idx="25">
                  <c:v>68.69821612526421</c:v>
                </c:pt>
                <c:pt idx="26">
                  <c:v>68.70898900749205</c:v>
                </c:pt>
                <c:pt idx="27">
                  <c:v>68.719789354926064</c:v>
                </c:pt>
                <c:pt idx="28">
                  <c:v>68.730619083431449</c:v>
                </c:pt>
                <c:pt idx="29">
                  <c:v>68.741480221781927</c:v>
                </c:pt>
                <c:pt idx="30">
                  <c:v>68.752374915433336</c:v>
                </c:pt>
                <c:pt idx="31">
                  <c:v>68.763305429947778</c:v>
                </c:pt>
                <c:pt idx="32">
                  <c:v>68.774274153962509</c:v>
                </c:pt>
                <c:pt idx="33">
                  <c:v>68.785283601579835</c:v>
                </c:pt>
                <c:pt idx="34">
                  <c:v>68.796336414034982</c:v>
                </c:pt>
                <c:pt idx="35">
                  <c:v>68.807435360476163</c:v>
                </c:pt>
                <c:pt idx="36">
                  <c:v>68.818583337665913</c:v>
                </c:pt>
                <c:pt idx="37">
                  <c:v>68.829783368383929</c:v>
                </c:pt>
                <c:pt idx="38">
                  <c:v>68.841038598279752</c:v>
                </c:pt>
                <c:pt idx="39">
                  <c:v>68.852352290887353</c:v>
                </c:pt>
                <c:pt idx="40">
                  <c:v>68.863727820473784</c:v>
                </c:pt>
                <c:pt idx="41">
                  <c:v>68.875168662348372</c:v>
                </c:pt>
                <c:pt idx="42">
                  <c:v>68.886678380210185</c:v>
                </c:pt>
                <c:pt idx="43">
                  <c:v>68.898260610054777</c:v>
                </c:pt>
                <c:pt idx="44">
                  <c:v>68.909919040101599</c:v>
                </c:pt>
                <c:pt idx="45">
                  <c:v>68.921657386135834</c:v>
                </c:pt>
                <c:pt idx="46">
                  <c:v>68.933479361585754</c:v>
                </c:pt>
                <c:pt idx="47">
                  <c:v>68.945388641577622</c:v>
                </c:pt>
                <c:pt idx="48">
                  <c:v>68.957388820124564</c:v>
                </c:pt>
                <c:pt idx="49">
                  <c:v>68.969483359515564</c:v>
                </c:pt>
                <c:pt idx="50">
                  <c:v>68.981675530874114</c:v>
                </c:pt>
                <c:pt idx="51">
                  <c:v>68.993968344755501</c:v>
                </c:pt>
                <c:pt idx="52">
                  <c:v>69.006364470549428</c:v>
                </c:pt>
                <c:pt idx="53">
                  <c:v>69.018866143349783</c:v>
                </c:pt>
                <c:pt idx="54">
                  <c:v>69.031475056852642</c:v>
                </c:pt>
                <c:pt idx="55">
                  <c:v>69.044192240746113</c:v>
                </c:pt>
                <c:pt idx="56">
                  <c:v>69.05701792097139</c:v>
                </c:pt>
                <c:pt idx="57">
                  <c:v>69.069951361163902</c:v>
                </c:pt>
                <c:pt idx="58">
                  <c:v>69.082990683538782</c:v>
                </c:pt>
                <c:pt idx="59">
                  <c:v>69.096132667473412</c:v>
                </c:pt>
                <c:pt idx="60">
                  <c:v>69.109372524072057</c:v>
                </c:pt>
                <c:pt idx="61">
                  <c:v>69.122703645089871</c:v>
                </c:pt>
                <c:pt idx="62">
                  <c:v>69.136117324759127</c:v>
                </c:pt>
                <c:pt idx="63">
                  <c:v>69.149602453320142</c:v>
                </c:pt>
                <c:pt idx="64">
                  <c:v>69.163145181432895</c:v>
                </c:pt>
                <c:pt idx="65">
                  <c:v>69.176728555157752</c:v>
                </c:pt>
                <c:pt idx="66">
                  <c:v>69.190332121869957</c:v>
                </c:pt>
                <c:pt idx="67">
                  <c:v>69.203931508339636</c:v>
                </c:pt>
                <c:pt idx="68">
                  <c:v>69.217497973294996</c:v>
                </c:pt>
                <c:pt idx="69">
                  <c:v>69.230997938116445</c:v>
                </c:pt>
                <c:pt idx="70">
                  <c:v>69.244392500904539</c:v>
                </c:pt>
                <c:pt idx="71">
                  <c:v>69.257636941039962</c:v>
                </c:pt>
                <c:pt idx="72">
                  <c:v>69.270680223514518</c:v>
                </c:pt>
                <c:pt idx="73">
                  <c:v>69.283464514740331</c:v>
                </c:pt>
                <c:pt idx="74">
                  <c:v>69.295924724212853</c:v>
                </c:pt>
                <c:pt idx="75">
                  <c:v>69.307988089243068</c:v>
                </c:pt>
                <c:pt idx="76">
                  <c:v>69.319573822892835</c:v>
                </c:pt>
                <c:pt idx="77">
                  <c:v>69.330592848104246</c:v>
                </c:pt>
                <c:pt idx="78">
                  <c:v>69.34094764362824</c:v>
                </c:pt>
                <c:pt idx="79">
                  <c:v>69.35053222949837</c:v>
                </c:pt>
                <c:pt idx="80">
                  <c:v>69.359232321185871</c:v>
                </c:pt>
                <c:pt idx="81">
                  <c:v>69.366925681899289</c:v>
                </c:pt>
                <c:pt idx="82">
                  <c:v>69.373482701416989</c:v>
                </c:pt>
                <c:pt idx="83">
                  <c:v>69.378767227026998</c:v>
                </c:pt>
                <c:pt idx="84">
                  <c:v>69.382637667289259</c:v>
                </c:pt>
                <c:pt idx="85">
                  <c:v>69.384948382201102</c:v>
                </c:pt>
                <c:pt idx="86">
                  <c:v>69.385551363825471</c:v>
                </c:pt>
                <c:pt idx="87">
                  <c:v>69.384298199596827</c:v>
                </c:pt>
                <c:pt idx="88">
                  <c:v>69.381042296631122</c:v>
                </c:pt>
                <c:pt idx="89">
                  <c:v>69.375641329968587</c:v>
                </c:pt>
                <c:pt idx="90">
                  <c:v>69.367959861569545</c:v>
                </c:pt>
                <c:pt idx="91">
                  <c:v>69.357872061112886</c:v>
                </c:pt>
                <c:pt idx="92">
                  <c:v>69.345264445458639</c:v>
                </c:pt>
                <c:pt idx="93">
                  <c:v>69.330038542373671</c:v>
                </c:pt>
                <c:pt idx="94">
                  <c:v>69.312113377102264</c:v>
                </c:pt>
                <c:pt idx="95">
                  <c:v>69.291427678724801</c:v>
                </c:pt>
                <c:pt idx="96">
                  <c:v>69.267941707787699</c:v>
                </c:pt>
                <c:pt idx="97">
                  <c:v>69.241638617718309</c:v>
                </c:pt>
                <c:pt idx="98">
                  <c:v>69.212525279797347</c:v>
                </c:pt>
                <c:pt idx="99">
                  <c:v>69.180632524070944</c:v>
                </c:pt>
                <c:pt idx="100">
                  <c:v>69.146014775101605</c:v>
                </c:pt>
                <c:pt idx="101">
                  <c:v>69.108749089996223</c:v>
                </c:pt>
                <c:pt idx="102">
                  <c:v>69.06893363457101</c:v>
                </c:pt>
                <c:pt idx="103">
                  <c:v>69.026685659663258</c:v>
                </c:pt>
                <c:pt idx="104">
                  <c:v>68.982139061534184</c:v>
                </c:pt>
                <c:pt idx="105">
                  <c:v>68.935441626517758</c:v>
                </c:pt>
                <c:pt idx="106">
                  <c:v>68.886752069615881</c:v>
                </c:pt>
                <c:pt idx="107">
                  <c:v>68.836236979330153</c:v>
                </c:pt>
                <c:pt idx="108">
                  <c:v>68.78406777699179</c:v>
                </c:pt>
                <c:pt idx="109">
                  <c:v>68.730417789079951</c:v>
                </c:pt>
                <c:pt idx="110">
                  <c:v>68.675459516775106</c:v>
                </c:pt>
                <c:pt idx="111">
                  <c:v>68.619362169766475</c:v>
                </c:pt>
                <c:pt idx="112">
                  <c:v>68.562289512653493</c:v>
                </c:pt>
                <c:pt idx="113">
                  <c:v>68.504398053573297</c:v>
                </c:pt>
                <c:pt idx="114">
                  <c:v>68.445835587146746</c:v>
                </c:pt>
                <c:pt idx="115">
                  <c:v>68.386740088370246</c:v>
                </c:pt>
                <c:pt idx="116">
                  <c:v>68.327238941271716</c:v>
                </c:pt>
                <c:pt idx="117">
                  <c:v>68.267448476279469</c:v>
                </c:pt>
                <c:pt idx="118">
                  <c:v>68.20747378333445</c:v>
                </c:pt>
                <c:pt idx="119">
                  <c:v>68.14740876361877</c:v>
                </c:pt>
                <c:pt idx="120">
                  <c:v>68.087336381041396</c:v>
                </c:pt>
                <c:pt idx="121">
                  <c:v>68.027329074894027</c:v>
                </c:pt>
                <c:pt idx="122">
                  <c:v>67.96744929692025</c:v>
                </c:pt>
                <c:pt idx="123">
                  <c:v>67.907750138987922</c:v>
                </c:pt>
                <c:pt idx="124">
                  <c:v>67.848276021219348</c:v>
                </c:pt>
                <c:pt idx="125">
                  <c:v>67.789063414476601</c:v>
                </c:pt>
                <c:pt idx="126">
                  <c:v>67.730141575239472</c:v>
                </c:pt>
                <c:pt idx="127">
                  <c:v>67.671533274942831</c:v>
                </c:pt>
                <c:pt idx="128">
                  <c:v>67.613255509608038</c:v>
                </c:pt>
                <c:pt idx="129">
                  <c:v>67.555320179010067</c:v>
                </c:pt>
                <c:pt idx="130">
                  <c:v>67.497734727618791</c:v>
                </c:pt>
                <c:pt idx="131">
                  <c:v>67.440502742117644</c:v>
                </c:pt>
                <c:pt idx="132">
                  <c:v>67.383624502444718</c:v>
                </c:pt>
                <c:pt idx="133">
                  <c:v>67.327097485044703</c:v>
                </c:pt>
                <c:pt idx="134">
                  <c:v>67.270916818399868</c:v>
                </c:pt>
                <c:pt idx="135">
                  <c:v>67.215075691968465</c:v>
                </c:pt>
                <c:pt idx="136">
                  <c:v>67.159565720441606</c:v>
                </c:pt>
                <c:pt idx="137">
                  <c:v>67.104377265780997</c:v>
                </c:pt>
                <c:pt idx="138">
                  <c:v>67.049499719856627</c:v>
                </c:pt>
                <c:pt idx="139">
                  <c:v>66.994921750708286</c:v>
                </c:pt>
                <c:pt idx="140">
                  <c:v>66.940631515534832</c:v>
                </c:pt>
                <c:pt idx="141">
                  <c:v>66.886616843503518</c:v>
                </c:pt>
                <c:pt idx="142">
                  <c:v>66.832865391388196</c:v>
                </c:pt>
                <c:pt idx="143">
                  <c:v>66.779364774914328</c:v>
                </c:pt>
                <c:pt idx="144">
                  <c:v>66.72610267852086</c:v>
                </c:pt>
                <c:pt idx="145">
                  <c:v>66.673066946063656</c:v>
                </c:pt>
                <c:pt idx="146">
                  <c:v>66.620245654785691</c:v>
                </c:pt>
                <c:pt idx="147">
                  <c:v>66.567627174679231</c:v>
                </c:pt>
                <c:pt idx="148">
                  <c:v>66.515200215166132</c:v>
                </c:pt>
                <c:pt idx="149">
                  <c:v>66.462953860830751</c:v>
                </c:pt>
                <c:pt idx="150">
                  <c:v>66.410877597757761</c:v>
                </c:pt>
                <c:pt idx="151">
                  <c:v>66.358961331856932</c:v>
                </c:pt>
                <c:pt idx="152">
                  <c:v>66.307195400397504</c:v>
                </c:pt>
                <c:pt idx="153">
                  <c:v>66.255570577831136</c:v>
                </c:pt>
                <c:pt idx="154">
                  <c:v>66.204078076848447</c:v>
                </c:pt>
                <c:pt idx="155">
                  <c:v>66.152709545495512</c:v>
                </c:pt>
                <c:pt idx="156">
                  <c:v>66.101457061068416</c:v>
                </c:pt>
                <c:pt idx="157">
                  <c:v>66.050313121407868</c:v>
                </c:pt>
                <c:pt idx="158">
                  <c:v>65.999270634129829</c:v>
                </c:pt>
                <c:pt idx="159">
                  <c:v>65.948322904252606</c:v>
                </c:pt>
                <c:pt idx="160">
                  <c:v>65.897463620613152</c:v>
                </c:pt>
                <c:pt idx="161">
                  <c:v>65.846686841406751</c:v>
                </c:pt>
                <c:pt idx="162">
                  <c:v>65.795986979132536</c:v>
                </c:pt>
                <c:pt idx="163">
                  <c:v>65.745358785181693</c:v>
                </c:pt>
                <c:pt idx="164">
                  <c:v>65.694797334266724</c:v>
                </c:pt>
                <c:pt idx="165">
                  <c:v>65.64429800885506</c:v>
                </c:pt>
                <c:pt idx="166">
                  <c:v>65.593856483741888</c:v>
                </c:pt>
                <c:pt idx="167">
                  <c:v>65.543468710870627</c:v>
                </c:pt>
                <c:pt idx="168">
                  <c:v>65.493130904488751</c:v>
                </c:pt>
                <c:pt idx="169">
                  <c:v>65.442839526706749</c:v>
                </c:pt>
                <c:pt idx="170">
                  <c:v>65.392591273513531</c:v>
                </c:pt>
                <c:pt idx="171">
                  <c:v>65.342383061286839</c:v>
                </c:pt>
                <c:pt idx="172">
                  <c:v>65.292212013826457</c:v>
                </c:pt>
                <c:pt idx="173">
                  <c:v>65.242075449928606</c:v>
                </c:pt>
                <c:pt idx="174">
                  <c:v>65.191970871511231</c:v>
                </c:pt>
                <c:pt idx="175">
                  <c:v>65.141895952293964</c:v>
                </c:pt>
                <c:pt idx="176">
                  <c:v>65.091848527030493</c:v>
                </c:pt>
                <c:pt idx="177">
                  <c:v>65.041826581287253</c:v>
                </c:pt>
                <c:pt idx="178">
                  <c:v>64.991828241758</c:v>
                </c:pt>
                <c:pt idx="179">
                  <c:v>64.941851767101753</c:v>
                </c:pt>
                <c:pt idx="180">
                  <c:v>64.89189553928874</c:v>
                </c:pt>
                <c:pt idx="181">
                  <c:v>64.841958055437729</c:v>
                </c:pt>
                <c:pt idx="182">
                  <c:v>64.792037920126731</c:v>
                </c:pt>
                <c:pt idx="183">
                  <c:v>64.742133838158153</c:v>
                </c:pt>
                <c:pt idx="184">
                  <c:v>64.692244607759079</c:v>
                </c:pt>
                <c:pt idx="185">
                  <c:v>64.642369114197038</c:v>
                </c:pt>
                <c:pt idx="186">
                  <c:v>64.592506323791525</c:v>
                </c:pt>
                <c:pt idx="187">
                  <c:v>64.542655278301751</c:v>
                </c:pt>
                <c:pt idx="188">
                  <c:v>64.492815089671268</c:v>
                </c:pt>
                <c:pt idx="189">
                  <c:v>64.442984935110886</c:v>
                </c:pt>
                <c:pt idx="190">
                  <c:v>64.393164052500907</c:v>
                </c:pt>
                <c:pt idx="191">
                  <c:v>64.343351736095499</c:v>
                </c:pt>
                <c:pt idx="192">
                  <c:v>64.293547332511466</c:v>
                </c:pt>
                <c:pt idx="193">
                  <c:v>64.24375023698525</c:v>
                </c:pt>
                <c:pt idx="194">
                  <c:v>64.19395988988181</c:v>
                </c:pt>
                <c:pt idx="195">
                  <c:v>64.144175773440622</c:v>
                </c:pt>
                <c:pt idx="196">
                  <c:v>64.09439740874403</c:v>
                </c:pt>
                <c:pt idx="197">
                  <c:v>64.044624352894161</c:v>
                </c:pt>
                <c:pt idx="198">
                  <c:v>63.994856196385342</c:v>
                </c:pt>
                <c:pt idx="199">
                  <c:v>63.945092560659553</c:v>
                </c:pt>
                <c:pt idx="200">
                  <c:v>63.895333095833045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424832"/>
        <c:axId val="886425224"/>
      </c:scatterChart>
      <c:valAx>
        <c:axId val="88642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6425224"/>
        <c:crosses val="autoZero"/>
        <c:crossBetween val="midCat"/>
      </c:valAx>
      <c:valAx>
        <c:axId val="886425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642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65.721000000000004</c:v>
                </c:pt>
                <c:pt idx="1">
                  <c:v>68.102999999999994</c:v>
                </c:pt>
                <c:pt idx="2">
                  <c:v>65.471000000000004</c:v>
                </c:pt>
                <c:pt idx="3">
                  <c:v>66.471000000000004</c:v>
                </c:pt>
                <c:pt idx="4">
                  <c:v>66.234999999999999</c:v>
                </c:pt>
                <c:pt idx="5">
                  <c:v>66.75</c:v>
                </c:pt>
                <c:pt idx="6">
                  <c:v>68.471000000000004</c:v>
                </c:pt>
                <c:pt idx="7">
                  <c:v>65.941000000000003</c:v>
                </c:pt>
                <c:pt idx="8">
                  <c:v>66.956000000000003</c:v>
                </c:pt>
                <c:pt idx="9">
                  <c:v>66.015000000000001</c:v>
                </c:pt>
                <c:pt idx="10">
                  <c:v>67.882000000000005</c:v>
                </c:pt>
                <c:pt idx="11">
                  <c:v>65.706000000000003</c:v>
                </c:pt>
                <c:pt idx="12">
                  <c:v>68.75</c:v>
                </c:pt>
                <c:pt idx="13">
                  <c:v>69.484999999999999</c:v>
                </c:pt>
                <c:pt idx="14">
                  <c:v>67.587999999999994</c:v>
                </c:pt>
                <c:pt idx="15">
                  <c:v>66.382000000000005</c:v>
                </c:pt>
                <c:pt idx="16">
                  <c:v>67.028999999999996</c:v>
                </c:pt>
                <c:pt idx="17">
                  <c:v>67.602999999999994</c:v>
                </c:pt>
                <c:pt idx="18">
                  <c:v>68.676000000000002</c:v>
                </c:pt>
                <c:pt idx="19">
                  <c:v>68</c:v>
                </c:pt>
                <c:pt idx="20">
                  <c:v>68.206000000000003</c:v>
                </c:pt>
                <c:pt idx="21">
                  <c:v>69.734999999999999</c:v>
                </c:pt>
                <c:pt idx="22">
                  <c:v>69.162000000000006</c:v>
                </c:pt>
                <c:pt idx="23">
                  <c:v>68.132000000000005</c:v>
                </c:pt>
                <c:pt idx="24">
                  <c:v>68.191000000000003</c:v>
                </c:pt>
                <c:pt idx="25">
                  <c:v>69.234999999999999</c:v>
                </c:pt>
                <c:pt idx="26">
                  <c:v>70.632000000000005</c:v>
                </c:pt>
                <c:pt idx="27">
                  <c:v>70.323999999999998</c:v>
                </c:pt>
                <c:pt idx="28">
                  <c:v>72.117999999999995</c:v>
                </c:pt>
                <c:pt idx="29">
                  <c:v>72.221000000000004</c:v>
                </c:pt>
                <c:pt idx="30">
                  <c:v>70.191000000000003</c:v>
                </c:pt>
                <c:pt idx="31">
                  <c:v>71.721000000000004</c:v>
                </c:pt>
                <c:pt idx="32">
                  <c:v>71.852999999999994</c:v>
                </c:pt>
                <c:pt idx="33">
                  <c:v>73.808999999999997</c:v>
                </c:pt>
                <c:pt idx="34">
                  <c:v>73.337999999999994</c:v>
                </c:pt>
                <c:pt idx="35">
                  <c:v>73.456000000000003</c:v>
                </c:pt>
                <c:pt idx="36">
                  <c:v>73.647000000000006</c:v>
                </c:pt>
                <c:pt idx="37">
                  <c:v>76.323999999999998</c:v>
                </c:pt>
                <c:pt idx="38">
                  <c:v>79.602999999999994</c:v>
                </c:pt>
                <c:pt idx="39">
                  <c:v>82.528999999999996</c:v>
                </c:pt>
                <c:pt idx="40">
                  <c:v>85.706000000000003</c:v>
                </c:pt>
                <c:pt idx="41">
                  <c:v>89.852999999999994</c:v>
                </c:pt>
                <c:pt idx="42">
                  <c:v>98.573999999999998</c:v>
                </c:pt>
                <c:pt idx="43">
                  <c:v>108.10299999999999</c:v>
                </c:pt>
                <c:pt idx="44">
                  <c:v>116.676</c:v>
                </c:pt>
                <c:pt idx="45">
                  <c:v>128.85300000000001</c:v>
                </c:pt>
                <c:pt idx="46">
                  <c:v>139.32400000000001</c:v>
                </c:pt>
                <c:pt idx="47">
                  <c:v>149.86799999999999</c:v>
                </c:pt>
                <c:pt idx="48">
                  <c:v>161.07400000000001</c:v>
                </c:pt>
                <c:pt idx="49">
                  <c:v>170.66200000000001</c:v>
                </c:pt>
                <c:pt idx="50">
                  <c:v>179.82400000000001</c:v>
                </c:pt>
                <c:pt idx="51">
                  <c:v>184.971</c:v>
                </c:pt>
                <c:pt idx="52">
                  <c:v>191.07400000000001</c:v>
                </c:pt>
                <c:pt idx="53">
                  <c:v>194.279</c:v>
                </c:pt>
                <c:pt idx="54">
                  <c:v>195.16200000000001</c:v>
                </c:pt>
                <c:pt idx="55">
                  <c:v>192.73500000000001</c:v>
                </c:pt>
                <c:pt idx="56">
                  <c:v>182.941</c:v>
                </c:pt>
                <c:pt idx="57">
                  <c:v>162.221</c:v>
                </c:pt>
                <c:pt idx="58">
                  <c:v>129.42599999999999</c:v>
                </c:pt>
                <c:pt idx="59">
                  <c:v>94.941000000000003</c:v>
                </c:pt>
                <c:pt idx="60">
                  <c:v>77.323999999999998</c:v>
                </c:pt>
                <c:pt idx="61">
                  <c:v>70.676000000000002</c:v>
                </c:pt>
                <c:pt idx="62">
                  <c:v>71.75</c:v>
                </c:pt>
                <c:pt idx="63">
                  <c:v>72.397000000000006</c:v>
                </c:pt>
                <c:pt idx="64">
                  <c:v>70.484999999999999</c:v>
                </c:pt>
                <c:pt idx="65">
                  <c:v>73.662000000000006</c:v>
                </c:pt>
                <c:pt idx="66">
                  <c:v>76.117999999999995</c:v>
                </c:pt>
                <c:pt idx="67">
                  <c:v>78.265000000000001</c:v>
                </c:pt>
                <c:pt idx="68">
                  <c:v>79.323999999999998</c:v>
                </c:pt>
                <c:pt idx="69">
                  <c:v>85.206000000000003</c:v>
                </c:pt>
                <c:pt idx="70">
                  <c:v>86.308999999999997</c:v>
                </c:pt>
                <c:pt idx="71">
                  <c:v>91.352999999999994</c:v>
                </c:pt>
                <c:pt idx="72">
                  <c:v>96.073999999999998</c:v>
                </c:pt>
                <c:pt idx="73">
                  <c:v>99.441000000000003</c:v>
                </c:pt>
                <c:pt idx="74">
                  <c:v>103.941</c:v>
                </c:pt>
                <c:pt idx="75">
                  <c:v>106.64700000000001</c:v>
                </c:pt>
                <c:pt idx="76">
                  <c:v>108.33799999999999</c:v>
                </c:pt>
                <c:pt idx="77">
                  <c:v>109.294</c:v>
                </c:pt>
                <c:pt idx="78">
                  <c:v>108.75</c:v>
                </c:pt>
                <c:pt idx="79">
                  <c:v>105.41200000000001</c:v>
                </c:pt>
                <c:pt idx="80">
                  <c:v>98.647000000000006</c:v>
                </c:pt>
                <c:pt idx="81">
                  <c:v>91.808999999999997</c:v>
                </c:pt>
                <c:pt idx="82">
                  <c:v>81.382000000000005</c:v>
                </c:pt>
                <c:pt idx="83">
                  <c:v>78</c:v>
                </c:pt>
                <c:pt idx="84">
                  <c:v>75.117999999999995</c:v>
                </c:pt>
                <c:pt idx="85">
                  <c:v>75.221000000000004</c:v>
                </c:pt>
                <c:pt idx="86">
                  <c:v>72.956000000000003</c:v>
                </c:pt>
                <c:pt idx="87">
                  <c:v>73.617999999999995</c:v>
                </c:pt>
                <c:pt idx="88">
                  <c:v>70.984999999999999</c:v>
                </c:pt>
                <c:pt idx="89">
                  <c:v>69.412000000000006</c:v>
                </c:pt>
                <c:pt idx="90">
                  <c:v>69.352999999999994</c:v>
                </c:pt>
                <c:pt idx="91">
                  <c:v>68.308999999999997</c:v>
                </c:pt>
                <c:pt idx="92">
                  <c:v>70.265000000000001</c:v>
                </c:pt>
                <c:pt idx="93">
                  <c:v>69.382000000000005</c:v>
                </c:pt>
                <c:pt idx="94">
                  <c:v>70.426000000000002</c:v>
                </c:pt>
                <c:pt idx="95">
                  <c:v>68.912000000000006</c:v>
                </c:pt>
                <c:pt idx="96">
                  <c:v>68.147000000000006</c:v>
                </c:pt>
                <c:pt idx="97">
                  <c:v>66.426000000000002</c:v>
                </c:pt>
                <c:pt idx="98">
                  <c:v>68.515000000000001</c:v>
                </c:pt>
                <c:pt idx="99">
                  <c:v>69</c:v>
                </c:pt>
                <c:pt idx="100">
                  <c:v>68.441000000000003</c:v>
                </c:pt>
                <c:pt idx="101">
                  <c:v>68.676000000000002</c:v>
                </c:pt>
                <c:pt idx="102">
                  <c:v>69.221000000000004</c:v>
                </c:pt>
                <c:pt idx="103">
                  <c:v>70.147000000000006</c:v>
                </c:pt>
                <c:pt idx="104">
                  <c:v>69.5</c:v>
                </c:pt>
                <c:pt idx="105">
                  <c:v>66.941000000000003</c:v>
                </c:pt>
                <c:pt idx="106">
                  <c:v>68.617999999999995</c:v>
                </c:pt>
                <c:pt idx="107">
                  <c:v>66.426000000000002</c:v>
                </c:pt>
                <c:pt idx="108">
                  <c:v>67.293999999999997</c:v>
                </c:pt>
                <c:pt idx="109">
                  <c:v>68.397000000000006</c:v>
                </c:pt>
                <c:pt idx="110">
                  <c:v>68.234999999999999</c:v>
                </c:pt>
                <c:pt idx="111">
                  <c:v>69.691000000000003</c:v>
                </c:pt>
                <c:pt idx="112">
                  <c:v>69.265000000000001</c:v>
                </c:pt>
                <c:pt idx="113">
                  <c:v>71.397000000000006</c:v>
                </c:pt>
                <c:pt idx="114">
                  <c:v>69.515000000000001</c:v>
                </c:pt>
                <c:pt idx="115">
                  <c:v>69.558999999999997</c:v>
                </c:pt>
                <c:pt idx="116">
                  <c:v>70.721000000000004</c:v>
                </c:pt>
                <c:pt idx="117">
                  <c:v>69.912000000000006</c:v>
                </c:pt>
                <c:pt idx="118">
                  <c:v>70.337999999999994</c:v>
                </c:pt>
                <c:pt idx="119">
                  <c:v>70.162000000000006</c:v>
                </c:pt>
                <c:pt idx="120">
                  <c:v>71.278999999999996</c:v>
                </c:pt>
                <c:pt idx="121">
                  <c:v>69.471000000000004</c:v>
                </c:pt>
                <c:pt idx="122">
                  <c:v>68.5</c:v>
                </c:pt>
                <c:pt idx="123">
                  <c:v>68.765000000000001</c:v>
                </c:pt>
                <c:pt idx="124">
                  <c:v>69.221000000000004</c:v>
                </c:pt>
                <c:pt idx="125">
                  <c:v>68.765000000000001</c:v>
                </c:pt>
                <c:pt idx="126">
                  <c:v>67.132000000000005</c:v>
                </c:pt>
                <c:pt idx="127">
                  <c:v>66.073999999999998</c:v>
                </c:pt>
                <c:pt idx="128">
                  <c:v>66.147000000000006</c:v>
                </c:pt>
                <c:pt idx="129">
                  <c:v>65.234999999999999</c:v>
                </c:pt>
                <c:pt idx="130">
                  <c:v>65.367999999999995</c:v>
                </c:pt>
                <c:pt idx="131">
                  <c:v>66.102999999999994</c:v>
                </c:pt>
                <c:pt idx="132">
                  <c:v>65.647000000000006</c:v>
                </c:pt>
                <c:pt idx="133">
                  <c:v>66.484999999999999</c:v>
                </c:pt>
                <c:pt idx="134">
                  <c:v>65.132000000000005</c:v>
                </c:pt>
                <c:pt idx="135">
                  <c:v>65.323999999999998</c:v>
                </c:pt>
                <c:pt idx="136">
                  <c:v>65.765000000000001</c:v>
                </c:pt>
                <c:pt idx="137">
                  <c:v>66</c:v>
                </c:pt>
                <c:pt idx="138">
                  <c:v>66.941000000000003</c:v>
                </c:pt>
                <c:pt idx="139">
                  <c:v>66.015000000000001</c:v>
                </c:pt>
                <c:pt idx="140">
                  <c:v>66.337999999999994</c:v>
                </c:pt>
                <c:pt idx="141">
                  <c:v>64.471000000000004</c:v>
                </c:pt>
                <c:pt idx="142">
                  <c:v>65.823999999999998</c:v>
                </c:pt>
                <c:pt idx="143">
                  <c:v>63.543999999999997</c:v>
                </c:pt>
                <c:pt idx="144">
                  <c:v>65.558999999999997</c:v>
                </c:pt>
                <c:pt idx="145">
                  <c:v>65.662000000000006</c:v>
                </c:pt>
                <c:pt idx="146">
                  <c:v>66.206000000000003</c:v>
                </c:pt>
                <c:pt idx="147">
                  <c:v>67.382000000000005</c:v>
                </c:pt>
                <c:pt idx="148">
                  <c:v>65.793999999999997</c:v>
                </c:pt>
                <c:pt idx="149">
                  <c:v>66.912000000000006</c:v>
                </c:pt>
                <c:pt idx="150">
                  <c:v>66.308999999999997</c:v>
                </c:pt>
                <c:pt idx="151">
                  <c:v>68.132000000000005</c:v>
                </c:pt>
                <c:pt idx="152">
                  <c:v>68.662000000000006</c:v>
                </c:pt>
                <c:pt idx="153">
                  <c:v>67.734999999999999</c:v>
                </c:pt>
                <c:pt idx="154">
                  <c:v>67.234999999999999</c:v>
                </c:pt>
                <c:pt idx="155">
                  <c:v>66.691000000000003</c:v>
                </c:pt>
                <c:pt idx="156">
                  <c:v>65.558999999999997</c:v>
                </c:pt>
                <c:pt idx="157">
                  <c:v>66.587999999999994</c:v>
                </c:pt>
                <c:pt idx="158">
                  <c:v>65.441000000000003</c:v>
                </c:pt>
                <c:pt idx="159">
                  <c:v>63.765000000000001</c:v>
                </c:pt>
                <c:pt idx="160">
                  <c:v>64.058999999999997</c:v>
                </c:pt>
                <c:pt idx="161">
                  <c:v>65.721000000000004</c:v>
                </c:pt>
                <c:pt idx="162">
                  <c:v>66.176000000000002</c:v>
                </c:pt>
                <c:pt idx="163">
                  <c:v>66.691000000000003</c:v>
                </c:pt>
                <c:pt idx="164">
                  <c:v>64.912000000000006</c:v>
                </c:pt>
                <c:pt idx="165">
                  <c:v>65.984999999999999</c:v>
                </c:pt>
                <c:pt idx="166">
                  <c:v>65.382000000000005</c:v>
                </c:pt>
                <c:pt idx="167">
                  <c:v>65.206000000000003</c:v>
                </c:pt>
                <c:pt idx="168">
                  <c:v>63.691000000000003</c:v>
                </c:pt>
                <c:pt idx="169">
                  <c:v>64.573999999999998</c:v>
                </c:pt>
                <c:pt idx="170">
                  <c:v>64.882000000000005</c:v>
                </c:pt>
                <c:pt idx="171">
                  <c:v>65.617999999999995</c:v>
                </c:pt>
                <c:pt idx="172">
                  <c:v>65.293999999999997</c:v>
                </c:pt>
                <c:pt idx="173">
                  <c:v>65.147000000000006</c:v>
                </c:pt>
                <c:pt idx="174">
                  <c:v>64.102999999999994</c:v>
                </c:pt>
                <c:pt idx="175">
                  <c:v>65.426000000000002</c:v>
                </c:pt>
                <c:pt idx="176">
                  <c:v>65.75</c:v>
                </c:pt>
                <c:pt idx="177">
                  <c:v>66.117999999999995</c:v>
                </c:pt>
                <c:pt idx="178">
                  <c:v>65.441000000000003</c:v>
                </c:pt>
                <c:pt idx="179">
                  <c:v>66.926000000000002</c:v>
                </c:pt>
                <c:pt idx="180">
                  <c:v>65.191000000000003</c:v>
                </c:pt>
                <c:pt idx="181">
                  <c:v>65.397000000000006</c:v>
                </c:pt>
                <c:pt idx="182">
                  <c:v>63.234999999999999</c:v>
                </c:pt>
                <c:pt idx="183">
                  <c:v>65.102999999999994</c:v>
                </c:pt>
                <c:pt idx="184">
                  <c:v>62.765000000000001</c:v>
                </c:pt>
                <c:pt idx="185">
                  <c:v>64.426000000000002</c:v>
                </c:pt>
                <c:pt idx="186">
                  <c:v>64.632000000000005</c:v>
                </c:pt>
                <c:pt idx="187">
                  <c:v>65.176000000000002</c:v>
                </c:pt>
                <c:pt idx="188">
                  <c:v>65.528999999999996</c:v>
                </c:pt>
                <c:pt idx="189">
                  <c:v>64.117999999999995</c:v>
                </c:pt>
                <c:pt idx="190">
                  <c:v>64.956000000000003</c:v>
                </c:pt>
                <c:pt idx="191">
                  <c:v>63.853000000000002</c:v>
                </c:pt>
                <c:pt idx="192">
                  <c:v>65.852999999999994</c:v>
                </c:pt>
                <c:pt idx="193">
                  <c:v>63.956000000000003</c:v>
                </c:pt>
                <c:pt idx="194">
                  <c:v>63.441000000000003</c:v>
                </c:pt>
                <c:pt idx="195">
                  <c:v>63.293999999999997</c:v>
                </c:pt>
                <c:pt idx="196">
                  <c:v>64.484999999999999</c:v>
                </c:pt>
                <c:pt idx="197">
                  <c:v>64.221000000000004</c:v>
                </c:pt>
                <c:pt idx="198">
                  <c:v>63.323999999999998</c:v>
                </c:pt>
                <c:pt idx="199">
                  <c:v>64.015000000000001</c:v>
                </c:pt>
                <c:pt idx="200">
                  <c:v>63.956000000000003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68.50333341089096</c:v>
                </c:pt>
                <c:pt idx="1">
                  <c:v>68.5108759540649</c:v>
                </c:pt>
                <c:pt idx="2">
                  <c:v>68.518422982101825</c:v>
                </c:pt>
                <c:pt idx="3">
                  <c:v>68.525974852856834</c:v>
                </c:pt>
                <c:pt idx="4">
                  <c:v>68.533531951466017</c:v>
                </c:pt>
                <c:pt idx="5">
                  <c:v>68.541094692275379</c:v>
                </c:pt>
                <c:pt idx="6">
                  <c:v>68.548663520886876</c:v>
                </c:pt>
                <c:pt idx="7">
                  <c:v>68.55623891632689</c:v>
                </c:pt>
                <c:pt idx="8">
                  <c:v>68.563821393340902</c:v>
                </c:pt>
                <c:pt idx="9">
                  <c:v>68.571411504818599</c:v>
                </c:pt>
                <c:pt idx="10">
                  <c:v>68.579009844353166</c:v>
                </c:pt>
                <c:pt idx="11">
                  <c:v>68.586617048937939</c:v>
                </c:pt>
                <c:pt idx="12">
                  <c:v>68.594233801804037</c:v>
                </c:pt>
                <c:pt idx="13">
                  <c:v>68.601860835405333</c:v>
                </c:pt>
                <c:pt idx="14">
                  <c:v>68.609498934571732</c:v>
                </c:pt>
                <c:pt idx="15">
                  <c:v>68.617148939908532</c:v>
                </c:pt>
                <c:pt idx="16">
                  <c:v>68.624811751731954</c:v>
                </c:pt>
                <c:pt idx="17">
                  <c:v>68.632488335571864</c:v>
                </c:pt>
                <c:pt idx="18">
                  <c:v>68.640179732745295</c:v>
                </c:pt>
                <c:pt idx="19">
                  <c:v>68.647887087350114</c:v>
                </c:pt>
                <c:pt idx="20">
                  <c:v>68.655611724762522</c:v>
                </c:pt>
                <c:pt idx="21">
                  <c:v>68.663355385065074</c:v>
                </c:pt>
                <c:pt idx="22">
                  <c:v>68.67112090195441</c:v>
                </c:pt>
                <c:pt idx="23">
                  <c:v>68.678914104160015</c:v>
                </c:pt>
                <c:pt idx="24">
                  <c:v>68.686748915143184</c:v>
                </c:pt>
                <c:pt idx="25">
                  <c:v>68.694660420219847</c:v>
                </c:pt>
                <c:pt idx="26">
                  <c:v>68.702736808254357</c:v>
                </c:pt>
                <c:pt idx="27">
                  <c:v>68.711193764680971</c:v>
                </c:pt>
                <c:pt idx="28">
                  <c:v>68.720539330478317</c:v>
                </c:pt>
                <c:pt idx="29">
                  <c:v>68.731920957692765</c:v>
                </c:pt>
                <c:pt idx="30">
                  <c:v>68.747818173177507</c:v>
                </c:pt>
                <c:pt idx="31">
                  <c:v>68.773349862849415</c:v>
                </c:pt>
                <c:pt idx="32">
                  <c:v>68.818599519969226</c:v>
                </c:pt>
                <c:pt idx="33">
                  <c:v>68.902494934158923</c:v>
                </c:pt>
                <c:pt idx="34">
                  <c:v>69.058839803057424</c:v>
                </c:pt>
                <c:pt idx="35">
                  <c:v>69.344961100839896</c:v>
                </c:pt>
                <c:pt idx="36">
                  <c:v>69.852943954854425</c:v>
                </c:pt>
                <c:pt idx="37">
                  <c:v>70.722420157690323</c:v>
                </c:pt>
                <c:pt idx="38">
                  <c:v>72.152311502357833</c:v>
                </c:pt>
                <c:pt idx="39">
                  <c:v>74.407005855326787</c:v>
                </c:pt>
                <c:pt idx="40">
                  <c:v>77.81072913475461</c:v>
                </c:pt>
                <c:pt idx="41">
                  <c:v>82.723308397905768</c:v>
                </c:pt>
                <c:pt idx="42">
                  <c:v>89.492200071035114</c:v>
                </c:pt>
                <c:pt idx="43">
                  <c:v>98.380380957905473</c:v>
                </c:pt>
                <c:pt idx="44">
                  <c:v>109.47734702753978</c:v>
                </c:pt>
                <c:pt idx="45">
                  <c:v>122.60949707140932</c:v>
                </c:pt>
                <c:pt idx="46">
                  <c:v>137.27362412488853</c:v>
                </c:pt>
                <c:pt idx="47">
                  <c:v>152.61943838451708</c:v>
                </c:pt>
                <c:pt idx="48">
                  <c:v>167.50110504261272</c:v>
                </c:pt>
                <c:pt idx="49">
                  <c:v>180.60321916052763</c:v>
                </c:pt>
                <c:pt idx="50">
                  <c:v>190.6264241140573</c:v>
                </c:pt>
                <c:pt idx="51">
                  <c:v>196.49806981580801</c:v>
                </c:pt>
                <c:pt idx="52">
                  <c:v>197.56111014850563</c:v>
                </c:pt>
                <c:pt idx="53">
                  <c:v>193.69530558727629</c:v>
                </c:pt>
                <c:pt idx="54">
                  <c:v>185.33983566956701</c:v>
                </c:pt>
                <c:pt idx="55">
                  <c:v>173.41147878241551</c:v>
                </c:pt>
                <c:pt idx="56">
                  <c:v>159.13951691956811</c:v>
                </c:pt>
                <c:pt idx="57">
                  <c:v>143.85863712271154</c:v>
                </c:pt>
                <c:pt idx="58">
                  <c:v>128.80822552679643</c:v>
                </c:pt>
                <c:pt idx="59">
                  <c:v>114.97944157057316</c:v>
                </c:pt>
                <c:pt idx="60">
                  <c:v>103.03414637962508</c:v>
                </c:pt>
                <c:pt idx="61">
                  <c:v>93.298896300755032</c:v>
                </c:pt>
                <c:pt idx="62">
                  <c:v>85.819520820494603</c:v>
                </c:pt>
                <c:pt idx="63">
                  <c:v>80.45151154812244</c:v>
                </c:pt>
                <c:pt idx="64">
                  <c:v>76.959329831767661</c:v>
                </c:pt>
                <c:pt idx="65">
                  <c:v>75.101799125226577</c:v>
                </c:pt>
                <c:pt idx="66">
                  <c:v>74.68791459522653</c:v>
                </c:pt>
                <c:pt idx="67">
                  <c:v>75.59524090930276</c:v>
                </c:pt>
                <c:pt idx="68">
                  <c:v>77.750633368933435</c:v>
                </c:pt>
                <c:pt idx="69">
                  <c:v>81.080505245218248</c:v>
                </c:pt>
                <c:pt idx="70">
                  <c:v>85.445391475213185</c:v>
                </c:pt>
                <c:pt idx="71">
                  <c:v>90.57991945535818</c:v>
                </c:pt>
                <c:pt idx="72">
                  <c:v>96.061703332182219</c:v>
                </c:pt>
                <c:pt idx="73">
                  <c:v>101.32800550201682</c:v>
                </c:pt>
                <c:pt idx="74">
                  <c:v>105.74610057598463</c:v>
                </c:pt>
                <c:pt idx="75">
                  <c:v>108.72488610084039</c:v>
                </c:pt>
                <c:pt idx="76">
                  <c:v>109.83804836272395</c:v>
                </c:pt>
                <c:pt idx="77">
                  <c:v>108.92089389358893</c:v>
                </c:pt>
                <c:pt idx="78">
                  <c:v>106.10877499371543</c:v>
                </c:pt>
                <c:pt idx="79">
                  <c:v>101.80371008828249</c:v>
                </c:pt>
                <c:pt idx="80">
                  <c:v>96.579950668779105</c:v>
                </c:pt>
                <c:pt idx="81">
                  <c:v>91.058750137913052</c:v>
                </c:pt>
                <c:pt idx="82">
                  <c:v>85.789673449464942</c:v>
                </c:pt>
                <c:pt idx="83">
                  <c:v>81.16876096021312</c:v>
                </c:pt>
                <c:pt idx="84">
                  <c:v>77.407386888079046</c:v>
                </c:pt>
                <c:pt idx="85">
                  <c:v>74.547702891872746</c:v>
                </c:pt>
                <c:pt idx="86">
                  <c:v>72.508164666614576</c:v>
                </c:pt>
                <c:pt idx="87">
                  <c:v>71.138935814732307</c:v>
                </c:pt>
                <c:pt idx="88">
                  <c:v>70.270776337892158</c:v>
                </c:pt>
                <c:pt idx="89">
                  <c:v>69.748609000520105</c:v>
                </c:pt>
                <c:pt idx="90">
                  <c:v>69.448394430316341</c:v>
                </c:pt>
                <c:pt idx="91">
                  <c:v>69.280811007737128</c:v>
                </c:pt>
                <c:pt idx="92">
                  <c:v>69.187004508666789</c:v>
                </c:pt>
                <c:pt idx="93">
                  <c:v>69.131146935298318</c:v>
                </c:pt>
                <c:pt idx="94">
                  <c:v>69.09296159232656</c:v>
                </c:pt>
                <c:pt idx="95">
                  <c:v>69.061736983305252</c:v>
                </c:pt>
                <c:pt idx="96">
                  <c:v>69.032181331607291</c:v>
                </c:pt>
                <c:pt idx="97">
                  <c:v>69.001854771548409</c:v>
                </c:pt>
                <c:pt idx="98">
                  <c:v>68.969721252398088</c:v>
                </c:pt>
                <c:pt idx="99">
                  <c:v>68.935397127465293</c:v>
                </c:pt>
                <c:pt idx="100">
                  <c:v>68.898790469273763</c:v>
                </c:pt>
                <c:pt idx="101">
                  <c:v>68.859943066439413</c:v>
                </c:pt>
                <c:pt idx="102">
                  <c:v>68.818977797967534</c:v>
                </c:pt>
                <c:pt idx="103">
                  <c:v>68.776120647223706</c:v>
                </c:pt>
                <c:pt idx="104">
                  <c:v>68.731824995902798</c:v>
                </c:pt>
                <c:pt idx="105">
                  <c:v>68.687090417094879</c:v>
                </c:pt>
                <c:pt idx="106">
                  <c:v>68.644132482091621</c:v>
                </c:pt>
                <c:pt idx="107">
                  <c:v>68.607568970643598</c:v>
                </c:pt>
                <c:pt idx="108">
                  <c:v>68.586120333800906</c:v>
                </c:pt>
                <c:pt idx="109">
                  <c:v>68.594339012879303</c:v>
                </c:pt>
                <c:pt idx="110">
                  <c:v>68.653094796714242</c:v>
                </c:pt>
                <c:pt idx="111">
                  <c:v>68.786858065890442</c:v>
                </c:pt>
                <c:pt idx="112">
                  <c:v>69.016102559607077</c:v>
                </c:pt>
                <c:pt idx="113">
                  <c:v>69.345233585906442</c:v>
                </c:pt>
                <c:pt idx="114">
                  <c:v>69.75011947481832</c:v>
                </c:pt>
                <c:pt idx="115">
                  <c:v>70.172505577455567</c:v>
                </c:pt>
                <c:pt idx="116">
                  <c:v>70.528154359039561</c:v>
                </c:pt>
                <c:pt idx="117">
                  <c:v>70.729768445533892</c:v>
                </c:pt>
                <c:pt idx="118">
                  <c:v>70.716899211389034</c:v>
                </c:pt>
                <c:pt idx="119">
                  <c:v>70.478975816627766</c:v>
                </c:pt>
                <c:pt idx="120">
                  <c:v>70.059510345123599</c:v>
                </c:pt>
                <c:pt idx="121">
                  <c:v>69.539215273013269</c:v>
                </c:pt>
                <c:pt idx="122">
                  <c:v>69.006976008836062</c:v>
                </c:pt>
                <c:pt idx="123">
                  <c:v>68.532895003608246</c:v>
                </c:pt>
                <c:pt idx="124">
                  <c:v>68.154194345357581</c:v>
                </c:pt>
                <c:pt idx="125">
                  <c:v>67.876192715471205</c:v>
                </c:pt>
                <c:pt idx="126">
                  <c:v>67.683103343522959</c:v>
                </c:pt>
                <c:pt idx="127">
                  <c:v>67.550952599586225</c:v>
                </c:pt>
                <c:pt idx="128">
                  <c:v>67.457101733180735</c:v>
                </c:pt>
                <c:pt idx="129">
                  <c:v>67.384687979113565</c:v>
                </c:pt>
                <c:pt idx="130">
                  <c:v>67.32310749580067</c:v>
                </c:pt>
                <c:pt idx="131">
                  <c:v>67.266561088275722</c:v>
                </c:pt>
                <c:pt idx="132">
                  <c:v>67.212247405716923</c:v>
                </c:pt>
                <c:pt idx="133">
                  <c:v>67.158965094895777</c:v>
                </c:pt>
                <c:pt idx="134">
                  <c:v>67.10627040833144</c:v>
                </c:pt>
                <c:pt idx="135">
                  <c:v>67.054064684357229</c:v>
                </c:pt>
                <c:pt idx="136">
                  <c:v>67.002447145029336</c:v>
                </c:pt>
                <c:pt idx="137">
                  <c:v>66.951720279711637</c:v>
                </c:pt>
                <c:pt idx="138">
                  <c:v>66.902490932970593</c:v>
                </c:pt>
                <c:pt idx="139">
                  <c:v>66.855837226210596</c:v>
                </c:pt>
                <c:pt idx="140">
                  <c:v>66.813504179058739</c:v>
                </c:pt>
                <c:pt idx="141">
                  <c:v>66.778055258111735</c:v>
                </c:pt>
                <c:pt idx="142">
                  <c:v>66.752859158128913</c:v>
                </c:pt>
                <c:pt idx="143">
                  <c:v>66.741761327008902</c:v>
                </c:pt>
                <c:pt idx="144">
                  <c:v>66.748319678827585</c:v>
                </c:pt>
                <c:pt idx="145">
                  <c:v>66.774607650783253</c:v>
                </c:pt>
                <c:pt idx="146">
                  <c:v>66.819800363356379</c:v>
                </c:pt>
                <c:pt idx="147">
                  <c:v>66.878991700996622</c:v>
                </c:pt>
                <c:pt idx="148">
                  <c:v>66.942815203370543</c:v>
                </c:pt>
                <c:pt idx="149">
                  <c:v>66.998332960814778</c:v>
                </c:pt>
                <c:pt idx="150">
                  <c:v>67.031274702696024</c:v>
                </c:pt>
                <c:pt idx="151">
                  <c:v>67.029165360841901</c:v>
                </c:pt>
                <c:pt idx="152">
                  <c:v>66.984416044206654</c:v>
                </c:pt>
                <c:pt idx="153">
                  <c:v>66.896326684015762</c:v>
                </c:pt>
                <c:pt idx="154">
                  <c:v>66.771272957332258</c:v>
                </c:pt>
                <c:pt idx="155">
                  <c:v>66.621008110097208</c:v>
                </c:pt>
                <c:pt idx="156">
                  <c:v>66.459700828347067</c:v>
                </c:pt>
                <c:pt idx="157">
                  <c:v>66.30073390486875</c:v>
                </c:pt>
                <c:pt idx="158">
                  <c:v>66.154244826259728</c:v>
                </c:pt>
                <c:pt idx="159">
                  <c:v>66.025972351806885</c:v>
                </c:pt>
                <c:pt idx="160">
                  <c:v>65.917423373542817</c:v>
                </c:pt>
                <c:pt idx="161">
                  <c:v>65.826948285452076</c:v>
                </c:pt>
                <c:pt idx="162">
                  <c:v>65.751151664197835</c:v>
                </c:pt>
                <c:pt idx="163">
                  <c:v>65.686154247861822</c:v>
                </c:pt>
                <c:pt idx="164">
                  <c:v>65.628444799988031</c:v>
                </c:pt>
                <c:pt idx="165">
                  <c:v>65.575284162337937</c:v>
                </c:pt>
                <c:pt idx="166">
                  <c:v>65.524766380495819</c:v>
                </c:pt>
                <c:pt idx="167">
                  <c:v>65.475687362881246</c:v>
                </c:pt>
                <c:pt idx="168">
                  <c:v>65.427348996131187</c:v>
                </c:pt>
                <c:pt idx="169">
                  <c:v>65.379377014886998</c:v>
                </c:pt>
                <c:pt idx="170">
                  <c:v>65.33158467879241</c:v>
                </c:pt>
                <c:pt idx="171">
                  <c:v>65.283884598206882</c:v>
                </c:pt>
                <c:pt idx="172">
                  <c:v>65.236237911376037</c:v>
                </c:pt>
                <c:pt idx="173">
                  <c:v>65.188627744645487</c:v>
                </c:pt>
                <c:pt idx="174">
                  <c:v>65.14104652819087</c:v>
                </c:pt>
                <c:pt idx="175">
                  <c:v>65.093490408973381</c:v>
                </c:pt>
                <c:pt idx="176">
                  <c:v>65.045956970203989</c:v>
                </c:pt>
                <c:pt idx="177">
                  <c:v>64.998444363709055</c:v>
                </c:pt>
                <c:pt idx="178">
                  <c:v>64.950950999329564</c:v>
                </c:pt>
                <c:pt idx="179">
                  <c:v>64.903475437896191</c:v>
                </c:pt>
                <c:pt idx="180">
                  <c:v>64.856016353512985</c:v>
                </c:pt>
                <c:pt idx="181">
                  <c:v>64.808572518008376</c:v>
                </c:pt>
                <c:pt idx="182">
                  <c:v>64.761142792196821</c:v>
                </c:pt>
                <c:pt idx="183">
                  <c:v>64.713726119289689</c:v>
                </c:pt>
                <c:pt idx="184">
                  <c:v>64.666321519128275</c:v>
                </c:pt>
                <c:pt idx="185">
                  <c:v>64.61892808287628</c:v>
                </c:pt>
                <c:pt idx="186">
                  <c:v>64.571544968069517</c:v>
                </c:pt>
                <c:pt idx="187">
                  <c:v>64.524171393985924</c:v>
                </c:pt>
                <c:pt idx="188">
                  <c:v>64.476806637315292</c:v>
                </c:pt>
                <c:pt idx="189">
                  <c:v>64.429450028110978</c:v>
                </c:pt>
                <c:pt idx="190">
                  <c:v>64.382100946008123</c:v>
                </c:pt>
                <c:pt idx="191">
                  <c:v>64.334758816692698</c:v>
                </c:pt>
                <c:pt idx="192">
                  <c:v>64.287423108606944</c:v>
                </c:pt>
                <c:pt idx="193">
                  <c:v>64.240093329877141</c:v>
                </c:pt>
                <c:pt idx="194">
                  <c:v>64.192769025449877</c:v>
                </c:pt>
                <c:pt idx="195">
                  <c:v>64.145449774424719</c:v>
                </c:pt>
                <c:pt idx="196">
                  <c:v>64.098135187570207</c:v>
                </c:pt>
                <c:pt idx="197">
                  <c:v>64.050824905012348</c:v>
                </c:pt>
                <c:pt idx="198">
                  <c:v>64.003518594084099</c:v>
                </c:pt>
                <c:pt idx="199">
                  <c:v>63.95621594732571</c:v>
                </c:pt>
                <c:pt idx="200">
                  <c:v>63.908916680625971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68.50333341089096</c:v>
                </c:pt>
                <c:pt idx="1">
                  <c:v>68.5108759540649</c:v>
                </c:pt>
                <c:pt idx="2">
                  <c:v>68.518422982101825</c:v>
                </c:pt>
                <c:pt idx="3">
                  <c:v>68.525974852856834</c:v>
                </c:pt>
                <c:pt idx="4">
                  <c:v>68.533531951466017</c:v>
                </c:pt>
                <c:pt idx="5">
                  <c:v>68.541094692275379</c:v>
                </c:pt>
                <c:pt idx="6">
                  <c:v>68.548663520886876</c:v>
                </c:pt>
                <c:pt idx="7">
                  <c:v>68.55623891632689</c:v>
                </c:pt>
                <c:pt idx="8">
                  <c:v>68.563821393340888</c:v>
                </c:pt>
                <c:pt idx="9">
                  <c:v>68.571411504818542</c:v>
                </c:pt>
                <c:pt idx="10">
                  <c:v>68.579009844352882</c:v>
                </c:pt>
                <c:pt idx="11">
                  <c:v>68.58661704893656</c:v>
                </c:pt>
                <c:pt idx="12">
                  <c:v>68.594233801797458</c:v>
                </c:pt>
                <c:pt idx="13">
                  <c:v>68.601860835375177</c:v>
                </c:pt>
                <c:pt idx="14">
                  <c:v>68.609498934438847</c:v>
                </c:pt>
                <c:pt idx="15">
                  <c:v>68.617148939345228</c:v>
                </c:pt>
                <c:pt idx="16">
                  <c:v>68.624811749435025</c:v>
                </c:pt>
                <c:pt idx="17">
                  <c:v>68.632488326562395</c:v>
                </c:pt>
                <c:pt idx="18">
                  <c:v>68.640179698751922</c:v>
                </c:pt>
                <c:pt idx="19">
                  <c:v>68.647886963973519</c:v>
                </c:pt>
                <c:pt idx="20">
                  <c:v>68.655611294023032</c:v>
                </c:pt>
                <c:pt idx="21">
                  <c:v>68.663353938493046</c:v>
                </c:pt>
                <c:pt idx="22">
                  <c:v>68.671116228813659</c:v>
                </c:pt>
                <c:pt idx="23">
                  <c:v>68.678899582338772</c:v>
                </c:pt>
                <c:pt idx="24">
                  <c:v>68.686705506447169</c:v>
                </c:pt>
                <c:pt idx="25">
                  <c:v>68.694535602621627</c:v>
                </c:pt>
                <c:pt idx="26">
                  <c:v>68.702391570461771</c:v>
                </c:pt>
                <c:pt idx="27">
                  <c:v>68.710275211577482</c:v>
                </c:pt>
                <c:pt idx="28">
                  <c:v>68.718188433300213</c:v>
                </c:pt>
                <c:pt idx="29">
                  <c:v>68.726133252137984</c:v>
                </c:pt>
                <c:pt idx="30">
                  <c:v>68.73411179688712</c:v>
                </c:pt>
                <c:pt idx="31">
                  <c:v>68.742126311298861</c:v>
                </c:pt>
                <c:pt idx="32">
                  <c:v>68.750179156183037</c:v>
                </c:pt>
                <c:pt idx="33">
                  <c:v>68.758272810810624</c:v>
                </c:pt>
                <c:pt idx="34">
                  <c:v>68.766409873457576</c:v>
                </c:pt>
                <c:pt idx="35">
                  <c:v>68.774593060906028</c:v>
                </c:pt>
                <c:pt idx="36">
                  <c:v>68.782825206693673</c:v>
                </c:pt>
                <c:pt idx="37">
                  <c:v>68.791109257869849</c:v>
                </c:pt>
                <c:pt idx="38">
                  <c:v>68.799448269983856</c:v>
                </c:pt>
                <c:pt idx="39">
                  <c:v>68.807845399991805</c:v>
                </c:pt>
                <c:pt idx="40">
                  <c:v>68.816303896726097</c:v>
                </c:pt>
                <c:pt idx="41">
                  <c:v>68.824827088524074</c:v>
                </c:pt>
                <c:pt idx="42">
                  <c:v>68.833418367560043</c:v>
                </c:pt>
                <c:pt idx="43">
                  <c:v>68.842081170366924</c:v>
                </c:pt>
                <c:pt idx="44">
                  <c:v>68.850818953970929</c:v>
                </c:pt>
                <c:pt idx="45">
                  <c:v>68.859635166993883</c:v>
                </c:pt>
                <c:pt idx="46">
                  <c:v>68.8685332150025</c:v>
                </c:pt>
                <c:pt idx="47">
                  <c:v>68.877516419305152</c:v>
                </c:pt>
                <c:pt idx="48">
                  <c:v>68.886587968310252</c:v>
                </c:pt>
                <c:pt idx="49">
                  <c:v>68.89575086047158</c:v>
                </c:pt>
                <c:pt idx="50">
                  <c:v>68.905007837752137</c:v>
                </c:pt>
                <c:pt idx="51">
                  <c:v>68.914361308443176</c:v>
                </c:pt>
                <c:pt idx="52">
                  <c:v>68.923813258080202</c:v>
                </c:pt>
                <c:pt idx="53">
                  <c:v>68.933365147104695</c:v>
                </c:pt>
                <c:pt idx="54">
                  <c:v>68.94301779383585</c:v>
                </c:pt>
                <c:pt idx="55">
                  <c:v>68.952771241241294</c:v>
                </c:pt>
                <c:pt idx="56">
                  <c:v>68.962624605939141</c:v>
                </c:pt>
                <c:pt idx="57">
                  <c:v>68.972575907831597</c:v>
                </c:pt>
                <c:pt idx="58">
                  <c:v>68.982621878772036</c:v>
                </c:pt>
                <c:pt idx="59">
                  <c:v>68.992757748714581</c:v>
                </c:pt>
                <c:pt idx="60">
                  <c:v>69.002977007900739</c:v>
                </c:pt>
                <c:pt idx="61">
                  <c:v>69.013271143817107</c:v>
                </c:pt>
                <c:pt idx="62">
                  <c:v>69.023629351930012</c:v>
                </c:pt>
                <c:pt idx="63">
                  <c:v>69.034038219586989</c:v>
                </c:pt>
                <c:pt idx="64">
                  <c:v>69.044481382993524</c:v>
                </c:pt>
                <c:pt idx="65">
                  <c:v>69.05493915785226</c:v>
                </c:pt>
                <c:pt idx="66">
                  <c:v>69.065388145113246</c:v>
                </c:pt>
                <c:pt idx="67">
                  <c:v>69.075800814354707</c:v>
                </c:pt>
                <c:pt idx="68">
                  <c:v>69.086145068615821</c:v>
                </c:pt>
                <c:pt idx="69">
                  <c:v>69.096383796053118</c:v>
                </c:pt>
                <c:pt idx="70">
                  <c:v>69.106474415602591</c:v>
                </c:pt>
                <c:pt idx="71">
                  <c:v>69.116368425895786</c:v>
                </c:pt>
                <c:pt idx="72">
                  <c:v>69.126010968983664</c:v>
                </c:pt>
                <c:pt idx="73">
                  <c:v>69.135340422927356</c:v>
                </c:pt>
                <c:pt idx="74">
                  <c:v>69.144288039948506</c:v>
                </c:pt>
                <c:pt idx="75">
                  <c:v>69.15277764949623</c:v>
                </c:pt>
                <c:pt idx="76">
                  <c:v>69.160725448138592</c:v>
                </c:pt>
                <c:pt idx="77">
                  <c:v>69.168039900442508</c:v>
                </c:pt>
                <c:pt idx="78">
                  <c:v>69.174621776739698</c:v>
                </c:pt>
                <c:pt idx="79">
                  <c:v>69.180364354622256</c:v>
                </c:pt>
                <c:pt idx="80">
                  <c:v>69.185153810870858</c:v>
                </c:pt>
                <c:pt idx="81">
                  <c:v>69.188869828983002</c:v>
                </c:pt>
                <c:pt idx="82">
                  <c:v>69.191386444233927</c:v>
                </c:pt>
                <c:pt idx="83">
                  <c:v>69.19257314301359</c:v>
                </c:pt>
                <c:pt idx="84">
                  <c:v>69.192296225863345</c:v>
                </c:pt>
                <c:pt idx="85">
                  <c:v>69.190420434140066</c:v>
                </c:pt>
                <c:pt idx="86">
                  <c:v>69.186810828692842</c:v>
                </c:pt>
                <c:pt idx="87">
                  <c:v>69.181334895686661</c:v>
                </c:pt>
                <c:pt idx="88">
                  <c:v>69.173864840329145</c:v>
                </c:pt>
                <c:pt idx="89">
                  <c:v>69.164280014570906</c:v>
                </c:pt>
                <c:pt idx="90">
                  <c:v>69.152469410885061</c:v>
                </c:pt>
                <c:pt idx="91">
                  <c:v>69.138334142171715</c:v>
                </c:pt>
                <c:pt idx="92">
                  <c:v>69.121789818906549</c:v>
                </c:pt>
                <c:pt idx="93">
                  <c:v>69.102768730013892</c:v>
                </c:pt>
                <c:pt idx="94">
                  <c:v>69.081221734526423</c:v>
                </c:pt>
                <c:pt idx="95">
                  <c:v>69.057119777464521</c:v>
                </c:pt>
                <c:pt idx="96">
                  <c:v>69.030454955621622</c:v>
                </c:pt>
                <c:pt idx="97">
                  <c:v>69.001241076619692</c:v>
                </c:pt>
                <c:pt idx="98">
                  <c:v>68.969513676698568</c:v>
                </c:pt>
                <c:pt idx="99">
                  <c:v>68.935329487736453</c:v>
                </c:pt>
                <c:pt idx="100">
                  <c:v>68.898765370141248</c:v>
                </c:pt>
                <c:pt idx="101">
                  <c:v>68.859916753526818</c:v>
                </c:pt>
                <c:pt idx="102">
                  <c:v>68.818895649584519</c:v>
                </c:pt>
                <c:pt idx="103">
                  <c:v>68.775828319646322</c:v>
                </c:pt>
                <c:pt idx="104">
                  <c:v>68.730852691925023</c:v>
                </c:pt>
                <c:pt idx="105">
                  <c:v>68.684115629682069</c:v>
                </c:pt>
                <c:pt idx="106">
                  <c:v>68.635770151573269</c:v>
                </c:pt>
                <c:pt idx="107">
                  <c:v>68.585972699667124</c:v>
                </c:pt>
                <c:pt idx="108">
                  <c:v>68.534880540068471</c:v>
                </c:pt>
                <c:pt idx="109">
                  <c:v>68.482649366962249</c:v>
                </c:pt>
                <c:pt idx="110">
                  <c:v>68.429431164601041</c:v>
                </c:pt>
                <c:pt idx="111">
                  <c:v>68.37537236466288</c:v>
                </c:pt>
                <c:pt idx="112">
                  <c:v>68.320612319726067</c:v>
                </c:pt>
                <c:pt idx="113">
                  <c:v>68.265282098333145</c:v>
                </c:pt>
                <c:pt idx="114">
                  <c:v>68.209503593957066</c:v>
                </c:pt>
                <c:pt idx="115">
                  <c:v>68.153388929560862</c:v>
                </c:pt>
                <c:pt idx="116">
                  <c:v>68.097040131512742</c:v>
                </c:pt>
                <c:pt idx="117">
                  <c:v>68.040549041317263</c:v>
                </c:pt>
                <c:pt idx="118">
                  <c:v>67.983997430721217</c:v>
                </c:pt>
                <c:pt idx="119">
                  <c:v>67.927457284907874</c:v>
                </c:pt>
                <c:pt idx="120">
                  <c:v>67.870991219314107</c:v>
                </c:pt>
                <c:pt idx="121">
                  <c:v>67.814652997681165</c:v>
                </c:pt>
                <c:pt idx="122">
                  <c:v>67.758488121897969</c:v>
                </c:pt>
                <c:pt idx="123">
                  <c:v>67.702534467671143</c:v>
                </c:pt>
                <c:pt idx="124">
                  <c:v>67.64682294377134</c:v>
                </c:pt>
                <c:pt idx="125">
                  <c:v>67.591378156332652</c:v>
                </c:pt>
                <c:pt idx="126">
                  <c:v>67.536219063251892</c:v>
                </c:pt>
                <c:pt idx="127">
                  <c:v>67.481359607029148</c:v>
                </c:pt>
                <c:pt idx="128">
                  <c:v>67.426809317340258</c:v>
                </c:pt>
                <c:pt idx="129">
                  <c:v>67.37257387719788</c:v>
                </c:pt>
                <c:pt idx="130">
                  <c:v>67.318655648736168</c:v>
                </c:pt>
                <c:pt idx="131">
                  <c:v>67.265054156455463</c:v>
                </c:pt>
                <c:pt idx="132">
                  <c:v>67.211766527216085</c:v>
                </c:pt>
                <c:pt idx="133">
                  <c:v>67.158787887408849</c:v>
                </c:pt>
                <c:pt idx="134">
                  <c:v>67.10611171859297</c:v>
                </c:pt>
                <c:pt idx="135">
                  <c:v>67.05373017352025</c:v>
                </c:pt>
                <c:pt idx="136">
                  <c:v>67.001634354895714</c:v>
                </c:pt>
                <c:pt idx="137">
                  <c:v>66.949814559495834</c:v>
                </c:pt>
                <c:pt idx="138">
                  <c:v>66.89826049040623</c:v>
                </c:pt>
                <c:pt idx="139">
                  <c:v>66.846961440183264</c:v>
                </c:pt>
                <c:pt idx="140">
                  <c:v>66.795906447707054</c:v>
                </c:pt>
                <c:pt idx="141">
                  <c:v>66.745084431403285</c:v>
                </c:pt>
                <c:pt idx="142">
                  <c:v>66.694484301379077</c:v>
                </c:pt>
                <c:pt idx="143">
                  <c:v>66.644095052861246</c:v>
                </c:pt>
                <c:pt idx="144">
                  <c:v>66.593905843152214</c:v>
                </c:pt>
                <c:pt idx="145">
                  <c:v>66.543906054139512</c:v>
                </c:pt>
                <c:pt idx="146">
                  <c:v>66.49408534221331</c:v>
                </c:pt>
                <c:pt idx="147">
                  <c:v>66.444433677269686</c:v>
                </c:pt>
                <c:pt idx="148">
                  <c:v>66.394941372307429</c:v>
                </c:pt>
                <c:pt idx="149">
                  <c:v>66.345599104965316</c:v>
                </c:pt>
                <c:pt idx="150">
                  <c:v>66.296397932196825</c:v>
                </c:pt>
                <c:pt idx="151">
                  <c:v>66.247329299140489</c:v>
                </c:pt>
                <c:pt idx="152">
                  <c:v>66.198385043117568</c:v>
                </c:pt>
                <c:pt idx="153">
                  <c:v>66.149557393572906</c:v>
                </c:pt>
                <c:pt idx="154">
                  <c:v>66.100838968670772</c:v>
                </c:pt>
                <c:pt idx="155">
                  <c:v>66.052222769164175</c:v>
                </c:pt>
                <c:pt idx="156">
                  <c:v>66.003702170072216</c:v>
                </c:pt>
                <c:pt idx="157">
                  <c:v>65.955270910626353</c:v>
                </c:pt>
                <c:pt idx="158">
                  <c:v>65.906923082879842</c:v>
                </c:pt>
                <c:pt idx="159">
                  <c:v>65.858653119317566</c:v>
                </c:pt>
                <c:pt idx="160">
                  <c:v>65.810455779751905</c:v>
                </c:pt>
                <c:pt idx="161">
                  <c:v>65.762326137746044</c:v>
                </c:pt>
                <c:pt idx="162">
                  <c:v>65.714259566766984</c:v>
                </c:pt>
                <c:pt idx="163">
                  <c:v>65.666251726236851</c:v>
                </c:pt>
                <c:pt idx="164">
                  <c:v>65.618298547621677</c:v>
                </c:pt>
                <c:pt idx="165">
                  <c:v>65.570396220671697</c:v>
                </c:pt>
                <c:pt idx="166">
                  <c:v>65.522541179904977</c:v>
                </c:pt>
                <c:pt idx="167">
                  <c:v>65.474730091407977</c:v>
                </c:pt>
                <c:pt idx="168">
                  <c:v>65.426959840010127</c:v>
                </c:pt>
                <c:pt idx="169">
                  <c:v>65.379227516876583</c:v>
                </c:pt>
                <c:pt idx="170">
                  <c:v>65.331530407550702</c:v>
                </c:pt>
                <c:pt idx="171">
                  <c:v>65.283865980469429</c:v>
                </c:pt>
                <c:pt idx="172">
                  <c:v>65.236231875965132</c:v>
                </c:pt>
                <c:pt idx="173">
                  <c:v>65.188625895761831</c:v>
                </c:pt>
                <c:pt idx="174">
                  <c:v>65.141045992967435</c:v>
                </c:pt>
                <c:pt idx="175">
                  <c:v>65.093490262559087</c:v>
                </c:pt>
                <c:pt idx="176">
                  <c:v>65.045956932354969</c:v>
                </c:pt>
                <c:pt idx="177">
                  <c:v>64.998444354463174</c:v>
                </c:pt>
                <c:pt idx="178">
                  <c:v>64.950950997195221</c:v>
                </c:pt>
                <c:pt idx="179">
                  <c:v>64.9034754374306</c:v>
                </c:pt>
                <c:pt idx="180">
                  <c:v>64.856016353417004</c:v>
                </c:pt>
                <c:pt idx="181">
                  <c:v>64.808572517989674</c:v>
                </c:pt>
                <c:pt idx="182">
                  <c:v>64.761142792193382</c:v>
                </c:pt>
                <c:pt idx="183">
                  <c:v>64.713726119289092</c:v>
                </c:pt>
                <c:pt idx="184">
                  <c:v>64.666321519128175</c:v>
                </c:pt>
                <c:pt idx="185">
                  <c:v>64.618928082876266</c:v>
                </c:pt>
                <c:pt idx="186">
                  <c:v>64.571544968069517</c:v>
                </c:pt>
                <c:pt idx="187">
                  <c:v>64.524171393985924</c:v>
                </c:pt>
                <c:pt idx="188">
                  <c:v>64.476806637315292</c:v>
                </c:pt>
                <c:pt idx="189">
                  <c:v>64.429450028110978</c:v>
                </c:pt>
                <c:pt idx="190">
                  <c:v>64.382100946008123</c:v>
                </c:pt>
                <c:pt idx="191">
                  <c:v>64.334758816692698</c:v>
                </c:pt>
                <c:pt idx="192">
                  <c:v>64.287423108606944</c:v>
                </c:pt>
                <c:pt idx="193">
                  <c:v>64.240093329877141</c:v>
                </c:pt>
                <c:pt idx="194">
                  <c:v>64.192769025449877</c:v>
                </c:pt>
                <c:pt idx="195">
                  <c:v>64.145449774424719</c:v>
                </c:pt>
                <c:pt idx="196">
                  <c:v>64.098135187570207</c:v>
                </c:pt>
                <c:pt idx="197">
                  <c:v>64.050824905012348</c:v>
                </c:pt>
                <c:pt idx="198">
                  <c:v>64.003518594084099</c:v>
                </c:pt>
                <c:pt idx="199">
                  <c:v>63.95621594732571</c:v>
                </c:pt>
                <c:pt idx="200">
                  <c:v>63.908916680625971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426008"/>
        <c:axId val="886426400"/>
      </c:scatterChart>
      <c:valAx>
        <c:axId val="886426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6426400"/>
        <c:crosses val="autoZero"/>
        <c:crossBetween val="midCat"/>
      </c:valAx>
      <c:valAx>
        <c:axId val="886426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6426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65.926000000000002</c:v>
                </c:pt>
                <c:pt idx="1">
                  <c:v>66.073999999999998</c:v>
                </c:pt>
                <c:pt idx="2">
                  <c:v>67.426000000000002</c:v>
                </c:pt>
                <c:pt idx="3">
                  <c:v>66.587999999999994</c:v>
                </c:pt>
                <c:pt idx="4">
                  <c:v>66.867999999999995</c:v>
                </c:pt>
                <c:pt idx="5">
                  <c:v>69.028999999999996</c:v>
                </c:pt>
                <c:pt idx="6">
                  <c:v>67.706000000000003</c:v>
                </c:pt>
                <c:pt idx="7">
                  <c:v>68.073999999999998</c:v>
                </c:pt>
                <c:pt idx="8">
                  <c:v>67.528999999999996</c:v>
                </c:pt>
                <c:pt idx="9">
                  <c:v>67.293999999999997</c:v>
                </c:pt>
                <c:pt idx="10">
                  <c:v>65.573999999999998</c:v>
                </c:pt>
                <c:pt idx="11">
                  <c:v>65.617999999999995</c:v>
                </c:pt>
                <c:pt idx="12">
                  <c:v>65.778999999999996</c:v>
                </c:pt>
                <c:pt idx="13">
                  <c:v>67.191000000000003</c:v>
                </c:pt>
                <c:pt idx="14">
                  <c:v>67.352999999999994</c:v>
                </c:pt>
                <c:pt idx="15">
                  <c:v>66.632000000000005</c:v>
                </c:pt>
                <c:pt idx="16">
                  <c:v>66.852999999999994</c:v>
                </c:pt>
                <c:pt idx="17">
                  <c:v>67.823999999999998</c:v>
                </c:pt>
                <c:pt idx="18">
                  <c:v>68.837999999999994</c:v>
                </c:pt>
                <c:pt idx="19">
                  <c:v>67.073999999999998</c:v>
                </c:pt>
                <c:pt idx="20">
                  <c:v>67.397000000000006</c:v>
                </c:pt>
                <c:pt idx="21">
                  <c:v>68.808999999999997</c:v>
                </c:pt>
                <c:pt idx="22">
                  <c:v>69.234999999999999</c:v>
                </c:pt>
                <c:pt idx="23">
                  <c:v>70.793999999999997</c:v>
                </c:pt>
                <c:pt idx="24">
                  <c:v>71.25</c:v>
                </c:pt>
                <c:pt idx="25">
                  <c:v>71.337999999999994</c:v>
                </c:pt>
                <c:pt idx="26">
                  <c:v>71.234999999999999</c:v>
                </c:pt>
                <c:pt idx="27">
                  <c:v>70.265000000000001</c:v>
                </c:pt>
                <c:pt idx="28">
                  <c:v>71.147000000000006</c:v>
                </c:pt>
                <c:pt idx="29">
                  <c:v>73.058999999999997</c:v>
                </c:pt>
                <c:pt idx="30">
                  <c:v>72.087999999999994</c:v>
                </c:pt>
                <c:pt idx="31">
                  <c:v>71.367999999999995</c:v>
                </c:pt>
                <c:pt idx="32">
                  <c:v>72.515000000000001</c:v>
                </c:pt>
                <c:pt idx="33">
                  <c:v>71.543999999999997</c:v>
                </c:pt>
                <c:pt idx="34">
                  <c:v>73.734999999999999</c:v>
                </c:pt>
                <c:pt idx="35">
                  <c:v>75.543999999999997</c:v>
                </c:pt>
                <c:pt idx="36">
                  <c:v>75.382000000000005</c:v>
                </c:pt>
                <c:pt idx="37">
                  <c:v>76.632000000000005</c:v>
                </c:pt>
                <c:pt idx="38">
                  <c:v>78.808999999999997</c:v>
                </c:pt>
                <c:pt idx="39">
                  <c:v>82.515000000000001</c:v>
                </c:pt>
                <c:pt idx="40">
                  <c:v>86.234999999999999</c:v>
                </c:pt>
                <c:pt idx="41">
                  <c:v>91.471000000000004</c:v>
                </c:pt>
                <c:pt idx="42">
                  <c:v>98.043999999999997</c:v>
                </c:pt>
                <c:pt idx="43">
                  <c:v>102.324</c:v>
                </c:pt>
                <c:pt idx="44">
                  <c:v>110</c:v>
                </c:pt>
                <c:pt idx="45">
                  <c:v>118.25</c:v>
                </c:pt>
                <c:pt idx="46">
                  <c:v>129.941</c:v>
                </c:pt>
                <c:pt idx="47">
                  <c:v>139.36799999999999</c:v>
                </c:pt>
                <c:pt idx="48">
                  <c:v>150.95599999999999</c:v>
                </c:pt>
                <c:pt idx="49">
                  <c:v>160.91200000000001</c:v>
                </c:pt>
                <c:pt idx="50">
                  <c:v>168.45599999999999</c:v>
                </c:pt>
                <c:pt idx="51">
                  <c:v>177.691</c:v>
                </c:pt>
                <c:pt idx="52">
                  <c:v>183.89699999999999</c:v>
                </c:pt>
                <c:pt idx="53">
                  <c:v>189.721</c:v>
                </c:pt>
                <c:pt idx="54">
                  <c:v>192.41200000000001</c:v>
                </c:pt>
                <c:pt idx="55">
                  <c:v>191.11799999999999</c:v>
                </c:pt>
                <c:pt idx="56">
                  <c:v>187.92599999999999</c:v>
                </c:pt>
                <c:pt idx="57">
                  <c:v>174.471</c:v>
                </c:pt>
                <c:pt idx="58">
                  <c:v>146</c:v>
                </c:pt>
                <c:pt idx="59">
                  <c:v>106.38200000000001</c:v>
                </c:pt>
                <c:pt idx="60">
                  <c:v>80.956000000000003</c:v>
                </c:pt>
                <c:pt idx="61">
                  <c:v>72.823999999999998</c:v>
                </c:pt>
                <c:pt idx="62">
                  <c:v>73.558999999999997</c:v>
                </c:pt>
                <c:pt idx="63">
                  <c:v>72.852999999999994</c:v>
                </c:pt>
                <c:pt idx="64">
                  <c:v>71.573999999999998</c:v>
                </c:pt>
                <c:pt idx="65">
                  <c:v>72.515000000000001</c:v>
                </c:pt>
                <c:pt idx="66">
                  <c:v>75.778999999999996</c:v>
                </c:pt>
                <c:pt idx="67">
                  <c:v>75.971000000000004</c:v>
                </c:pt>
                <c:pt idx="68">
                  <c:v>78.867999999999995</c:v>
                </c:pt>
                <c:pt idx="69">
                  <c:v>82.367999999999995</c:v>
                </c:pt>
                <c:pt idx="70">
                  <c:v>83.721000000000004</c:v>
                </c:pt>
                <c:pt idx="71">
                  <c:v>88.293999999999997</c:v>
                </c:pt>
                <c:pt idx="72">
                  <c:v>93.25</c:v>
                </c:pt>
                <c:pt idx="73">
                  <c:v>96.926000000000002</c:v>
                </c:pt>
                <c:pt idx="74">
                  <c:v>100.5</c:v>
                </c:pt>
                <c:pt idx="75">
                  <c:v>103.059</c:v>
                </c:pt>
                <c:pt idx="76">
                  <c:v>105.33799999999999</c:v>
                </c:pt>
                <c:pt idx="77">
                  <c:v>108.61799999999999</c:v>
                </c:pt>
                <c:pt idx="78">
                  <c:v>108.044</c:v>
                </c:pt>
                <c:pt idx="79">
                  <c:v>105.91200000000001</c:v>
                </c:pt>
                <c:pt idx="80">
                  <c:v>100.176</c:v>
                </c:pt>
                <c:pt idx="81">
                  <c:v>93.206000000000003</c:v>
                </c:pt>
                <c:pt idx="82">
                  <c:v>85.808999999999997</c:v>
                </c:pt>
                <c:pt idx="83">
                  <c:v>78.293999999999997</c:v>
                </c:pt>
                <c:pt idx="84">
                  <c:v>76.102999999999994</c:v>
                </c:pt>
                <c:pt idx="85">
                  <c:v>74.882000000000005</c:v>
                </c:pt>
                <c:pt idx="86">
                  <c:v>75.043999999999997</c:v>
                </c:pt>
                <c:pt idx="87">
                  <c:v>73.587999999999994</c:v>
                </c:pt>
                <c:pt idx="88">
                  <c:v>72.191000000000003</c:v>
                </c:pt>
                <c:pt idx="89">
                  <c:v>72.337999999999994</c:v>
                </c:pt>
                <c:pt idx="90">
                  <c:v>71.206000000000003</c:v>
                </c:pt>
                <c:pt idx="91">
                  <c:v>70.647000000000006</c:v>
                </c:pt>
                <c:pt idx="92">
                  <c:v>70.587999999999994</c:v>
                </c:pt>
                <c:pt idx="93">
                  <c:v>70.028999999999996</c:v>
                </c:pt>
                <c:pt idx="94">
                  <c:v>69.852999999999994</c:v>
                </c:pt>
                <c:pt idx="95">
                  <c:v>69.412000000000006</c:v>
                </c:pt>
                <c:pt idx="96">
                  <c:v>69.632000000000005</c:v>
                </c:pt>
                <c:pt idx="97">
                  <c:v>70.956000000000003</c:v>
                </c:pt>
                <c:pt idx="98">
                  <c:v>70.837999999999994</c:v>
                </c:pt>
                <c:pt idx="99">
                  <c:v>69.132000000000005</c:v>
                </c:pt>
                <c:pt idx="100">
                  <c:v>69.662000000000006</c:v>
                </c:pt>
                <c:pt idx="101">
                  <c:v>68.867999999999995</c:v>
                </c:pt>
                <c:pt idx="102">
                  <c:v>68.941000000000003</c:v>
                </c:pt>
                <c:pt idx="103">
                  <c:v>68.956000000000003</c:v>
                </c:pt>
                <c:pt idx="104">
                  <c:v>71.602999999999994</c:v>
                </c:pt>
                <c:pt idx="105">
                  <c:v>69.852999999999994</c:v>
                </c:pt>
                <c:pt idx="106">
                  <c:v>70.602999999999994</c:v>
                </c:pt>
                <c:pt idx="107">
                  <c:v>69.308999999999997</c:v>
                </c:pt>
                <c:pt idx="108">
                  <c:v>69.543999999999997</c:v>
                </c:pt>
                <c:pt idx="109">
                  <c:v>67.191000000000003</c:v>
                </c:pt>
                <c:pt idx="110">
                  <c:v>70.058999999999997</c:v>
                </c:pt>
                <c:pt idx="111">
                  <c:v>69.382000000000005</c:v>
                </c:pt>
                <c:pt idx="112">
                  <c:v>69.837999999999994</c:v>
                </c:pt>
                <c:pt idx="113">
                  <c:v>68.75</c:v>
                </c:pt>
                <c:pt idx="114">
                  <c:v>70.25</c:v>
                </c:pt>
                <c:pt idx="115">
                  <c:v>70.632000000000005</c:v>
                </c:pt>
                <c:pt idx="116">
                  <c:v>70.471000000000004</c:v>
                </c:pt>
                <c:pt idx="117">
                  <c:v>71.515000000000001</c:v>
                </c:pt>
                <c:pt idx="118">
                  <c:v>70.765000000000001</c:v>
                </c:pt>
                <c:pt idx="119">
                  <c:v>70.397000000000006</c:v>
                </c:pt>
                <c:pt idx="120">
                  <c:v>71.206000000000003</c:v>
                </c:pt>
                <c:pt idx="121">
                  <c:v>71.765000000000001</c:v>
                </c:pt>
                <c:pt idx="122">
                  <c:v>71.234999999999999</c:v>
                </c:pt>
                <c:pt idx="123">
                  <c:v>69.706000000000003</c:v>
                </c:pt>
                <c:pt idx="124">
                  <c:v>69.25</c:v>
                </c:pt>
                <c:pt idx="125">
                  <c:v>68.956000000000003</c:v>
                </c:pt>
                <c:pt idx="126">
                  <c:v>68.706000000000003</c:v>
                </c:pt>
                <c:pt idx="127">
                  <c:v>68.176000000000002</c:v>
                </c:pt>
                <c:pt idx="128">
                  <c:v>67.221000000000004</c:v>
                </c:pt>
                <c:pt idx="129">
                  <c:v>66.558999999999997</c:v>
                </c:pt>
                <c:pt idx="130">
                  <c:v>66.382000000000005</c:v>
                </c:pt>
                <c:pt idx="131">
                  <c:v>66.926000000000002</c:v>
                </c:pt>
                <c:pt idx="132">
                  <c:v>65.647000000000006</c:v>
                </c:pt>
                <c:pt idx="133">
                  <c:v>67.147000000000006</c:v>
                </c:pt>
                <c:pt idx="134">
                  <c:v>67.793999999999997</c:v>
                </c:pt>
                <c:pt idx="135">
                  <c:v>65.397000000000006</c:v>
                </c:pt>
                <c:pt idx="136">
                  <c:v>66.778999999999996</c:v>
                </c:pt>
                <c:pt idx="137">
                  <c:v>66.087999999999994</c:v>
                </c:pt>
                <c:pt idx="138">
                  <c:v>66.367999999999995</c:v>
                </c:pt>
                <c:pt idx="139">
                  <c:v>65.867999999999995</c:v>
                </c:pt>
                <c:pt idx="140">
                  <c:v>67.162000000000006</c:v>
                </c:pt>
                <c:pt idx="141">
                  <c:v>67.662000000000006</c:v>
                </c:pt>
                <c:pt idx="142">
                  <c:v>67.162000000000006</c:v>
                </c:pt>
                <c:pt idx="143">
                  <c:v>65.941000000000003</c:v>
                </c:pt>
                <c:pt idx="144">
                  <c:v>66.971000000000004</c:v>
                </c:pt>
                <c:pt idx="145">
                  <c:v>66.5</c:v>
                </c:pt>
                <c:pt idx="146">
                  <c:v>66.632000000000005</c:v>
                </c:pt>
                <c:pt idx="147">
                  <c:v>68.647000000000006</c:v>
                </c:pt>
                <c:pt idx="148">
                  <c:v>67.412000000000006</c:v>
                </c:pt>
                <c:pt idx="149">
                  <c:v>68.793999999999997</c:v>
                </c:pt>
                <c:pt idx="150">
                  <c:v>69.397000000000006</c:v>
                </c:pt>
                <c:pt idx="151">
                  <c:v>68.587999999999994</c:v>
                </c:pt>
                <c:pt idx="152">
                  <c:v>67.897000000000006</c:v>
                </c:pt>
                <c:pt idx="153">
                  <c:v>67.765000000000001</c:v>
                </c:pt>
                <c:pt idx="154">
                  <c:v>67.912000000000006</c:v>
                </c:pt>
                <c:pt idx="155">
                  <c:v>69.5</c:v>
                </c:pt>
                <c:pt idx="156">
                  <c:v>68.528999999999996</c:v>
                </c:pt>
                <c:pt idx="157">
                  <c:v>67.484999999999999</c:v>
                </c:pt>
                <c:pt idx="158">
                  <c:v>66.278999999999996</c:v>
                </c:pt>
                <c:pt idx="159">
                  <c:v>67.882000000000005</c:v>
                </c:pt>
                <c:pt idx="160">
                  <c:v>67.234999999999999</c:v>
                </c:pt>
                <c:pt idx="161">
                  <c:v>67.426000000000002</c:v>
                </c:pt>
                <c:pt idx="162">
                  <c:v>66.176000000000002</c:v>
                </c:pt>
                <c:pt idx="163">
                  <c:v>68.5</c:v>
                </c:pt>
                <c:pt idx="164">
                  <c:v>68.206000000000003</c:v>
                </c:pt>
                <c:pt idx="165">
                  <c:v>67.691000000000003</c:v>
                </c:pt>
                <c:pt idx="166">
                  <c:v>67.176000000000002</c:v>
                </c:pt>
                <c:pt idx="167">
                  <c:v>66.132000000000005</c:v>
                </c:pt>
                <c:pt idx="168">
                  <c:v>66.647000000000006</c:v>
                </c:pt>
                <c:pt idx="169">
                  <c:v>64.573999999999998</c:v>
                </c:pt>
                <c:pt idx="170">
                  <c:v>65.734999999999999</c:v>
                </c:pt>
                <c:pt idx="171">
                  <c:v>65.956000000000003</c:v>
                </c:pt>
                <c:pt idx="172">
                  <c:v>67.278999999999996</c:v>
                </c:pt>
                <c:pt idx="173">
                  <c:v>65.058999999999997</c:v>
                </c:pt>
                <c:pt idx="174">
                  <c:v>64.984999999999999</c:v>
                </c:pt>
                <c:pt idx="175">
                  <c:v>66.926000000000002</c:v>
                </c:pt>
                <c:pt idx="176">
                  <c:v>66.602999999999994</c:v>
                </c:pt>
                <c:pt idx="177">
                  <c:v>65.882000000000005</c:v>
                </c:pt>
                <c:pt idx="178">
                  <c:v>66.602999999999994</c:v>
                </c:pt>
                <c:pt idx="179">
                  <c:v>65.882000000000005</c:v>
                </c:pt>
                <c:pt idx="180">
                  <c:v>66.912000000000006</c:v>
                </c:pt>
                <c:pt idx="181">
                  <c:v>66.058999999999997</c:v>
                </c:pt>
                <c:pt idx="182">
                  <c:v>65.956000000000003</c:v>
                </c:pt>
                <c:pt idx="183">
                  <c:v>65.984999999999999</c:v>
                </c:pt>
                <c:pt idx="184">
                  <c:v>66.897000000000006</c:v>
                </c:pt>
                <c:pt idx="185">
                  <c:v>66.662000000000006</c:v>
                </c:pt>
                <c:pt idx="186">
                  <c:v>66.617999999999995</c:v>
                </c:pt>
                <c:pt idx="187">
                  <c:v>66.367999999999995</c:v>
                </c:pt>
                <c:pt idx="188">
                  <c:v>66.278999999999996</c:v>
                </c:pt>
                <c:pt idx="189">
                  <c:v>68.206000000000003</c:v>
                </c:pt>
                <c:pt idx="190">
                  <c:v>65.778999999999996</c:v>
                </c:pt>
                <c:pt idx="191">
                  <c:v>66.602999999999994</c:v>
                </c:pt>
                <c:pt idx="192">
                  <c:v>66.441000000000003</c:v>
                </c:pt>
                <c:pt idx="193">
                  <c:v>65.441000000000003</c:v>
                </c:pt>
                <c:pt idx="194">
                  <c:v>66.515000000000001</c:v>
                </c:pt>
                <c:pt idx="195">
                  <c:v>65.75</c:v>
                </c:pt>
                <c:pt idx="196">
                  <c:v>65.793999999999997</c:v>
                </c:pt>
                <c:pt idx="197">
                  <c:v>66.382000000000005</c:v>
                </c:pt>
                <c:pt idx="198">
                  <c:v>65.412000000000006</c:v>
                </c:pt>
                <c:pt idx="199">
                  <c:v>64.543999999999997</c:v>
                </c:pt>
                <c:pt idx="200">
                  <c:v>65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68.639592319088678</c:v>
                </c:pt>
                <c:pt idx="1">
                  <c:v>68.66021067215641</c:v>
                </c:pt>
                <c:pt idx="2">
                  <c:v>68.680834065823277</c:v>
                </c:pt>
                <c:pt idx="3">
                  <c:v>68.701462900438429</c:v>
                </c:pt>
                <c:pt idx="4">
                  <c:v>68.722097606656689</c:v>
                </c:pt>
                <c:pt idx="5">
                  <c:v>68.742738647555029</c:v>
                </c:pt>
                <c:pt idx="6">
                  <c:v>68.763386520874576</c:v>
                </c:pt>
                <c:pt idx="7">
                  <c:v>68.784041761392473</c:v>
                </c:pt>
                <c:pt idx="8">
                  <c:v>68.804704943427552</c:v>
                </c:pt>
                <c:pt idx="9">
                  <c:v>68.825376683483597</c:v>
                </c:pt>
                <c:pt idx="10">
                  <c:v>68.846057643032836</c:v>
                </c:pt>
                <c:pt idx="11">
                  <c:v>68.866748531442255</c:v>
                </c:pt>
                <c:pt idx="12">
                  <c:v>68.887450109044536</c:v>
                </c:pt>
                <c:pt idx="13">
                  <c:v>68.908163190355125</c:v>
                </c:pt>
                <c:pt idx="14">
                  <c:v>68.928888647442236</c:v>
                </c:pt>
                <c:pt idx="15">
                  <c:v>68.949627413476932</c:v>
                </c:pt>
                <c:pt idx="16">
                  <c:v>68.970380486573376</c:v>
                </c:pt>
                <c:pt idx="17">
                  <c:v>68.991148934335754</c:v>
                </c:pt>
                <c:pt idx="18">
                  <c:v>69.011933900584992</c:v>
                </c:pt>
                <c:pt idx="19">
                  <c:v>69.032736619224735</c:v>
                </c:pt>
                <c:pt idx="20">
                  <c:v>69.05355845114174</c:v>
                </c:pt>
                <c:pt idx="21">
                  <c:v>69.074400992709897</c:v>
                </c:pt>
                <c:pt idx="22">
                  <c:v>69.095266397333873</c:v>
                </c:pt>
                <c:pt idx="23">
                  <c:v>69.116158302277057</c:v>
                </c:pt>
                <c:pt idx="24">
                  <c:v>69.137084395634389</c:v>
                </c:pt>
                <c:pt idx="25">
                  <c:v>69.158063217354723</c:v>
                </c:pt>
                <c:pt idx="26">
                  <c:v>69.179141360901085</c:v>
                </c:pt>
                <c:pt idx="27">
                  <c:v>69.200434950840076</c:v>
                </c:pt>
                <c:pt idx="28">
                  <c:v>69.222224866159294</c:v>
                </c:pt>
                <c:pt idx="29">
                  <c:v>69.245164581742742</c:v>
                </c:pt>
                <c:pt idx="30">
                  <c:v>69.270710717409827</c:v>
                </c:pt>
                <c:pt idx="31">
                  <c:v>69.301967661578331</c:v>
                </c:pt>
                <c:pt idx="32">
                  <c:v>69.3452522365221</c:v>
                </c:pt>
                <c:pt idx="33">
                  <c:v>69.412820445460781</c:v>
                </c:pt>
                <c:pt idx="34">
                  <c:v>69.527314036250161</c:v>
                </c:pt>
                <c:pt idx="35">
                  <c:v>69.728492671082506</c:v>
                </c:pt>
                <c:pt idx="36">
                  <c:v>70.082580069332806</c:v>
                </c:pt>
                <c:pt idx="37">
                  <c:v>70.693903369267915</c:v>
                </c:pt>
                <c:pt idx="38">
                  <c:v>71.71731661273067</c:v>
                </c:pt>
                <c:pt idx="39">
                  <c:v>73.368199107972998</c:v>
                </c:pt>
                <c:pt idx="40">
                  <c:v>75.924927802214157</c:v>
                </c:pt>
                <c:pt idx="41">
                  <c:v>79.717341721207461</c:v>
                </c:pt>
                <c:pt idx="42">
                  <c:v>85.094866270686154</c:v>
                </c:pt>
                <c:pt idx="43">
                  <c:v>92.370681383837734</c:v>
                </c:pt>
                <c:pt idx="44">
                  <c:v>101.74411438192105</c:v>
                </c:pt>
                <c:pt idx="45">
                  <c:v>113.21170340639824</c:v>
                </c:pt>
                <c:pt idx="46">
                  <c:v>126.48601816483227</c:v>
                </c:pt>
                <c:pt idx="47">
                  <c:v>140.94702586235289</c:v>
                </c:pt>
                <c:pt idx="48">
                  <c:v>155.65004955375966</c:v>
                </c:pt>
                <c:pt idx="49">
                  <c:v>169.40509091824305</c:v>
                </c:pt>
                <c:pt idx="50">
                  <c:v>180.92529335263563</c:v>
                </c:pt>
                <c:pt idx="51">
                  <c:v>189.02187006321984</c:v>
                </c:pt>
                <c:pt idx="52">
                  <c:v>192.8056359427647</c:v>
                </c:pt>
                <c:pt idx="53">
                  <c:v>191.84811044393214</c:v>
                </c:pt>
                <c:pt idx="54">
                  <c:v>186.26186105534586</c:v>
                </c:pt>
                <c:pt idx="55">
                  <c:v>176.67928298738477</c:v>
                </c:pt>
                <c:pt idx="56">
                  <c:v>164.13539618011254</c:v>
                </c:pt>
                <c:pt idx="57">
                  <c:v>149.88480376296897</c:v>
                </c:pt>
                <c:pt idx="58">
                  <c:v>135.19775227918734</c:v>
                </c:pt>
                <c:pt idx="59">
                  <c:v>121.18116436474244</c:v>
                </c:pt>
                <c:pt idx="60">
                  <c:v>108.65866040094831</c:v>
                </c:pt>
                <c:pt idx="61">
                  <c:v>98.124270975717721</c:v>
                </c:pt>
                <c:pt idx="62">
                  <c:v>89.764755032262073</c:v>
                </c:pt>
                <c:pt idx="63">
                  <c:v>83.53095652106218</c:v>
                </c:pt>
                <c:pt idx="64">
                  <c:v>79.232158641590601</c:v>
                </c:pt>
                <c:pt idx="65">
                  <c:v>76.628351625206633</c:v>
                </c:pt>
                <c:pt idx="66">
                  <c:v>75.501078121693268</c:v>
                </c:pt>
                <c:pt idx="67">
                  <c:v>75.691151961964479</c:v>
                </c:pt>
                <c:pt idx="68">
                  <c:v>77.099262117379524</c:v>
                </c:pt>
                <c:pt idx="69">
                  <c:v>79.652888965665312</c:v>
                </c:pt>
                <c:pt idx="70">
                  <c:v>83.250305260105392</c:v>
                </c:pt>
                <c:pt idx="71">
                  <c:v>87.699260796783193</c:v>
                </c:pt>
                <c:pt idx="72">
                  <c:v>92.672310501797384</c:v>
                </c:pt>
                <c:pt idx="73">
                  <c:v>97.699662186422785</c:v>
                </c:pt>
                <c:pt idx="74">
                  <c:v>102.21169621470445</c:v>
                </c:pt>
                <c:pt idx="75">
                  <c:v>105.6277280968141</c:v>
                </c:pt>
                <c:pt idx="76">
                  <c:v>107.46990757575936</c:v>
                </c:pt>
                <c:pt idx="77">
                  <c:v>107.46872828284148</c:v>
                </c:pt>
                <c:pt idx="78">
                  <c:v>105.62589211755667</c:v>
                </c:pt>
                <c:pt idx="79">
                  <c:v>102.21296405535618</c:v>
                </c:pt>
                <c:pt idx="80">
                  <c:v>97.705797315671191</c:v>
                </c:pt>
                <c:pt idx="81">
                  <c:v>92.67612415060799</c:v>
                </c:pt>
                <c:pt idx="82">
                  <c:v>87.674086845243366</c:v>
                </c:pt>
                <c:pt idx="83">
                  <c:v>83.134454148285513</c:v>
                </c:pt>
                <c:pt idx="84">
                  <c:v>79.326812509575944</c:v>
                </c:pt>
                <c:pt idx="85">
                  <c:v>76.352798430029992</c:v>
                </c:pt>
                <c:pt idx="86">
                  <c:v>74.178938159303044</c:v>
                </c:pt>
                <c:pt idx="87">
                  <c:v>72.6866208378582</c:v>
                </c:pt>
                <c:pt idx="88">
                  <c:v>71.721667360063549</c:v>
                </c:pt>
                <c:pt idx="89">
                  <c:v>71.132084883939839</c:v>
                </c:pt>
                <c:pt idx="90">
                  <c:v>70.790026704151572</c:v>
                </c:pt>
                <c:pt idx="91">
                  <c:v>70.599710861186054</c:v>
                </c:pt>
                <c:pt idx="92">
                  <c:v>70.495873966479834</c:v>
                </c:pt>
                <c:pt idx="93">
                  <c:v>70.437589917839745</c:v>
                </c:pt>
                <c:pt idx="94">
                  <c:v>70.401063508451756</c:v>
                </c:pt>
                <c:pt idx="95">
                  <c:v>70.373406902599655</c:v>
                </c:pt>
                <c:pt idx="96">
                  <c:v>70.348102512502692</c:v>
                </c:pt>
                <c:pt idx="97">
                  <c:v>70.322077507750762</c:v>
                </c:pt>
                <c:pt idx="98">
                  <c:v>70.293997280526895</c:v>
                </c:pt>
                <c:pt idx="99">
                  <c:v>70.263353013177181</c:v>
                </c:pt>
                <c:pt idx="100">
                  <c:v>70.230010880237401</c:v>
                </c:pt>
                <c:pt idx="101">
                  <c:v>70.194006160397549</c:v>
                </c:pt>
                <c:pt idx="102">
                  <c:v>70.155460789243563</c:v>
                </c:pt>
                <c:pt idx="103">
                  <c:v>70.114570728523034</c:v>
                </c:pt>
                <c:pt idx="104">
                  <c:v>70.071660416538393</c:v>
                </c:pt>
                <c:pt idx="105">
                  <c:v>70.027349101660405</c:v>
                </c:pt>
                <c:pt idx="106">
                  <c:v>69.982921245922824</c:v>
                </c:pt>
                <c:pt idx="107">
                  <c:v>69.94101515857713</c:v>
                </c:pt>
                <c:pt idx="108">
                  <c:v>69.906671212933674</c:v>
                </c:pt>
                <c:pt idx="109">
                  <c:v>69.888517124212115</c:v>
                </c:pt>
                <c:pt idx="110">
                  <c:v>69.899381937077607</c:v>
                </c:pt>
                <c:pt idx="111">
                  <c:v>69.955118334167693</c:v>
                </c:pt>
                <c:pt idx="112">
                  <c:v>70.070390045754877</c:v>
                </c:pt>
                <c:pt idx="113">
                  <c:v>70.251262121218403</c:v>
                </c:pt>
                <c:pt idx="114">
                  <c:v>70.486699378548394</c:v>
                </c:pt>
                <c:pt idx="115">
                  <c:v>70.743445555556249</c:v>
                </c:pt>
                <c:pt idx="116">
                  <c:v>70.969165877588395</c:v>
                </c:pt>
                <c:pt idx="117">
                  <c:v>71.105655876062002</c:v>
                </c:pt>
                <c:pt idx="118">
                  <c:v>71.108217109767665</c:v>
                </c:pt>
                <c:pt idx="119">
                  <c:v>70.962526292976705</c:v>
                </c:pt>
                <c:pt idx="120">
                  <c:v>70.690340653410459</c:v>
                </c:pt>
                <c:pt idx="121">
                  <c:v>70.340961748422558</c:v>
                </c:pt>
                <c:pt idx="122">
                  <c:v>69.973038168842834</c:v>
                </c:pt>
                <c:pt idx="123">
                  <c:v>69.635868469336557</c:v>
                </c:pt>
                <c:pt idx="124">
                  <c:v>69.358175094513314</c:v>
                </c:pt>
                <c:pt idx="125">
                  <c:v>69.14699060340115</c:v>
                </c:pt>
                <c:pt idx="126">
                  <c:v>68.993919676794732</c:v>
                </c:pt>
                <c:pt idx="127">
                  <c:v>68.883717336192376</c:v>
                </c:pt>
                <c:pt idx="128">
                  <c:v>68.801116859854901</c:v>
                </c:pt>
                <c:pt idx="129">
                  <c:v>68.734339002587276</c:v>
                </c:pt>
                <c:pt idx="130">
                  <c:v>68.675779887425591</c:v>
                </c:pt>
                <c:pt idx="131">
                  <c:v>68.621189693247402</c:v>
                </c:pt>
                <c:pt idx="132">
                  <c:v>68.568475316474405</c:v>
                </c:pt>
                <c:pt idx="133">
                  <c:v>68.516721944918288</c:v>
                </c:pt>
                <c:pt idx="134">
                  <c:v>68.465584044495031</c:v>
                </c:pt>
                <c:pt idx="135">
                  <c:v>68.414980790076442</c:v>
                </c:pt>
                <c:pt idx="136">
                  <c:v>68.364987181757655</c:v>
                </c:pt>
                <c:pt idx="137">
                  <c:v>68.315842129229367</c:v>
                </c:pt>
                <c:pt idx="138">
                  <c:v>68.2680330595595</c:v>
                </c:pt>
                <c:pt idx="139">
                  <c:v>68.222435386964364</c:v>
                </c:pt>
                <c:pt idx="140">
                  <c:v>68.180477851711771</c:v>
                </c:pt>
                <c:pt idx="141">
                  <c:v>68.144274389064762</c:v>
                </c:pt>
                <c:pt idx="142">
                  <c:v>68.116622083363097</c:v>
                </c:pt>
                <c:pt idx="143">
                  <c:v>68.100737840922363</c:v>
                </c:pt>
                <c:pt idx="144">
                  <c:v>68.099628895365299</c:v>
                </c:pt>
                <c:pt idx="145">
                  <c:v>68.115094016322359</c:v>
                </c:pt>
                <c:pt idx="146">
                  <c:v>68.146531028968994</c:v>
                </c:pt>
                <c:pt idx="147">
                  <c:v>68.189924792540907</c:v>
                </c:pt>
                <c:pt idx="148">
                  <c:v>68.237501103530747</c:v>
                </c:pt>
                <c:pt idx="149">
                  <c:v>68.278446496583314</c:v>
                </c:pt>
                <c:pt idx="150">
                  <c:v>68.30077453104488</c:v>
                </c:pt>
                <c:pt idx="151">
                  <c:v>68.293957505246212</c:v>
                </c:pt>
                <c:pt idx="152">
                  <c:v>68.251544232704632</c:v>
                </c:pt>
                <c:pt idx="153">
                  <c:v>68.17286982546122</c:v>
                </c:pt>
                <c:pt idx="154">
                  <c:v>68.06323349838425</c:v>
                </c:pt>
                <c:pt idx="155">
                  <c:v>67.932478046483027</c:v>
                </c:pt>
                <c:pt idx="156">
                  <c:v>67.792493542641992</c:v>
                </c:pt>
                <c:pt idx="157">
                  <c:v>67.654513966465231</c:v>
                </c:pt>
                <c:pt idx="158">
                  <c:v>67.527040293738011</c:v>
                </c:pt>
                <c:pt idx="159">
                  <c:v>67.414869195991258</c:v>
                </c:pt>
                <c:pt idx="160">
                  <c:v>67.319238636782245</c:v>
                </c:pt>
                <c:pt idx="161">
                  <c:v>67.238739675062988</c:v>
                </c:pt>
                <c:pt idx="162">
                  <c:v>67.170507844211897</c:v>
                </c:pt>
                <c:pt idx="163">
                  <c:v>67.111284870057673</c:v>
                </c:pt>
                <c:pt idx="164">
                  <c:v>67.058131533247135</c:v>
                </c:pt>
                <c:pt idx="165">
                  <c:v>67.008762233121004</c:v>
                </c:pt>
                <c:pt idx="166">
                  <c:v>66.961591706710365</c:v>
                </c:pt>
                <c:pt idx="167">
                  <c:v>66.915621676731291</c:v>
                </c:pt>
                <c:pt idx="168">
                  <c:v>66.870275125045126</c:v>
                </c:pt>
                <c:pt idx="169">
                  <c:v>66.82524347035347</c:v>
                </c:pt>
                <c:pt idx="170">
                  <c:v>66.780372882475888</c:v>
                </c:pt>
                <c:pt idx="171">
                  <c:v>66.735591156961462</c:v>
                </c:pt>
                <c:pt idx="172">
                  <c:v>66.690865793856688</c:v>
                </c:pt>
                <c:pt idx="173">
                  <c:v>66.646182225086335</c:v>
                </c:pt>
                <c:pt idx="174">
                  <c:v>66.601533465500708</c:v>
                </c:pt>
                <c:pt idx="175">
                  <c:v>66.556915579023055</c:v>
                </c:pt>
                <c:pt idx="176">
                  <c:v>66.512325836973204</c:v>
                </c:pt>
                <c:pt idx="177">
                  <c:v>66.467762019456927</c:v>
                </c:pt>
                <c:pt idx="178">
                  <c:v>66.423222164529932</c:v>
                </c:pt>
                <c:pt idx="179">
                  <c:v>66.378704480014619</c:v>
                </c:pt>
                <c:pt idx="180">
                  <c:v>66.334207310437577</c:v>
                </c:pt>
                <c:pt idx="181">
                  <c:v>66.289729121608175</c:v>
                </c:pt>
                <c:pt idx="182">
                  <c:v>66.245268490714892</c:v>
                </c:pt>
                <c:pt idx="183">
                  <c:v>66.200824098282411</c:v>
                </c:pt>
                <c:pt idx="184">
                  <c:v>66.156394720949635</c:v>
                </c:pt>
                <c:pt idx="185">
                  <c:v>66.111979224779034</c:v>
                </c:pt>
                <c:pt idx="186">
                  <c:v>66.06757655901032</c:v>
                </c:pt>
                <c:pt idx="187">
                  <c:v>66.023185750220549</c:v>
                </c:pt>
                <c:pt idx="188">
                  <c:v>65.978805896865552</c:v>
                </c:pt>
                <c:pt idx="189">
                  <c:v>65.93443616418088</c:v>
                </c:pt>
                <c:pt idx="190">
                  <c:v>65.890075779421494</c:v>
                </c:pt>
                <c:pt idx="191">
                  <c:v>65.845724027420374</c:v>
                </c:pt>
                <c:pt idx="192">
                  <c:v>65.801380246446939</c:v>
                </c:pt>
                <c:pt idx="193">
                  <c:v>65.757043824347335</c:v>
                </c:pt>
                <c:pt idx="194">
                  <c:v>65.712714194949143</c:v>
                </c:pt>
                <c:pt idx="195">
                  <c:v>65.66839083471389</c:v>
                </c:pt>
                <c:pt idx="196">
                  <c:v>65.624073259622122</c:v>
                </c:pt>
                <c:pt idx="197">
                  <c:v>65.579761022275676</c:v>
                </c:pt>
                <c:pt idx="198">
                  <c:v>65.535453709203509</c:v>
                </c:pt>
                <c:pt idx="199">
                  <c:v>65.491150938357549</c:v>
                </c:pt>
                <c:pt idx="200">
                  <c:v>65.446852356786266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68.639592319088678</c:v>
                </c:pt>
                <c:pt idx="1">
                  <c:v>68.66021067215641</c:v>
                </c:pt>
                <c:pt idx="2">
                  <c:v>68.680834065823277</c:v>
                </c:pt>
                <c:pt idx="3">
                  <c:v>68.701462900438429</c:v>
                </c:pt>
                <c:pt idx="4">
                  <c:v>68.722097606656689</c:v>
                </c:pt>
                <c:pt idx="5">
                  <c:v>68.742738647555029</c:v>
                </c:pt>
                <c:pt idx="6">
                  <c:v>68.763386520874576</c:v>
                </c:pt>
                <c:pt idx="7">
                  <c:v>68.784041761392473</c:v>
                </c:pt>
                <c:pt idx="8">
                  <c:v>68.804704943427552</c:v>
                </c:pt>
                <c:pt idx="9">
                  <c:v>68.825376683483583</c:v>
                </c:pt>
                <c:pt idx="10">
                  <c:v>68.846057643032751</c:v>
                </c:pt>
                <c:pt idx="11">
                  <c:v>68.866748531441829</c:v>
                </c:pt>
                <c:pt idx="12">
                  <c:v>68.887450109042419</c:v>
                </c:pt>
                <c:pt idx="13">
                  <c:v>68.908163190345078</c:v>
                </c:pt>
                <c:pt idx="14">
                  <c:v>68.928888647396576</c:v>
                </c:pt>
                <c:pt idx="15">
                  <c:v>68.94962741327727</c:v>
                </c:pt>
                <c:pt idx="16">
                  <c:v>68.970380485733742</c:v>
                </c:pt>
                <c:pt idx="17">
                  <c:v>68.991148930939929</c:v>
                </c:pt>
                <c:pt idx="18">
                  <c:v>69.011933887376685</c:v>
                </c:pt>
                <c:pt idx="19">
                  <c:v>69.032736569816947</c:v>
                </c:pt>
                <c:pt idx="20">
                  <c:v>69.053558273399801</c:v>
                </c:pt>
                <c:pt idx="21">
                  <c:v>69.074400377772477</c:v>
                </c:pt>
                <c:pt idx="22">
                  <c:v>69.095264351274025</c:v>
                </c:pt>
                <c:pt idx="23">
                  <c:v>69.116151755128911</c:v>
                </c:pt>
                <c:pt idx="24">
                  <c:v>69.137064247612017</c:v>
                </c:pt>
                <c:pt idx="25">
                  <c:v>69.158003588138385</c:v>
                </c:pt>
                <c:pt idx="26">
                  <c:v>69.178971641222688</c:v>
                </c:pt>
                <c:pt idx="27">
                  <c:v>69.199970380242945</c:v>
                </c:pt>
                <c:pt idx="28">
                  <c:v>69.22100189093112</c:v>
                </c:pt>
                <c:pt idx="29">
                  <c:v>69.242068374500533</c:v>
                </c:pt>
                <c:pt idx="30">
                  <c:v>69.263172150304371</c:v>
                </c:pt>
                <c:pt idx="31">
                  <c:v>69.28431565790217</c:v>
                </c:pt>
                <c:pt idx="32">
                  <c:v>69.305501458392641</c:v>
                </c:pt>
                <c:pt idx="33">
                  <c:v>69.32673223484791</c:v>
                </c:pt>
                <c:pt idx="34">
                  <c:v>69.348010791659675</c:v>
                </c:pt>
                <c:pt idx="35">
                  <c:v>69.369340052580384</c:v>
                </c:pt>
                <c:pt idx="36">
                  <c:v>69.390723057209698</c:v>
                </c:pt>
                <c:pt idx="37">
                  <c:v>69.41216295564206</c:v>
                </c:pt>
                <c:pt idx="38">
                  <c:v>69.433663000950816</c:v>
                </c:pt>
                <c:pt idx="39">
                  <c:v>69.455226539140838</c:v>
                </c:pt>
                <c:pt idx="40">
                  <c:v>69.47685699615154</c:v>
                </c:pt>
                <c:pt idx="41">
                  <c:v>69.49855786143867</c:v>
                </c:pt>
                <c:pt idx="42">
                  <c:v>69.520332667602332</c:v>
                </c:pt>
                <c:pt idx="43">
                  <c:v>69.542184965463349</c:v>
                </c:pt>
                <c:pt idx="44">
                  <c:v>69.564118293917431</c:v>
                </c:pt>
                <c:pt idx="45">
                  <c:v>69.58613614381818</c:v>
                </c:pt>
                <c:pt idx="46">
                  <c:v>69.608241915055757</c:v>
                </c:pt>
                <c:pt idx="47">
                  <c:v>69.630438865906555</c:v>
                </c:pt>
                <c:pt idx="48">
                  <c:v>69.652730053633164</c:v>
                </c:pt>
                <c:pt idx="49">
                  <c:v>69.675118265213086</c:v>
                </c:pt>
                <c:pt idx="50">
                  <c:v>69.697605936969069</c:v>
                </c:pt>
                <c:pt idx="51">
                  <c:v>69.720195061768109</c:v>
                </c:pt>
                <c:pt idx="52">
                  <c:v>69.74288708234981</c:v>
                </c:pt>
                <c:pt idx="53">
                  <c:v>69.765682769242531</c:v>
                </c:pt>
                <c:pt idx="54">
                  <c:v>69.788582081631887</c:v>
                </c:pt>
                <c:pt idx="55">
                  <c:v>69.811584009465435</c:v>
                </c:pt>
                <c:pt idx="56">
                  <c:v>69.83468639501784</c:v>
                </c:pt>
                <c:pt idx="57">
                  <c:v>69.857885732108954</c:v>
                </c:pt>
                <c:pt idx="58">
                  <c:v>69.881176941176633</c:v>
                </c:pt>
                <c:pt idx="59">
                  <c:v>69.904553118467049</c:v>
                </c:pt>
                <c:pt idx="60">
                  <c:v>69.928005257732877</c:v>
                </c:pt>
                <c:pt idx="61">
                  <c:v>69.951521943044256</c:v>
                </c:pt>
                <c:pt idx="62">
                  <c:v>69.975089011636186</c:v>
                </c:pt>
                <c:pt idx="63">
                  <c:v>69.998689186164327</c:v>
                </c:pt>
                <c:pt idx="64">
                  <c:v>70.022301676343744</c:v>
                </c:pt>
                <c:pt idx="65">
                  <c:v>70.045901750729456</c:v>
                </c:pt>
                <c:pt idx="66">
                  <c:v>70.069460280392562</c:v>
                </c:pt>
                <c:pt idx="67">
                  <c:v>70.09294325747895</c:v>
                </c:pt>
                <c:pt idx="68">
                  <c:v>70.116311293135581</c:v>
                </c:pt>
                <c:pt idx="69">
                  <c:v>70.139519101070945</c:v>
                </c:pt>
                <c:pt idx="70">
                  <c:v>70.162514975096826</c:v>
                </c:pt>
                <c:pt idx="71">
                  <c:v>70.185240271373019</c:v>
                </c:pt>
                <c:pt idx="72">
                  <c:v>70.207628908727401</c:v>
                </c:pt>
                <c:pt idx="73">
                  <c:v>70.229606903307399</c:v>
                </c:pt>
                <c:pt idx="74">
                  <c:v>70.25109195685684</c:v>
                </c:pt>
                <c:pt idx="75">
                  <c:v>70.271993120991667</c:v>
                </c:pt>
                <c:pt idx="76">
                  <c:v>70.292210562812073</c:v>
                </c:pt>
                <c:pt idx="77">
                  <c:v>70.311635459826462</c:v>
                </c:pt>
                <c:pt idx="78">
                  <c:v>70.330150054219331</c:v>
                </c:pt>
                <c:pt idx="79">
                  <c:v>70.347627897665689</c:v>
                </c:pt>
                <c:pt idx="80">
                  <c:v>70.36393431783533</c:v>
                </c:pt>
                <c:pt idx="81">
                  <c:v>70.37892713608187</c:v>
                </c:pt>
                <c:pt idx="82">
                  <c:v>70.392457662217467</c:v>
                </c:pt>
                <c:pt idx="83">
                  <c:v>70.404371986425801</c:v>
                </c:pt>
                <c:pt idx="84">
                  <c:v>70.414512580043393</c:v>
                </c:pt>
                <c:pt idx="85">
                  <c:v>70.422720206063673</c:v>
                </c:pt>
                <c:pt idx="86">
                  <c:v>70.428836126909601</c:v>
                </c:pt>
                <c:pt idx="87">
                  <c:v>70.432704581638063</c:v>
                </c:pt>
                <c:pt idx="88">
                  <c:v>70.434175487923866</c:v>
                </c:pt>
                <c:pt idx="89">
                  <c:v>70.433107306841507</c:v>
                </c:pt>
                <c:pt idx="90">
                  <c:v>70.429369991803171</c:v>
                </c:pt>
                <c:pt idx="91">
                  <c:v>70.422847928392045</c:v>
                </c:pt>
                <c:pt idx="92">
                  <c:v>70.413442760705934</c:v>
                </c:pt>
                <c:pt idx="93">
                  <c:v>70.401075993590055</c:v>
                </c:pt>
                <c:pt idx="94">
                  <c:v>70.385691259950974</c:v>
                </c:pt>
                <c:pt idx="95">
                  <c:v>70.367256148963506</c:v>
                </c:pt>
                <c:pt idx="96">
                  <c:v>70.345763504623875</c:v>
                </c:pt>
                <c:pt idx="97">
                  <c:v>70.321232124336632</c:v>
                </c:pt>
                <c:pt idx="98">
                  <c:v>70.293706812959186</c:v>
                </c:pt>
                <c:pt idx="99">
                  <c:v>70.263257777284323</c:v>
                </c:pt>
                <c:pt idx="100">
                  <c:v>70.229979377190304</c:v>
                </c:pt>
                <c:pt idx="101">
                  <c:v>70.19398828027451</c:v>
                </c:pt>
                <c:pt idx="102">
                  <c:v>70.155421094391272</c:v>
                </c:pt>
                <c:pt idx="103">
                  <c:v>70.114431575101449</c:v>
                </c:pt>
                <c:pt idx="104">
                  <c:v>70.071187521080248</c:v>
                </c:pt>
                <c:pt idx="105">
                  <c:v>70.025867479142761</c:v>
                </c:pt>
                <c:pt idx="106">
                  <c:v>69.978657381564716</c:v>
                </c:pt>
                <c:pt idx="107">
                  <c:v>69.92974723230688</c:v>
                </c:pt>
                <c:pt idx="108">
                  <c:v>69.879327946663722</c:v>
                </c:pt>
                <c:pt idx="109">
                  <c:v>69.827588432216686</c:v>
                </c:pt>
                <c:pt idx="110">
                  <c:v>69.774712979441176</c:v>
                </c:pt>
                <c:pt idx="111">
                  <c:v>69.720879009570439</c:v>
                </c:pt>
                <c:pt idx="112">
                  <c:v>69.666255206880848</c:v>
                </c:pt>
                <c:pt idx="113">
                  <c:v>69.611000043685621</c:v>
                </c:pt>
                <c:pt idx="114">
                  <c:v>69.555260689929611</c:v>
                </c:pt>
                <c:pt idx="115">
                  <c:v>69.499172285931678</c:v>
                </c:pt>
                <c:pt idx="116">
                  <c:v>69.442857546761104</c:v>
                </c:pt>
                <c:pt idx="117">
                  <c:v>69.386426659917149</c:v>
                </c:pt>
                <c:pt idx="118">
                  <c:v>69.329977434147523</c:v>
                </c:pt>
                <c:pt idx="119">
                  <c:v>69.273595655991386</c:v>
                </c:pt>
                <c:pt idx="120">
                  <c:v>69.217355611485672</c:v>
                </c:pt>
                <c:pt idx="121">
                  <c:v>69.161320732927948</c:v>
                </c:pt>
                <c:pt idx="122">
                  <c:v>69.105544334164165</c:v>
                </c:pt>
                <c:pt idx="123">
                  <c:v>69.05007040213502</c:v>
                </c:pt>
                <c:pt idx="124">
                  <c:v>68.994934417004657</c:v>
                </c:pt>
                <c:pt idx="125">
                  <c:v>68.940164177822624</c:v>
                </c:pt>
                <c:pt idx="126">
                  <c:v>68.885780615113816</c:v>
                </c:pt>
                <c:pt idx="127">
                  <c:v>68.83179857590271</c:v>
                </c:pt>
                <c:pt idx="128">
                  <c:v>68.778227570363569</c:v>
                </c:pt>
                <c:pt idx="129">
                  <c:v>68.725072472497345</c:v>
                </c:pt>
                <c:pt idx="130">
                  <c:v>68.672334169961729</c:v>
                </c:pt>
                <c:pt idx="131">
                  <c:v>68.620010160434745</c:v>
                </c:pt>
                <c:pt idx="132">
                  <c:v>68.568095093707441</c:v>
                </c:pt>
                <c:pt idx="133">
                  <c:v>68.516581260123516</c:v>
                </c:pt>
                <c:pt idx="134">
                  <c:v>68.465459027058287</c:v>
                </c:pt>
                <c:pt idx="135">
                  <c:v>68.414717225909968</c:v>
                </c:pt>
                <c:pt idx="136">
                  <c:v>68.364343492607574</c:v>
                </c:pt>
                <c:pt idx="137">
                  <c:v>68.314324564971841</c:v>
                </c:pt>
                <c:pt idx="138">
                  <c:v>68.264646540432722</c:v>
                </c:pt>
                <c:pt idx="139">
                  <c:v>68.215295097651733</c:v>
                </c:pt>
                <c:pt idx="140">
                  <c:v>68.166255685543788</c:v>
                </c:pt>
                <c:pt idx="141">
                  <c:v>68.117513683071209</c:v>
                </c:pt>
                <c:pt idx="142">
                  <c:v>68.069054533011837</c:v>
                </c:pt>
                <c:pt idx="143">
                  <c:v>68.020863852698469</c:v>
                </c:pt>
                <c:pt idx="144">
                  <c:v>67.972927524506801</c:v>
                </c:pt>
                <c:pt idx="145">
                  <c:v>67.925231768637161</c:v>
                </c:pt>
                <c:pt idx="146">
                  <c:v>67.877763200506337</c:v>
                </c:pt>
                <c:pt idx="147">
                  <c:v>67.830508874839907</c:v>
                </c:pt>
                <c:pt idx="148">
                  <c:v>67.783456318340598</c:v>
                </c:pt>
                <c:pt idx="149">
                  <c:v>67.736593552604589</c:v>
                </c:pt>
                <c:pt idx="150">
                  <c:v>67.68990910876829</c:v>
                </c:pt>
                <c:pt idx="151">
                  <c:v>67.643392035194466</c:v>
                </c:pt>
                <c:pt idx="152">
                  <c:v>67.597031899345367</c:v>
                </c:pt>
                <c:pt idx="153">
                  <c:v>67.550818784847792</c:v>
                </c:pt>
                <c:pt idx="154">
                  <c:v>67.504743284622791</c:v>
                </c:pt>
                <c:pt idx="155">
                  <c:v>67.458796490837386</c:v>
                </c:pt>
                <c:pt idx="156">
                  <c:v>67.412969982330324</c:v>
                </c:pt>
                <c:pt idx="157">
                  <c:v>67.367255810072209</c:v>
                </c:pt>
                <c:pt idx="158">
                  <c:v>67.321646481138401</c:v>
                </c:pt>
                <c:pt idx="159">
                  <c:v>67.276134941601583</c:v>
                </c:pt>
                <c:pt idx="160">
                  <c:v>67.230714558687339</c:v>
                </c:pt>
                <c:pt idx="161">
                  <c:v>67.185379102481804</c:v>
                </c:pt>
                <c:pt idx="162">
                  <c:v>67.140122727432015</c:v>
                </c:pt>
                <c:pt idx="163">
                  <c:v>67.094939953838391</c:v>
                </c:pt>
                <c:pt idx="164">
                  <c:v>67.049825649502978</c:v>
                </c:pt>
                <c:pt idx="165">
                  <c:v>67.004775011665529</c:v>
                </c:pt>
                <c:pt idx="166">
                  <c:v>66.95978354933402</c:v>
                </c:pt>
                <c:pt idx="167">
                  <c:v>66.914847066092449</c:v>
                </c:pt>
                <c:pt idx="168">
                  <c:v>66.869961643450111</c:v>
                </c:pt>
                <c:pt idx="169">
                  <c:v>66.825123624779849</c:v>
                </c:pt>
                <c:pt idx="170">
                  <c:v>66.780329599879053</c:v>
                </c:pt>
                <c:pt idx="171">
                  <c:v>66.735576390175481</c:v>
                </c:pt>
                <c:pt idx="172">
                  <c:v>66.690861034590327</c:v>
                </c:pt>
                <c:pt idx="173">
                  <c:v>66.64618077606292</c:v>
                </c:pt>
                <c:pt idx="174">
                  <c:v>66.601533048734822</c:v>
                </c:pt>
                <c:pt idx="175">
                  <c:v>66.556915465785551</c:v>
                </c:pt>
                <c:pt idx="176">
                  <c:v>66.51232580790824</c:v>
                </c:pt>
                <c:pt idx="177">
                  <c:v>66.467762012409494</c:v>
                </c:pt>
                <c:pt idx="178">
                  <c:v>66.423222162915678</c:v>
                </c:pt>
                <c:pt idx="179">
                  <c:v>66.378704479665316</c:v>
                </c:pt>
                <c:pt idx="180">
                  <c:v>66.334207310366182</c:v>
                </c:pt>
                <c:pt idx="181">
                  <c:v>66.289729121594391</c:v>
                </c:pt>
                <c:pt idx="182">
                  <c:v>66.245268490712377</c:v>
                </c:pt>
                <c:pt idx="183">
                  <c:v>66.200824098281984</c:v>
                </c:pt>
                <c:pt idx="184">
                  <c:v>66.156394720949564</c:v>
                </c:pt>
                <c:pt idx="185">
                  <c:v>66.11197922477902</c:v>
                </c:pt>
                <c:pt idx="186">
                  <c:v>66.06757655901032</c:v>
                </c:pt>
                <c:pt idx="187">
                  <c:v>66.023185750220549</c:v>
                </c:pt>
                <c:pt idx="188">
                  <c:v>65.978805896865552</c:v>
                </c:pt>
                <c:pt idx="189">
                  <c:v>65.93443616418088</c:v>
                </c:pt>
                <c:pt idx="190">
                  <c:v>65.890075779421494</c:v>
                </c:pt>
                <c:pt idx="191">
                  <c:v>65.845724027420374</c:v>
                </c:pt>
                <c:pt idx="192">
                  <c:v>65.801380246446939</c:v>
                </c:pt>
                <c:pt idx="193">
                  <c:v>65.757043824347335</c:v>
                </c:pt>
                <c:pt idx="194">
                  <c:v>65.712714194949143</c:v>
                </c:pt>
                <c:pt idx="195">
                  <c:v>65.66839083471389</c:v>
                </c:pt>
                <c:pt idx="196">
                  <c:v>65.624073259622122</c:v>
                </c:pt>
                <c:pt idx="197">
                  <c:v>65.579761022275676</c:v>
                </c:pt>
                <c:pt idx="198">
                  <c:v>65.535453709203509</c:v>
                </c:pt>
                <c:pt idx="199">
                  <c:v>65.491150938357549</c:v>
                </c:pt>
                <c:pt idx="200">
                  <c:v>65.446852356786266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427184"/>
        <c:axId val="304835040"/>
      </c:scatterChart>
      <c:valAx>
        <c:axId val="886427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4835040"/>
        <c:crosses val="autoZero"/>
        <c:crossBetween val="midCat"/>
      </c:valAx>
      <c:valAx>
        <c:axId val="304835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642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66.602999999999994</c:v>
                </c:pt>
                <c:pt idx="1">
                  <c:v>68.484999999999999</c:v>
                </c:pt>
                <c:pt idx="2">
                  <c:v>66.765000000000001</c:v>
                </c:pt>
                <c:pt idx="3">
                  <c:v>66.778999999999996</c:v>
                </c:pt>
                <c:pt idx="4">
                  <c:v>66.984999999999999</c:v>
                </c:pt>
                <c:pt idx="5">
                  <c:v>66.573999999999998</c:v>
                </c:pt>
                <c:pt idx="6">
                  <c:v>65.147000000000006</c:v>
                </c:pt>
                <c:pt idx="7">
                  <c:v>66.278999999999996</c:v>
                </c:pt>
                <c:pt idx="8">
                  <c:v>68.323999999999998</c:v>
                </c:pt>
                <c:pt idx="9">
                  <c:v>66.971000000000004</c:v>
                </c:pt>
                <c:pt idx="10">
                  <c:v>66.971000000000004</c:v>
                </c:pt>
                <c:pt idx="11">
                  <c:v>68.308999999999997</c:v>
                </c:pt>
                <c:pt idx="12">
                  <c:v>66.632000000000005</c:v>
                </c:pt>
                <c:pt idx="13">
                  <c:v>67.456000000000003</c:v>
                </c:pt>
                <c:pt idx="14">
                  <c:v>67.278999999999996</c:v>
                </c:pt>
                <c:pt idx="15">
                  <c:v>68.734999999999999</c:v>
                </c:pt>
                <c:pt idx="16">
                  <c:v>68.015000000000001</c:v>
                </c:pt>
                <c:pt idx="17">
                  <c:v>67.676000000000002</c:v>
                </c:pt>
                <c:pt idx="18">
                  <c:v>67.058999999999997</c:v>
                </c:pt>
                <c:pt idx="19">
                  <c:v>67.75</c:v>
                </c:pt>
                <c:pt idx="20">
                  <c:v>67.647000000000006</c:v>
                </c:pt>
                <c:pt idx="21">
                  <c:v>69.587999999999994</c:v>
                </c:pt>
                <c:pt idx="22">
                  <c:v>68.221000000000004</c:v>
                </c:pt>
                <c:pt idx="23">
                  <c:v>68.734999999999999</c:v>
                </c:pt>
                <c:pt idx="24">
                  <c:v>68.102999999999994</c:v>
                </c:pt>
                <c:pt idx="25">
                  <c:v>69.191000000000003</c:v>
                </c:pt>
                <c:pt idx="26">
                  <c:v>69.984999999999999</c:v>
                </c:pt>
                <c:pt idx="27">
                  <c:v>70.573999999999998</c:v>
                </c:pt>
                <c:pt idx="28">
                  <c:v>71.265000000000001</c:v>
                </c:pt>
                <c:pt idx="29">
                  <c:v>71.073999999999998</c:v>
                </c:pt>
                <c:pt idx="30">
                  <c:v>73.162000000000006</c:v>
                </c:pt>
                <c:pt idx="31">
                  <c:v>72.793999999999997</c:v>
                </c:pt>
                <c:pt idx="32">
                  <c:v>71.75</c:v>
                </c:pt>
                <c:pt idx="33">
                  <c:v>72.162000000000006</c:v>
                </c:pt>
                <c:pt idx="34">
                  <c:v>72.721000000000004</c:v>
                </c:pt>
                <c:pt idx="35">
                  <c:v>72.426000000000002</c:v>
                </c:pt>
                <c:pt idx="36">
                  <c:v>74.132000000000005</c:v>
                </c:pt>
                <c:pt idx="37">
                  <c:v>76.043999999999997</c:v>
                </c:pt>
                <c:pt idx="38">
                  <c:v>76.265000000000001</c:v>
                </c:pt>
                <c:pt idx="39">
                  <c:v>78.147000000000006</c:v>
                </c:pt>
                <c:pt idx="40">
                  <c:v>80.132000000000005</c:v>
                </c:pt>
                <c:pt idx="41">
                  <c:v>82.293999999999997</c:v>
                </c:pt>
                <c:pt idx="42">
                  <c:v>84.882000000000005</c:v>
                </c:pt>
                <c:pt idx="43">
                  <c:v>90.837999999999994</c:v>
                </c:pt>
                <c:pt idx="44">
                  <c:v>98.117999999999995</c:v>
                </c:pt>
                <c:pt idx="45">
                  <c:v>108.221</c:v>
                </c:pt>
                <c:pt idx="46">
                  <c:v>116.074</c:v>
                </c:pt>
                <c:pt idx="47">
                  <c:v>128.08799999999999</c:v>
                </c:pt>
                <c:pt idx="48">
                  <c:v>136.54400000000001</c:v>
                </c:pt>
                <c:pt idx="49">
                  <c:v>149.059</c:v>
                </c:pt>
                <c:pt idx="50">
                  <c:v>159.941</c:v>
                </c:pt>
                <c:pt idx="51">
                  <c:v>170.13200000000001</c:v>
                </c:pt>
                <c:pt idx="52">
                  <c:v>178.60300000000001</c:v>
                </c:pt>
                <c:pt idx="53">
                  <c:v>188.559</c:v>
                </c:pt>
                <c:pt idx="54">
                  <c:v>193.79400000000001</c:v>
                </c:pt>
                <c:pt idx="55">
                  <c:v>196.57400000000001</c:v>
                </c:pt>
                <c:pt idx="56">
                  <c:v>198.07400000000001</c:v>
                </c:pt>
                <c:pt idx="57">
                  <c:v>194.79400000000001</c:v>
                </c:pt>
                <c:pt idx="58">
                  <c:v>181.971</c:v>
                </c:pt>
                <c:pt idx="59">
                  <c:v>161.32400000000001</c:v>
                </c:pt>
                <c:pt idx="60">
                  <c:v>125.221</c:v>
                </c:pt>
                <c:pt idx="61">
                  <c:v>93.162000000000006</c:v>
                </c:pt>
                <c:pt idx="62">
                  <c:v>78.515000000000001</c:v>
                </c:pt>
                <c:pt idx="63">
                  <c:v>73.265000000000001</c:v>
                </c:pt>
                <c:pt idx="64">
                  <c:v>71.852999999999994</c:v>
                </c:pt>
                <c:pt idx="65">
                  <c:v>73.382000000000005</c:v>
                </c:pt>
                <c:pt idx="66">
                  <c:v>73.265000000000001</c:v>
                </c:pt>
                <c:pt idx="67">
                  <c:v>73.926000000000002</c:v>
                </c:pt>
                <c:pt idx="68">
                  <c:v>74.912000000000006</c:v>
                </c:pt>
                <c:pt idx="69">
                  <c:v>77.221000000000004</c:v>
                </c:pt>
                <c:pt idx="70">
                  <c:v>80.087999999999994</c:v>
                </c:pt>
                <c:pt idx="71">
                  <c:v>82.912000000000006</c:v>
                </c:pt>
                <c:pt idx="72">
                  <c:v>87.102999999999994</c:v>
                </c:pt>
                <c:pt idx="73">
                  <c:v>91.471000000000004</c:v>
                </c:pt>
                <c:pt idx="74">
                  <c:v>95.206000000000003</c:v>
                </c:pt>
                <c:pt idx="75">
                  <c:v>98.823999999999998</c:v>
                </c:pt>
                <c:pt idx="76">
                  <c:v>102.13200000000001</c:v>
                </c:pt>
                <c:pt idx="77">
                  <c:v>107.456</c:v>
                </c:pt>
                <c:pt idx="78">
                  <c:v>107.735</c:v>
                </c:pt>
                <c:pt idx="79">
                  <c:v>110.35299999999999</c:v>
                </c:pt>
                <c:pt idx="80">
                  <c:v>111.985</c:v>
                </c:pt>
                <c:pt idx="81">
                  <c:v>106.63200000000001</c:v>
                </c:pt>
                <c:pt idx="82">
                  <c:v>99.632000000000005</c:v>
                </c:pt>
                <c:pt idx="83">
                  <c:v>91.912000000000006</c:v>
                </c:pt>
                <c:pt idx="84">
                  <c:v>84.587999999999994</c:v>
                </c:pt>
                <c:pt idx="85">
                  <c:v>77.734999999999999</c:v>
                </c:pt>
                <c:pt idx="86">
                  <c:v>75.852999999999994</c:v>
                </c:pt>
                <c:pt idx="87">
                  <c:v>74.087999999999994</c:v>
                </c:pt>
                <c:pt idx="88">
                  <c:v>73.441000000000003</c:v>
                </c:pt>
                <c:pt idx="89">
                  <c:v>72.441000000000003</c:v>
                </c:pt>
                <c:pt idx="90">
                  <c:v>71.515000000000001</c:v>
                </c:pt>
                <c:pt idx="91">
                  <c:v>71.632000000000005</c:v>
                </c:pt>
                <c:pt idx="92">
                  <c:v>69.691000000000003</c:v>
                </c:pt>
                <c:pt idx="93">
                  <c:v>69</c:v>
                </c:pt>
                <c:pt idx="94">
                  <c:v>68.352999999999994</c:v>
                </c:pt>
                <c:pt idx="95">
                  <c:v>69.471000000000004</c:v>
                </c:pt>
                <c:pt idx="96">
                  <c:v>68.706000000000003</c:v>
                </c:pt>
                <c:pt idx="97">
                  <c:v>68.662000000000006</c:v>
                </c:pt>
                <c:pt idx="98">
                  <c:v>68.382000000000005</c:v>
                </c:pt>
                <c:pt idx="99">
                  <c:v>69.528999999999996</c:v>
                </c:pt>
                <c:pt idx="100">
                  <c:v>69.971000000000004</c:v>
                </c:pt>
                <c:pt idx="101">
                  <c:v>69.337999999999994</c:v>
                </c:pt>
                <c:pt idx="102">
                  <c:v>70.5</c:v>
                </c:pt>
                <c:pt idx="103">
                  <c:v>71.308999999999997</c:v>
                </c:pt>
                <c:pt idx="104">
                  <c:v>70.721000000000004</c:v>
                </c:pt>
                <c:pt idx="105">
                  <c:v>69.882000000000005</c:v>
                </c:pt>
                <c:pt idx="106">
                  <c:v>70.147000000000006</c:v>
                </c:pt>
                <c:pt idx="107">
                  <c:v>70.941000000000003</c:v>
                </c:pt>
                <c:pt idx="108">
                  <c:v>70.558999999999997</c:v>
                </c:pt>
                <c:pt idx="109">
                  <c:v>69.676000000000002</c:v>
                </c:pt>
                <c:pt idx="110">
                  <c:v>70.984999999999999</c:v>
                </c:pt>
                <c:pt idx="111">
                  <c:v>70.456000000000003</c:v>
                </c:pt>
                <c:pt idx="112">
                  <c:v>70.206000000000003</c:v>
                </c:pt>
                <c:pt idx="113">
                  <c:v>70.191000000000003</c:v>
                </c:pt>
                <c:pt idx="114">
                  <c:v>69.734999999999999</c:v>
                </c:pt>
                <c:pt idx="115">
                  <c:v>72.323999999999998</c:v>
                </c:pt>
                <c:pt idx="116">
                  <c:v>73.587999999999994</c:v>
                </c:pt>
                <c:pt idx="117">
                  <c:v>74.543999999999997</c:v>
                </c:pt>
                <c:pt idx="118">
                  <c:v>73.087999999999994</c:v>
                </c:pt>
                <c:pt idx="119">
                  <c:v>73.176000000000002</c:v>
                </c:pt>
                <c:pt idx="120">
                  <c:v>74.087999999999994</c:v>
                </c:pt>
                <c:pt idx="121">
                  <c:v>73.043999999999997</c:v>
                </c:pt>
                <c:pt idx="122">
                  <c:v>73.352999999999994</c:v>
                </c:pt>
                <c:pt idx="123">
                  <c:v>70.528999999999996</c:v>
                </c:pt>
                <c:pt idx="124">
                  <c:v>70.132000000000005</c:v>
                </c:pt>
                <c:pt idx="125">
                  <c:v>71.323999999999998</c:v>
                </c:pt>
                <c:pt idx="126">
                  <c:v>69.484999999999999</c:v>
                </c:pt>
                <c:pt idx="127">
                  <c:v>70.573999999999998</c:v>
                </c:pt>
                <c:pt idx="128">
                  <c:v>67.75</c:v>
                </c:pt>
                <c:pt idx="129">
                  <c:v>67.484999999999999</c:v>
                </c:pt>
                <c:pt idx="130">
                  <c:v>68.515000000000001</c:v>
                </c:pt>
                <c:pt idx="131">
                  <c:v>67.441000000000003</c:v>
                </c:pt>
                <c:pt idx="132">
                  <c:v>68.676000000000002</c:v>
                </c:pt>
                <c:pt idx="133">
                  <c:v>68.058999999999997</c:v>
                </c:pt>
                <c:pt idx="134">
                  <c:v>67.102999999999994</c:v>
                </c:pt>
                <c:pt idx="135">
                  <c:v>67.278999999999996</c:v>
                </c:pt>
                <c:pt idx="136">
                  <c:v>68.721000000000004</c:v>
                </c:pt>
                <c:pt idx="137">
                  <c:v>68.984999999999999</c:v>
                </c:pt>
                <c:pt idx="138">
                  <c:v>67.778999999999996</c:v>
                </c:pt>
                <c:pt idx="139">
                  <c:v>67.515000000000001</c:v>
                </c:pt>
                <c:pt idx="140">
                  <c:v>67.706000000000003</c:v>
                </c:pt>
                <c:pt idx="141">
                  <c:v>69.471000000000004</c:v>
                </c:pt>
                <c:pt idx="142">
                  <c:v>67.382000000000005</c:v>
                </c:pt>
                <c:pt idx="143">
                  <c:v>66.971000000000004</c:v>
                </c:pt>
                <c:pt idx="144">
                  <c:v>68.543999999999997</c:v>
                </c:pt>
                <c:pt idx="145">
                  <c:v>69.823999999999998</c:v>
                </c:pt>
                <c:pt idx="146">
                  <c:v>69.882000000000005</c:v>
                </c:pt>
                <c:pt idx="147">
                  <c:v>69.352999999999994</c:v>
                </c:pt>
                <c:pt idx="148">
                  <c:v>69.25</c:v>
                </c:pt>
                <c:pt idx="149">
                  <c:v>68.662000000000006</c:v>
                </c:pt>
                <c:pt idx="150">
                  <c:v>70.647000000000006</c:v>
                </c:pt>
                <c:pt idx="151">
                  <c:v>67.941000000000003</c:v>
                </c:pt>
                <c:pt idx="152">
                  <c:v>69.543999999999997</c:v>
                </c:pt>
                <c:pt idx="153">
                  <c:v>70.662000000000006</c:v>
                </c:pt>
                <c:pt idx="154">
                  <c:v>69.058999999999997</c:v>
                </c:pt>
                <c:pt idx="155">
                  <c:v>67.337999999999994</c:v>
                </c:pt>
                <c:pt idx="156">
                  <c:v>71.706000000000003</c:v>
                </c:pt>
                <c:pt idx="157">
                  <c:v>69.073999999999998</c:v>
                </c:pt>
                <c:pt idx="158">
                  <c:v>67.397000000000006</c:v>
                </c:pt>
                <c:pt idx="159">
                  <c:v>69.058999999999997</c:v>
                </c:pt>
                <c:pt idx="160">
                  <c:v>68.528999999999996</c:v>
                </c:pt>
                <c:pt idx="161">
                  <c:v>68.852999999999994</c:v>
                </c:pt>
                <c:pt idx="162">
                  <c:v>67.5</c:v>
                </c:pt>
                <c:pt idx="163">
                  <c:v>66.617999999999995</c:v>
                </c:pt>
                <c:pt idx="164">
                  <c:v>67.058999999999997</c:v>
                </c:pt>
                <c:pt idx="165">
                  <c:v>66.926000000000002</c:v>
                </c:pt>
                <c:pt idx="166">
                  <c:v>66.265000000000001</c:v>
                </c:pt>
                <c:pt idx="167">
                  <c:v>66.734999999999999</c:v>
                </c:pt>
                <c:pt idx="168">
                  <c:v>67.087999999999994</c:v>
                </c:pt>
                <c:pt idx="169">
                  <c:v>65.632000000000005</c:v>
                </c:pt>
                <c:pt idx="170">
                  <c:v>66.823999999999998</c:v>
                </c:pt>
                <c:pt idx="171">
                  <c:v>66.721000000000004</c:v>
                </c:pt>
                <c:pt idx="172">
                  <c:v>67.073999999999998</c:v>
                </c:pt>
                <c:pt idx="173">
                  <c:v>65.721000000000004</c:v>
                </c:pt>
                <c:pt idx="174">
                  <c:v>66.528999999999996</c:v>
                </c:pt>
                <c:pt idx="175">
                  <c:v>66.087999999999994</c:v>
                </c:pt>
                <c:pt idx="176">
                  <c:v>65.882000000000005</c:v>
                </c:pt>
                <c:pt idx="177">
                  <c:v>65.528999999999996</c:v>
                </c:pt>
                <c:pt idx="178">
                  <c:v>65.808999999999997</c:v>
                </c:pt>
                <c:pt idx="179">
                  <c:v>66.897000000000006</c:v>
                </c:pt>
                <c:pt idx="180">
                  <c:v>67.206000000000003</c:v>
                </c:pt>
                <c:pt idx="181">
                  <c:v>66.087999999999994</c:v>
                </c:pt>
                <c:pt idx="182">
                  <c:v>65.956000000000003</c:v>
                </c:pt>
                <c:pt idx="183">
                  <c:v>66.221000000000004</c:v>
                </c:pt>
                <c:pt idx="184">
                  <c:v>65.456000000000003</c:v>
                </c:pt>
                <c:pt idx="185">
                  <c:v>66.515000000000001</c:v>
                </c:pt>
                <c:pt idx="186">
                  <c:v>67.352999999999994</c:v>
                </c:pt>
                <c:pt idx="187">
                  <c:v>64.765000000000001</c:v>
                </c:pt>
                <c:pt idx="188">
                  <c:v>66.912000000000006</c:v>
                </c:pt>
                <c:pt idx="189">
                  <c:v>67.867999999999995</c:v>
                </c:pt>
                <c:pt idx="190">
                  <c:v>65.912000000000006</c:v>
                </c:pt>
                <c:pt idx="191">
                  <c:v>65.867999999999995</c:v>
                </c:pt>
                <c:pt idx="192">
                  <c:v>65.926000000000002</c:v>
                </c:pt>
                <c:pt idx="193">
                  <c:v>65.073999999999998</c:v>
                </c:pt>
                <c:pt idx="194">
                  <c:v>65.132000000000005</c:v>
                </c:pt>
                <c:pt idx="195">
                  <c:v>67.132000000000005</c:v>
                </c:pt>
                <c:pt idx="196">
                  <c:v>65.912000000000006</c:v>
                </c:pt>
                <c:pt idx="197">
                  <c:v>64.778999999999996</c:v>
                </c:pt>
                <c:pt idx="198">
                  <c:v>66.147000000000006</c:v>
                </c:pt>
                <c:pt idx="199">
                  <c:v>64.617999999999995</c:v>
                </c:pt>
                <c:pt idx="200">
                  <c:v>67.015000000000001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68.585192468182441</c:v>
                </c:pt>
                <c:pt idx="1">
                  <c:v>68.603337496446315</c:v>
                </c:pt>
                <c:pt idx="2">
                  <c:v>68.621486455938566</c:v>
                </c:pt>
                <c:pt idx="3">
                  <c:v>68.63963965895033</c:v>
                </c:pt>
                <c:pt idx="4">
                  <c:v>68.657797441421835</c:v>
                </c:pt>
                <c:pt idx="5">
                  <c:v>68.675960164595608</c:v>
                </c:pt>
                <c:pt idx="6">
                  <c:v>68.694128216768092</c:v>
                </c:pt>
                <c:pt idx="7">
                  <c:v>68.712302015143152</c:v>
                </c:pt>
                <c:pt idx="8">
                  <c:v>68.730482007790457</c:v>
                </c:pt>
                <c:pt idx="9">
                  <c:v>68.748668675711954</c:v>
                </c:pt>
                <c:pt idx="10">
                  <c:v>68.766862535018717</c:v>
                </c:pt>
                <c:pt idx="11">
                  <c:v>68.785064139220026</c:v>
                </c:pt>
                <c:pt idx="12">
                  <c:v>68.803274081626071</c:v>
                </c:pt>
                <c:pt idx="13">
                  <c:v>68.821492997864709</c:v>
                </c:pt>
                <c:pt idx="14">
                  <c:v>68.839721568512871</c:v>
                </c:pt>
                <c:pt idx="15">
                  <c:v>68.857960521845243</c:v>
                </c:pt>
                <c:pt idx="16">
                  <c:v>68.876210636715371</c:v>
                </c:pt>
                <c:pt idx="17">
                  <c:v>68.894472745637131</c:v>
                </c:pt>
                <c:pt idx="18">
                  <c:v>68.912747738329287</c:v>
                </c:pt>
                <c:pt idx="19">
                  <c:v>68.931036566674948</c:v>
                </c:pt>
                <c:pt idx="20">
                  <c:v>68.949340254350233</c:v>
                </c:pt>
                <c:pt idx="21">
                  <c:v>68.967659921715835</c:v>
                </c:pt>
                <c:pt idx="22">
                  <c:v>68.985996858839542</c:v>
                </c:pt>
                <c:pt idx="23">
                  <c:v>69.004352743880986</c:v>
                </c:pt>
                <c:pt idx="24">
                  <c:v>69.022730280909713</c:v>
                </c:pt>
                <c:pt idx="25">
                  <c:v>69.041134992590074</c:v>
                </c:pt>
                <c:pt idx="26">
                  <c:v>69.059580044081017</c:v>
                </c:pt>
                <c:pt idx="27">
                  <c:v>69.078098642893011</c:v>
                </c:pt>
                <c:pt idx="28">
                  <c:v>69.096774445136532</c:v>
                </c:pt>
                <c:pt idx="29">
                  <c:v>69.115812595958403</c:v>
                </c:pt>
                <c:pt idx="30">
                  <c:v>69.135697659630509</c:v>
                </c:pt>
                <c:pt idx="31">
                  <c:v>69.157527160918576</c:v>
                </c:pt>
                <c:pt idx="32">
                  <c:v>69.183679470827755</c:v>
                </c:pt>
                <c:pt idx="33">
                  <c:v>69.21907861282547</c:v>
                </c:pt>
                <c:pt idx="34">
                  <c:v>69.273451953196002</c:v>
                </c:pt>
                <c:pt idx="35">
                  <c:v>69.365111435136527</c:v>
                </c:pt>
                <c:pt idx="36">
                  <c:v>69.526856521343163</c:v>
                </c:pt>
                <c:pt idx="37">
                  <c:v>69.814477307508625</c:v>
                </c:pt>
                <c:pt idx="38">
                  <c:v>70.317866610863078</c:v>
                </c:pt>
                <c:pt idx="39">
                  <c:v>71.173772326305794</c:v>
                </c:pt>
                <c:pt idx="40">
                  <c:v>72.577681269635434</c:v>
                </c:pt>
                <c:pt idx="41">
                  <c:v>74.790408438200018</c:v>
                </c:pt>
                <c:pt idx="42">
                  <c:v>78.133218945938509</c:v>
                </c:pt>
                <c:pt idx="43">
                  <c:v>82.964658077654747</c:v>
                </c:pt>
                <c:pt idx="44">
                  <c:v>89.633810989511488</c:v>
                </c:pt>
                <c:pt idx="45">
                  <c:v>98.409285994609377</c:v>
                </c:pt>
                <c:pt idx="46">
                  <c:v>109.39075177774005</c:v>
                </c:pt>
                <c:pt idx="47">
                  <c:v>122.41889164242434</c:v>
                </c:pt>
                <c:pt idx="48">
                  <c:v>137.00724858254119</c:v>
                </c:pt>
                <c:pt idx="49">
                  <c:v>152.32196217930957</c:v>
                </c:pt>
                <c:pt idx="50">
                  <c:v>167.2298661370651</c:v>
                </c:pt>
                <c:pt idx="51">
                  <c:v>180.42119926454853</c:v>
                </c:pt>
                <c:pt idx="52">
                  <c:v>190.59309141152397</c:v>
                </c:pt>
                <c:pt idx="53">
                  <c:v>196.65998036251332</c:v>
                </c:pt>
                <c:pt idx="54">
                  <c:v>197.94442559638995</c:v>
                </c:pt>
                <c:pt idx="55">
                  <c:v>194.30201193059992</c:v>
                </c:pt>
                <c:pt idx="56">
                  <c:v>186.14851918811843</c:v>
                </c:pt>
                <c:pt idx="57">
                  <c:v>174.38232626544527</c:v>
                </c:pt>
                <c:pt idx="58">
                  <c:v>160.22215035870539</c:v>
                </c:pt>
                <c:pt idx="59">
                  <c:v>145.00080184007516</c:v>
                </c:pt>
                <c:pt idx="60">
                  <c:v>129.96337189625751</c:v>
                </c:pt>
                <c:pt idx="61">
                  <c:v>116.11179328770389</c:v>
                </c:pt>
                <c:pt idx="62">
                  <c:v>104.12068187297618</c:v>
                </c:pt>
                <c:pt idx="63">
                  <c:v>94.328483510429052</c:v>
                </c:pt>
                <c:pt idx="64">
                  <c:v>86.790009536149384</c:v>
                </c:pt>
                <c:pt idx="65">
                  <c:v>81.365813240832949</c:v>
                </c:pt>
                <c:pt idx="66">
                  <c:v>77.821452758579042</c:v>
                </c:pt>
                <c:pt idx="67">
                  <c:v>75.913586102009489</c:v>
                </c:pt>
                <c:pt idx="68">
                  <c:v>75.446981375647809</c:v>
                </c:pt>
                <c:pt idx="69">
                  <c:v>76.294402259014362</c:v>
                </c:pt>
                <c:pt idx="70">
                  <c:v>78.378921255533015</c:v>
                </c:pt>
                <c:pt idx="71">
                  <c:v>81.625671823874939</c:v>
                </c:pt>
                <c:pt idx="72">
                  <c:v>85.897505432791661</c:v>
                </c:pt>
                <c:pt idx="73">
                  <c:v>90.935334650498504</c:v>
                </c:pt>
                <c:pt idx="74">
                  <c:v>96.326416352084138</c:v>
                </c:pt>
                <c:pt idx="75">
                  <c:v>101.51937913502061</c:v>
                </c:pt>
                <c:pt idx="76">
                  <c:v>105.89222309879258</c:v>
                </c:pt>
                <c:pt idx="77">
                  <c:v>108.8614403617235</c:v>
                </c:pt>
                <c:pt idx="78">
                  <c:v>110.00330104103219</c:v>
                </c:pt>
                <c:pt idx="79">
                  <c:v>109.15000977686631</c:v>
                </c:pt>
                <c:pt idx="80">
                  <c:v>106.42887084412459</c:v>
                </c:pt>
                <c:pt idx="81">
                  <c:v>102.2307992121691</c:v>
                </c:pt>
                <c:pt idx="82">
                  <c:v>97.118305316801155</c:v>
                </c:pt>
                <c:pt idx="83">
                  <c:v>91.702480735227653</c:v>
                </c:pt>
                <c:pt idx="84">
                  <c:v>86.525764640763697</c:v>
                </c:pt>
                <c:pt idx="85">
                  <c:v>81.980581853966228</c:v>
                </c:pt>
                <c:pt idx="86">
                  <c:v>78.27781320117036</c:v>
                </c:pt>
                <c:pt idx="87">
                  <c:v>75.461327772316906</c:v>
                </c:pt>
                <c:pt idx="88">
                  <c:v>73.452460808231109</c:v>
                </c:pt>
                <c:pt idx="89">
                  <c:v>72.104526656419168</c:v>
                </c:pt>
                <c:pt idx="90">
                  <c:v>71.251118775683821</c:v>
                </c:pt>
                <c:pt idx="91">
                  <c:v>70.739397683430568</c:v>
                </c:pt>
                <c:pt idx="92">
                  <c:v>70.446922379960057</c:v>
                </c:pt>
                <c:pt idx="93">
                  <c:v>70.285421174823696</c:v>
                </c:pt>
                <c:pt idx="94">
                  <c:v>70.196681724751457</c:v>
                </c:pt>
                <c:pt idx="95">
                  <c:v>70.145245607491916</c:v>
                </c:pt>
                <c:pt idx="96">
                  <c:v>70.111039959614573</c:v>
                </c:pt>
                <c:pt idx="97">
                  <c:v>70.08346432486546</c:v>
                </c:pt>
                <c:pt idx="98">
                  <c:v>70.057290081943876</c:v>
                </c:pt>
                <c:pt idx="99">
                  <c:v>70.030117879151803</c:v>
                </c:pt>
                <c:pt idx="100">
                  <c:v>70.000942615699202</c:v>
                </c:pt>
                <c:pt idx="101">
                  <c:v>69.969408436413246</c:v>
                </c:pt>
                <c:pt idx="102">
                  <c:v>69.93545172561366</c:v>
                </c:pt>
                <c:pt idx="103">
                  <c:v>69.899148106075302</c:v>
                </c:pt>
                <c:pt idx="104">
                  <c:v>69.860673865230069</c:v>
                </c:pt>
                <c:pt idx="105">
                  <c:v>69.820369862205553</c:v>
                </c:pt>
                <c:pt idx="106">
                  <c:v>69.77897865332254</c:v>
                </c:pt>
                <c:pt idx="107">
                  <c:v>69.738231450350867</c:v>
                </c:pt>
                <c:pt idx="108">
                  <c:v>69.702072543275321</c:v>
                </c:pt>
                <c:pt idx="109">
                  <c:v>69.678820366496652</c:v>
                </c:pt>
                <c:pt idx="110">
                  <c:v>69.684254140831939</c:v>
                </c:pt>
                <c:pt idx="111">
                  <c:v>69.744730875568223</c:v>
                </c:pt>
                <c:pt idx="112">
                  <c:v>69.898006929741513</c:v>
                </c:pt>
                <c:pt idx="113">
                  <c:v>70.188210048589184</c:v>
                </c:pt>
                <c:pt idx="114">
                  <c:v>70.651954494565956</c:v>
                </c:pt>
                <c:pt idx="115">
                  <c:v>71.296421258338668</c:v>
                </c:pt>
                <c:pt idx="116">
                  <c:v>72.076899036970076</c:v>
                </c:pt>
                <c:pt idx="117">
                  <c:v>72.887017634367538</c:v>
                </c:pt>
                <c:pt idx="118">
                  <c:v>73.573963432340079</c:v>
                </c:pt>
                <c:pt idx="119">
                  <c:v>73.980332916618892</c:v>
                </c:pt>
                <c:pt idx="120">
                  <c:v>73.998233366906192</c:v>
                </c:pt>
                <c:pt idx="121">
                  <c:v>73.610450588163346</c:v>
                </c:pt>
                <c:pt idx="122">
                  <c:v>72.897286042723323</c:v>
                </c:pt>
                <c:pt idx="123">
                  <c:v>72.005378871909784</c:v>
                </c:pt>
                <c:pt idx="124">
                  <c:v>71.095027547196821</c:v>
                </c:pt>
                <c:pt idx="125">
                  <c:v>70.291769296689395</c:v>
                </c:pt>
                <c:pt idx="126">
                  <c:v>69.661478116568361</c:v>
                </c:pt>
                <c:pt idx="127">
                  <c:v>69.21264886947678</c:v>
                </c:pt>
                <c:pt idx="128">
                  <c:v>68.916156559597468</c:v>
                </c:pt>
                <c:pt idx="129">
                  <c:v>68.728565096453679</c:v>
                </c:pt>
                <c:pt idx="130">
                  <c:v>68.6091443703896</c:v>
                </c:pt>
                <c:pt idx="131">
                  <c:v>68.527697917340333</c:v>
                </c:pt>
                <c:pt idx="132">
                  <c:v>68.465309920137031</c:v>
                </c:pt>
                <c:pt idx="133">
                  <c:v>68.411672173320326</c:v>
                </c:pt>
                <c:pt idx="134">
                  <c:v>68.361826231921327</c:v>
                </c:pt>
                <c:pt idx="135">
                  <c:v>68.313666614272307</c:v>
                </c:pt>
                <c:pt idx="136">
                  <c:v>68.266454785946351</c:v>
                </c:pt>
                <c:pt idx="137">
                  <c:v>68.220118432040195</c:v>
                </c:pt>
                <c:pt idx="138">
                  <c:v>68.175051551810526</c:v>
                </c:pt>
                <c:pt idx="139">
                  <c:v>68.132229971393869</c:v>
                </c:pt>
                <c:pt idx="140">
                  <c:v>68.093555376409711</c:v>
                </c:pt>
                <c:pt idx="141">
                  <c:v>68.062374290034697</c:v>
                </c:pt>
                <c:pt idx="142">
                  <c:v>68.044070286394629</c:v>
                </c:pt>
                <c:pt idx="143">
                  <c:v>68.046508013685582</c:v>
                </c:pt>
                <c:pt idx="144">
                  <c:v>68.079959724390335</c:v>
                </c:pt>
                <c:pt idx="145">
                  <c:v>68.156059372712548</c:v>
                </c:pt>
                <c:pt idx="146">
                  <c:v>68.285430832997861</c:v>
                </c:pt>
                <c:pt idx="147">
                  <c:v>68.474024674070392</c:v>
                </c:pt>
                <c:pt idx="148">
                  <c:v>68.718849416651466</c:v>
                </c:pt>
                <c:pt idx="149">
                  <c:v>69.004478550014227</c:v>
                </c:pt>
                <c:pt idx="150">
                  <c:v>69.302066328393735</c:v>
                </c:pt>
                <c:pt idx="151">
                  <c:v>69.572236505091169</c:v>
                </c:pt>
                <c:pt idx="152">
                  <c:v>69.77201822393269</c:v>
                </c:pt>
                <c:pt idx="153">
                  <c:v>69.864352535735932</c:v>
                </c:pt>
                <c:pt idx="154">
                  <c:v>69.827327061720865</c:v>
                </c:pt>
                <c:pt idx="155">
                  <c:v>69.659979135224035</c:v>
                </c:pt>
                <c:pt idx="156">
                  <c:v>69.382553461707488</c:v>
                </c:pt>
                <c:pt idx="157">
                  <c:v>69.031118564395371</c:v>
                </c:pt>
                <c:pt idx="158">
                  <c:v>68.648509419847798</c:v>
                </c:pt>
                <c:pt idx="159">
                  <c:v>68.27471883306076</c:v>
                </c:pt>
                <c:pt idx="160">
                  <c:v>67.939657536451534</c:v>
                </c:pt>
                <c:pt idx="161">
                  <c:v>67.659900834864843</c:v>
                </c:pt>
                <c:pt idx="162">
                  <c:v>67.439380596101046</c:v>
                </c:pt>
                <c:pt idx="163">
                  <c:v>67.272730530906642</c:v>
                </c:pt>
                <c:pt idx="164">
                  <c:v>67.14955107804083</c:v>
                </c:pt>
                <c:pt idx="165">
                  <c:v>67.058162541334738</c:v>
                </c:pt>
                <c:pt idx="166">
                  <c:v>66.988097573078591</c:v>
                </c:pt>
                <c:pt idx="167">
                  <c:v>66.931251025491576</c:v>
                </c:pt>
                <c:pt idx="168">
                  <c:v>66.882019111885427</c:v>
                </c:pt>
                <c:pt idx="169">
                  <c:v>66.836882764783155</c:v>
                </c:pt>
                <c:pt idx="170">
                  <c:v>66.793814053588704</c:v>
                </c:pt>
                <c:pt idx="171">
                  <c:v>66.751733165251935</c:v>
                </c:pt>
                <c:pt idx="172">
                  <c:v>66.710106012771462</c:v>
                </c:pt>
                <c:pt idx="173">
                  <c:v>66.66868595839685</c:v>
                </c:pt>
                <c:pt idx="174">
                  <c:v>66.627365918316897</c:v>
                </c:pt>
                <c:pt idx="175">
                  <c:v>66.586101590835739</c:v>
                </c:pt>
                <c:pt idx="176">
                  <c:v>66.544874972895045</c:v>
                </c:pt>
                <c:pt idx="177">
                  <c:v>66.503678382214332</c:v>
                </c:pt>
                <c:pt idx="178">
                  <c:v>66.462507976693743</c:v>
                </c:pt>
                <c:pt idx="179">
                  <c:v>66.421361309359625</c:v>
                </c:pt>
                <c:pt idx="180">
                  <c:v>66.380236465484359</c:v>
                </c:pt>
                <c:pt idx="181">
                  <c:v>66.339131774525811</c:v>
                </c:pt>
                <c:pt idx="182">
                  <c:v>66.298045716341093</c:v>
                </c:pt>
                <c:pt idx="183">
                  <c:v>66.256976888791286</c:v>
                </c:pt>
                <c:pt idx="184">
                  <c:v>66.215923993689017</c:v>
                </c:pt>
                <c:pt idx="185">
                  <c:v>66.174885828107108</c:v>
                </c:pt>
                <c:pt idx="186">
                  <c:v>66.133861277389087</c:v>
                </c:pt>
                <c:pt idx="187">
                  <c:v>66.092849308884553</c:v>
                </c:pt>
                <c:pt idx="188">
                  <c:v>66.051848966153557</c:v>
                </c:pt>
                <c:pt idx="189">
                  <c:v>66.010859363564492</c:v>
                </c:pt>
                <c:pt idx="190">
                  <c:v>65.969879681251825</c:v>
                </c:pt>
                <c:pt idx="191">
                  <c:v>65.928909160411607</c:v>
                </c:pt>
                <c:pt idx="192">
                  <c:v>65.887947098913614</c:v>
                </c:pt>
                <c:pt idx="193">
                  <c:v>65.846992847211439</c:v>
                </c:pt>
                <c:pt idx="194">
                  <c:v>65.806045804532133</c:v>
                </c:pt>
                <c:pt idx="195">
                  <c:v>65.76510541532825</c:v>
                </c:pt>
                <c:pt idx="196">
                  <c:v>65.724171165975505</c:v>
                </c:pt>
                <c:pt idx="197">
                  <c:v>65.683242581700867</c:v>
                </c:pt>
                <c:pt idx="198">
                  <c:v>65.642319223725707</c:v>
                </c:pt>
                <c:pt idx="199">
                  <c:v>65.601400686610518</c:v>
                </c:pt>
                <c:pt idx="200">
                  <c:v>65.560486595787623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68.585192468182441</c:v>
                </c:pt>
                <c:pt idx="1">
                  <c:v>68.603337496446315</c:v>
                </c:pt>
                <c:pt idx="2">
                  <c:v>68.621486455938566</c:v>
                </c:pt>
                <c:pt idx="3">
                  <c:v>68.63963965895033</c:v>
                </c:pt>
                <c:pt idx="4">
                  <c:v>68.657797441421835</c:v>
                </c:pt>
                <c:pt idx="5">
                  <c:v>68.675960164595608</c:v>
                </c:pt>
                <c:pt idx="6">
                  <c:v>68.694128216768092</c:v>
                </c:pt>
                <c:pt idx="7">
                  <c:v>68.712302015143152</c:v>
                </c:pt>
                <c:pt idx="8">
                  <c:v>68.730482007790457</c:v>
                </c:pt>
                <c:pt idx="9">
                  <c:v>68.748668675711954</c:v>
                </c:pt>
                <c:pt idx="10">
                  <c:v>68.766862535018703</c:v>
                </c:pt>
                <c:pt idx="11">
                  <c:v>68.785064139219983</c:v>
                </c:pt>
                <c:pt idx="12">
                  <c:v>68.803274081625815</c:v>
                </c:pt>
                <c:pt idx="13">
                  <c:v>68.821492997863459</c:v>
                </c:pt>
                <c:pt idx="14">
                  <c:v>68.839721568506903</c:v>
                </c:pt>
                <c:pt idx="15">
                  <c:v>68.857960521817816</c:v>
                </c:pt>
                <c:pt idx="16">
                  <c:v>68.876210636594138</c:v>
                </c:pt>
                <c:pt idx="17">
                  <c:v>68.894472745121647</c:v>
                </c:pt>
                <c:pt idx="18">
                  <c:v>68.912747736221021</c:v>
                </c:pt>
                <c:pt idx="19">
                  <c:v>68.931036558380953</c:v>
                </c:pt>
                <c:pt idx="20">
                  <c:v>68.94934022296475</c:v>
                </c:pt>
                <c:pt idx="21">
                  <c:v>68.967659807474988</c:v>
                </c:pt>
                <c:pt idx="22">
                  <c:v>68.985996458856491</c:v>
                </c:pt>
                <c:pt idx="23">
                  <c:v>69.004351396813831</c:v>
                </c:pt>
                <c:pt idx="24">
                  <c:v>69.022725917114158</c:v>
                </c:pt>
                <c:pt idx="25">
                  <c:v>69.041121394840744</c:v>
                </c:pt>
                <c:pt idx="26">
                  <c:v>69.05953928755531</c:v>
                </c:pt>
                <c:pt idx="27">
                  <c:v>69.077981138320027</c:v>
                </c:pt>
                <c:pt idx="28">
                  <c:v>69.096448578520608</c:v>
                </c:pt>
                <c:pt idx="29">
                  <c:v>69.114943330422662</c:v>
                </c:pt>
                <c:pt idx="30">
                  <c:v>69.133467209380996</c:v>
                </c:pt>
                <c:pt idx="31">
                  <c:v>69.152022125609392</c:v>
                </c:pt>
                <c:pt idx="32">
                  <c:v>69.170610085402643</c:v>
                </c:pt>
                <c:pt idx="33">
                  <c:v>69.189233191686768</c:v>
                </c:pt>
                <c:pt idx="34">
                  <c:v>69.207893643753508</c:v>
                </c:pt>
                <c:pt idx="35">
                  <c:v>69.226593736014266</c:v>
                </c:pt>
                <c:pt idx="36">
                  <c:v>69.245335855584116</c:v>
                </c:pt>
                <c:pt idx="37">
                  <c:v>69.264122478480104</c:v>
                </c:pt>
                <c:pt idx="38">
                  <c:v>69.282956164186615</c:v>
                </c:pt>
                <c:pt idx="39">
                  <c:v>69.301839548308024</c:v>
                </c:pt>
                <c:pt idx="40">
                  <c:v>69.320775332989371</c:v>
                </c:pt>
                <c:pt idx="41">
                  <c:v>69.339766274745671</c:v>
                </c:pt>
                <c:pt idx="42">
                  <c:v>69.358815169292342</c:v>
                </c:pt>
                <c:pt idx="43">
                  <c:v>69.377924832918708</c:v>
                </c:pt>
                <c:pt idx="44">
                  <c:v>69.39709807989027</c:v>
                </c:pt>
                <c:pt idx="45">
                  <c:v>69.416337695303383</c:v>
                </c:pt>
                <c:pt idx="46">
                  <c:v>69.435646402749114</c:v>
                </c:pt>
                <c:pt idx="47">
                  <c:v>69.455026826071105</c:v>
                </c:pt>
                <c:pt idx="48">
                  <c:v>69.474481444423887</c:v>
                </c:pt>
                <c:pt idx="49">
                  <c:v>69.494012539756241</c:v>
                </c:pt>
                <c:pt idx="50">
                  <c:v>69.513622135757174</c:v>
                </c:pt>
                <c:pt idx="51">
                  <c:v>69.533311927211727</c:v>
                </c:pt>
                <c:pt idx="52">
                  <c:v>69.553083198622289</c:v>
                </c:pt>
                <c:pt idx="53">
                  <c:v>69.572936730858856</c:v>
                </c:pt>
                <c:pt idx="54">
                  <c:v>69.592872694512224</c:v>
                </c:pt>
                <c:pt idx="55">
                  <c:v>69.612890528541456</c:v>
                </c:pt>
                <c:pt idx="56">
                  <c:v>69.632988802733209</c:v>
                </c:pt>
                <c:pt idx="57">
                  <c:v>69.653165062435363</c:v>
                </c:pt>
                <c:pt idx="58">
                  <c:v>69.673415653993004</c:v>
                </c:pt>
                <c:pt idx="59">
                  <c:v>69.693735529313642</c:v>
                </c:pt>
                <c:pt idx="60">
                  <c:v>69.714118028029461</c:v>
                </c:pt>
                <c:pt idx="61">
                  <c:v>69.734554635819691</c:v>
                </c:pt>
                <c:pt idx="62">
                  <c:v>69.755034717621712</c:v>
                </c:pt>
                <c:pt idx="63">
                  <c:v>69.775545224710598</c:v>
                </c:pt>
                <c:pt idx="64">
                  <c:v>69.796070374985447</c:v>
                </c:pt>
                <c:pt idx="65">
                  <c:v>69.816591306286043</c:v>
                </c:pt>
                <c:pt idx="66">
                  <c:v>69.837085703200685</c:v>
                </c:pt>
                <c:pt idx="67">
                  <c:v>69.85752739863959</c:v>
                </c:pt>
                <c:pt idx="68">
                  <c:v>69.877885952462577</c:v>
                </c:pt>
                <c:pt idx="69">
                  <c:v>69.898126210690393</c:v>
                </c:pt>
                <c:pt idx="70">
                  <c:v>69.918207850314005</c:v>
                </c:pt>
                <c:pt idx="71">
                  <c:v>69.938084916461548</c:v>
                </c:pt>
                <c:pt idx="72">
                  <c:v>69.95770536069216</c:v>
                </c:pt>
                <c:pt idx="73">
                  <c:v>69.97701059144957</c:v>
                </c:pt>
                <c:pt idx="74">
                  <c:v>69.995935050197161</c:v>
                </c:pt>
                <c:pt idx="75">
                  <c:v>70.014405829415679</c:v>
                </c:pt>
                <c:pt idx="76">
                  <c:v>70.032342351389772</c:v>
                </c:pt>
                <c:pt idx="77">
                  <c:v>70.049656129416192</c:v>
                </c:pt>
                <c:pt idx="78">
                  <c:v>70.066250635571777</c:v>
                </c:pt>
                <c:pt idx="79">
                  <c:v>70.082021301271638</c:v>
                </c:pt>
                <c:pt idx="80">
                  <c:v>70.096855678276825</c:v>
                </c:pt>
                <c:pt idx="81">
                  <c:v>70.110633788280808</c:v>
                </c:pt>
                <c:pt idx="82">
                  <c:v>70.123228688399962</c:v>
                </c:pt>
                <c:pt idx="83">
                  <c:v>70.134507277487174</c:v>
                </c:pt>
                <c:pt idx="84">
                  <c:v>70.144331363879687</c:v>
                </c:pt>
                <c:pt idx="85">
                  <c:v>70.152559008734229</c:v>
                </c:pt>
                <c:pt idx="86">
                  <c:v>70.159046150358932</c:v>
                </c:pt>
                <c:pt idx="87">
                  <c:v>70.163648503929409</c:v>
                </c:pt>
                <c:pt idx="88">
                  <c:v>70.166223717890205</c:v>
                </c:pt>
                <c:pt idx="89">
                  <c:v>70.166633753635509</c:v>
                </c:pt>
                <c:pt idx="90">
                  <c:v>70.164747439442593</c:v>
                </c:pt>
                <c:pt idx="91">
                  <c:v>70.160443134049103</c:v>
                </c:pt>
                <c:pt idx="92">
                  <c:v>70.15361142089165</c:v>
                </c:pt>
                <c:pt idx="93">
                  <c:v>70.144157742153041</c:v>
                </c:pt>
                <c:pt idx="94">
                  <c:v>70.132004873718955</c:v>
                </c:pt>
                <c:pt idx="95">
                  <c:v>70.117095139109324</c:v>
                </c:pt>
                <c:pt idx="96">
                  <c:v>70.099392263334039</c:v>
                </c:pt>
                <c:pt idx="97">
                  <c:v>70.078882776899107</c:v>
                </c:pt>
                <c:pt idx="98">
                  <c:v>70.055576895786658</c:v>
                </c:pt>
                <c:pt idx="99">
                  <c:v>70.029508824474192</c:v>
                </c:pt>
                <c:pt idx="100">
                  <c:v>70.000736454676087</c:v>
                </c:pt>
                <c:pt idx="101">
                  <c:v>69.969340460727977</c:v>
                </c:pt>
                <c:pt idx="102">
                  <c:v>69.935422821307029</c:v>
                </c:pt>
                <c:pt idx="103">
                  <c:v>69.899104824305553</c:v>
                </c:pt>
                <c:pt idx="104">
                  <c:v>69.860524635102323</c:v>
                </c:pt>
                <c:pt idx="105">
                  <c:v>69.81983452651977</c:v>
                </c:pt>
                <c:pt idx="106">
                  <c:v>69.777197880269313</c:v>
                </c:pt>
                <c:pt idx="107">
                  <c:v>69.732786074160231</c:v>
                </c:pt>
                <c:pt idx="108">
                  <c:v>69.686775366923825</c:v>
                </c:pt>
                <c:pt idx="109">
                  <c:v>69.639343883916752</c:v>
                </c:pt>
                <c:pt idx="110">
                  <c:v>69.590668793401704</c:v>
                </c:pt>
                <c:pt idx="111">
                  <c:v>69.540923746034366</c:v>
                </c:pt>
                <c:pt idx="112">
                  <c:v>69.490276631189786</c:v>
                </c:pt>
                <c:pt idx="113">
                  <c:v>69.438887684350092</c:v>
                </c:pt>
                <c:pt idx="114">
                  <c:v>69.38690796126501</c:v>
                </c:pt>
                <c:pt idx="115">
                  <c:v>69.334478178016681</c:v>
                </c:pt>
                <c:pt idx="116">
                  <c:v>69.281727902171895</c:v>
                </c:pt>
                <c:pt idx="117">
                  <c:v>69.228775069268082</c:v>
                </c:pt>
                <c:pt idx="118">
                  <c:v>69.175725791040023</c:v>
                </c:pt>
                <c:pt idx="119">
                  <c:v>69.122674416904658</c:v>
                </c:pt>
                <c:pt idx="120">
                  <c:v>69.069703807964459</c:v>
                </c:pt>
                <c:pt idx="121">
                  <c:v>69.01688578274144</c:v>
                </c:pt>
                <c:pt idx="122">
                  <c:v>68.964281695546674</c:v>
                </c:pt>
                <c:pt idx="123">
                  <c:v>68.911943111353324</c:v>
                </c:pt>
                <c:pt idx="124">
                  <c:v>68.859912544842658</c:v>
                </c:pt>
                <c:pt idx="125">
                  <c:v>68.808224235554292</c:v>
                </c:pt>
                <c:pt idx="126">
                  <c:v>68.756904935484556</c:v>
                </c:pt>
                <c:pt idx="127">
                  <c:v>68.705974689801465</c:v>
                </c:pt>
                <c:pt idx="128">
                  <c:v>68.655447595410038</c:v>
                </c:pt>
                <c:pt idx="129">
                  <c:v>68.605332525791454</c:v>
                </c:pt>
                <c:pt idx="130">
                  <c:v>68.555633813792198</c:v>
                </c:pt>
                <c:pt idx="131">
                  <c:v>68.506351886829307</c:v>
                </c:pt>
                <c:pt idx="132">
                  <c:v>68.457483851306236</c:v>
                </c:pt>
                <c:pt idx="133">
                  <c:v>68.409024024931327</c:v>
                </c:pt>
                <c:pt idx="134">
                  <c:v>68.36096441712867</c:v>
                </c:pt>
                <c:pt idx="135">
                  <c:v>68.313295158879868</c:v>
                </c:pt>
                <c:pt idx="136">
                  <c:v>68.266004884179864</c:v>
                </c:pt>
                <c:pt idx="137">
                  <c:v>68.219081065879095</c:v>
                </c:pt>
                <c:pt idx="138">
                  <c:v>68.172510309063256</c:v>
                </c:pt>
                <c:pt idx="139">
                  <c:v>68.126278605331137</c:v>
                </c:pt>
                <c:pt idx="140">
                  <c:v>68.080371551406643</c:v>
                </c:pt>
                <c:pt idx="141">
                  <c:v>68.034774535495444</c:v>
                </c:pt>
                <c:pt idx="142">
                  <c:v>67.989472894694842</c:v>
                </c:pt>
                <c:pt idx="143">
                  <c:v>67.94445204661028</c:v>
                </c:pt>
                <c:pt idx="144">
                  <c:v>67.899697598141387</c:v>
                </c:pt>
                <c:pt idx="145">
                  <c:v>67.855195434186626</c:v>
                </c:pt>
                <c:pt idx="146">
                  <c:v>67.810931788794065</c:v>
                </c:pt>
                <c:pt idx="147">
                  <c:v>67.766893301058374</c:v>
                </c:pt>
                <c:pt idx="148">
                  <c:v>67.723067057844133</c:v>
                </c:pt>
                <c:pt idx="149">
                  <c:v>67.679440625201266</c:v>
                </c:pt>
                <c:pt idx="150">
                  <c:v>67.636002070137849</c:v>
                </c:pt>
                <c:pt idx="151">
                  <c:v>67.592739974226035</c:v>
                </c:pt>
                <c:pt idx="152">
                  <c:v>67.549643440343829</c:v>
                </c:pt>
                <c:pt idx="153">
                  <c:v>67.506702093695793</c:v>
                </c:pt>
                <c:pt idx="154">
                  <c:v>67.463906078111506</c:v>
                </c:pt>
                <c:pt idx="155">
                  <c:v>67.421246048489891</c:v>
                </c:pt>
                <c:pt idx="156">
                  <c:v>67.37871316014126</c:v>
                </c:pt>
                <c:pt idx="157">
                  <c:v>67.336299055674232</c:v>
                </c:pt>
                <c:pt idx="158">
                  <c:v>67.293995849983034</c:v>
                </c:pt>
                <c:pt idx="159">
                  <c:v>67.251796113808282</c:v>
                </c:pt>
                <c:pt idx="160">
                  <c:v>67.209692856273506</c:v>
                </c:pt>
                <c:pt idx="161">
                  <c:v>67.16767950673615</c:v>
                </c:pt>
                <c:pt idx="162">
                  <c:v>67.12574989623738</c:v>
                </c:pt>
                <c:pt idx="163">
                  <c:v>67.083898238787299</c:v>
                </c:pt>
                <c:pt idx="164">
                  <c:v>67.042119112680595</c:v>
                </c:pt>
                <c:pt idx="165">
                  <c:v>67.000407442002398</c:v>
                </c:pt>
                <c:pt idx="166">
                  <c:v>66.958758478453078</c:v>
                </c:pt>
                <c:pt idx="167">
                  <c:v>66.917167783594621</c:v>
                </c:pt>
                <c:pt idx="168">
                  <c:v>66.875631211598701</c:v>
                </c:pt>
                <c:pt idx="169">
                  <c:v>66.834144892557532</c:v>
                </c:pt>
                <c:pt idx="170">
                  <c:v>66.792705216402211</c:v>
                </c:pt>
                <c:pt idx="171">
                  <c:v>66.751308817459986</c:v>
                </c:pt>
                <c:pt idx="172">
                  <c:v>66.709952559670313</c:v>
                </c:pt>
                <c:pt idx="173">
                  <c:v>66.668633522469776</c:v>
                </c:pt>
                <c:pt idx="174">
                  <c:v>66.627348987348839</c:v>
                </c:pt>
                <c:pt idx="175">
                  <c:v>66.586096425076178</c:v>
                </c:pt>
                <c:pt idx="176">
                  <c:v>66.544873483581483</c:v>
                </c:pt>
                <c:pt idx="177">
                  <c:v>66.503677976483829</c:v>
                </c:pt>
                <c:pt idx="178">
                  <c:v>66.46250787224848</c:v>
                </c:pt>
                <c:pt idx="179">
                  <c:v>66.421361283953445</c:v>
                </c:pt>
                <c:pt idx="180">
                  <c:v>66.380236459644678</c:v>
                </c:pt>
                <c:pt idx="181">
                  <c:v>66.339131773257463</c:v>
                </c:pt>
                <c:pt idx="182">
                  <c:v>66.298045716080779</c:v>
                </c:pt>
                <c:pt idx="183">
                  <c:v>66.256976888740809</c:v>
                </c:pt>
                <c:pt idx="184">
                  <c:v>66.215923993679766</c:v>
                </c:pt>
                <c:pt idx="185">
                  <c:v>66.174885828105502</c:v>
                </c:pt>
                <c:pt idx="186">
                  <c:v>66.133861277388831</c:v>
                </c:pt>
                <c:pt idx="187">
                  <c:v>66.09284930888451</c:v>
                </c:pt>
                <c:pt idx="188">
                  <c:v>66.051848966153557</c:v>
                </c:pt>
                <c:pt idx="189">
                  <c:v>66.010859363564492</c:v>
                </c:pt>
                <c:pt idx="190">
                  <c:v>65.969879681251825</c:v>
                </c:pt>
                <c:pt idx="191">
                  <c:v>65.928909160411607</c:v>
                </c:pt>
                <c:pt idx="192">
                  <c:v>65.887947098913614</c:v>
                </c:pt>
                <c:pt idx="193">
                  <c:v>65.846992847211439</c:v>
                </c:pt>
                <c:pt idx="194">
                  <c:v>65.806045804532133</c:v>
                </c:pt>
                <c:pt idx="195">
                  <c:v>65.76510541532825</c:v>
                </c:pt>
                <c:pt idx="196">
                  <c:v>65.724171165975505</c:v>
                </c:pt>
                <c:pt idx="197">
                  <c:v>65.683242581700867</c:v>
                </c:pt>
                <c:pt idx="198">
                  <c:v>65.642319223725707</c:v>
                </c:pt>
                <c:pt idx="199">
                  <c:v>65.601400686610518</c:v>
                </c:pt>
                <c:pt idx="200">
                  <c:v>65.560486595787623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35824"/>
        <c:axId val="304836216"/>
      </c:scatterChart>
      <c:valAx>
        <c:axId val="30483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4836216"/>
        <c:crosses val="autoZero"/>
        <c:crossBetween val="midCat"/>
      </c:valAx>
      <c:valAx>
        <c:axId val="30483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483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65.734999999999999</c:v>
                </c:pt>
                <c:pt idx="1">
                  <c:v>67.278999999999996</c:v>
                </c:pt>
                <c:pt idx="2">
                  <c:v>66.867999999999995</c:v>
                </c:pt>
                <c:pt idx="3">
                  <c:v>68.308999999999997</c:v>
                </c:pt>
                <c:pt idx="4">
                  <c:v>67.456000000000003</c:v>
                </c:pt>
                <c:pt idx="5">
                  <c:v>67.587999999999994</c:v>
                </c:pt>
                <c:pt idx="6">
                  <c:v>68.043999999999997</c:v>
                </c:pt>
                <c:pt idx="7">
                  <c:v>68.147000000000006</c:v>
                </c:pt>
                <c:pt idx="8">
                  <c:v>67.073999999999998</c:v>
                </c:pt>
                <c:pt idx="9">
                  <c:v>66.941000000000003</c:v>
                </c:pt>
                <c:pt idx="10">
                  <c:v>67.426000000000002</c:v>
                </c:pt>
                <c:pt idx="11">
                  <c:v>67.147000000000006</c:v>
                </c:pt>
                <c:pt idx="12">
                  <c:v>67.734999999999999</c:v>
                </c:pt>
                <c:pt idx="13">
                  <c:v>66.102999999999994</c:v>
                </c:pt>
                <c:pt idx="14">
                  <c:v>66.308999999999997</c:v>
                </c:pt>
                <c:pt idx="15">
                  <c:v>67.662000000000006</c:v>
                </c:pt>
                <c:pt idx="16">
                  <c:v>67.412000000000006</c:v>
                </c:pt>
                <c:pt idx="17">
                  <c:v>68.397000000000006</c:v>
                </c:pt>
                <c:pt idx="18">
                  <c:v>69.087999999999994</c:v>
                </c:pt>
                <c:pt idx="19">
                  <c:v>67.793999999999997</c:v>
                </c:pt>
                <c:pt idx="20">
                  <c:v>68.5</c:v>
                </c:pt>
                <c:pt idx="21">
                  <c:v>68.043999999999997</c:v>
                </c:pt>
                <c:pt idx="22">
                  <c:v>69.117999999999995</c:v>
                </c:pt>
                <c:pt idx="23">
                  <c:v>69.323999999999998</c:v>
                </c:pt>
                <c:pt idx="24">
                  <c:v>68.765000000000001</c:v>
                </c:pt>
                <c:pt idx="25">
                  <c:v>69.573999999999998</c:v>
                </c:pt>
                <c:pt idx="26">
                  <c:v>70.543999999999997</c:v>
                </c:pt>
                <c:pt idx="27">
                  <c:v>69.676000000000002</c:v>
                </c:pt>
                <c:pt idx="28">
                  <c:v>71.234999999999999</c:v>
                </c:pt>
                <c:pt idx="29">
                  <c:v>70.926000000000002</c:v>
                </c:pt>
                <c:pt idx="30">
                  <c:v>70.132000000000005</c:v>
                </c:pt>
                <c:pt idx="31">
                  <c:v>69.573999999999998</c:v>
                </c:pt>
                <c:pt idx="32">
                  <c:v>71.426000000000002</c:v>
                </c:pt>
                <c:pt idx="33">
                  <c:v>72.706000000000003</c:v>
                </c:pt>
                <c:pt idx="34">
                  <c:v>72.573999999999998</c:v>
                </c:pt>
                <c:pt idx="35">
                  <c:v>71.028999999999996</c:v>
                </c:pt>
                <c:pt idx="36">
                  <c:v>73.412000000000006</c:v>
                </c:pt>
                <c:pt idx="37">
                  <c:v>72.852999999999994</c:v>
                </c:pt>
                <c:pt idx="38">
                  <c:v>75.912000000000006</c:v>
                </c:pt>
                <c:pt idx="39">
                  <c:v>75.632000000000005</c:v>
                </c:pt>
                <c:pt idx="40">
                  <c:v>77.073999999999998</c:v>
                </c:pt>
                <c:pt idx="41">
                  <c:v>79.793999999999997</c:v>
                </c:pt>
                <c:pt idx="42">
                  <c:v>84.102999999999994</c:v>
                </c:pt>
                <c:pt idx="43">
                  <c:v>89.632000000000005</c:v>
                </c:pt>
                <c:pt idx="44">
                  <c:v>94.778999999999996</c:v>
                </c:pt>
                <c:pt idx="45">
                  <c:v>101.33799999999999</c:v>
                </c:pt>
                <c:pt idx="46">
                  <c:v>109.544</c:v>
                </c:pt>
                <c:pt idx="47">
                  <c:v>120.41200000000001</c:v>
                </c:pt>
                <c:pt idx="48">
                  <c:v>131.39699999999999</c:v>
                </c:pt>
                <c:pt idx="49">
                  <c:v>143.51499999999999</c:v>
                </c:pt>
                <c:pt idx="50">
                  <c:v>155.20599999999999</c:v>
                </c:pt>
                <c:pt idx="51">
                  <c:v>167.79400000000001</c:v>
                </c:pt>
                <c:pt idx="52">
                  <c:v>176.98500000000001</c:v>
                </c:pt>
                <c:pt idx="53">
                  <c:v>185.76499999999999</c:v>
                </c:pt>
                <c:pt idx="54">
                  <c:v>193.57400000000001</c:v>
                </c:pt>
                <c:pt idx="55">
                  <c:v>198.809</c:v>
                </c:pt>
                <c:pt idx="56">
                  <c:v>201.67599999999999</c:v>
                </c:pt>
                <c:pt idx="57">
                  <c:v>202.64699999999999</c:v>
                </c:pt>
                <c:pt idx="58">
                  <c:v>192.91200000000001</c:v>
                </c:pt>
                <c:pt idx="59">
                  <c:v>173.66200000000001</c:v>
                </c:pt>
                <c:pt idx="60">
                  <c:v>135.58799999999999</c:v>
                </c:pt>
                <c:pt idx="61">
                  <c:v>96.602999999999994</c:v>
                </c:pt>
                <c:pt idx="62">
                  <c:v>77.543999999999997</c:v>
                </c:pt>
                <c:pt idx="63">
                  <c:v>73.337999999999994</c:v>
                </c:pt>
                <c:pt idx="64">
                  <c:v>71.206000000000003</c:v>
                </c:pt>
                <c:pt idx="65">
                  <c:v>72.102999999999994</c:v>
                </c:pt>
                <c:pt idx="66">
                  <c:v>71.278999999999996</c:v>
                </c:pt>
                <c:pt idx="67">
                  <c:v>71.765000000000001</c:v>
                </c:pt>
                <c:pt idx="68">
                  <c:v>74.471000000000004</c:v>
                </c:pt>
                <c:pt idx="69">
                  <c:v>77.426000000000002</c:v>
                </c:pt>
                <c:pt idx="70">
                  <c:v>79.087999999999994</c:v>
                </c:pt>
                <c:pt idx="71">
                  <c:v>80.558999999999997</c:v>
                </c:pt>
                <c:pt idx="72">
                  <c:v>84.102999999999994</c:v>
                </c:pt>
                <c:pt idx="73">
                  <c:v>88.912000000000006</c:v>
                </c:pt>
                <c:pt idx="74">
                  <c:v>91.793999999999997</c:v>
                </c:pt>
                <c:pt idx="75">
                  <c:v>95.323999999999998</c:v>
                </c:pt>
                <c:pt idx="76">
                  <c:v>100.25</c:v>
                </c:pt>
                <c:pt idx="77">
                  <c:v>103.706</c:v>
                </c:pt>
                <c:pt idx="78">
                  <c:v>106.765</c:v>
                </c:pt>
                <c:pt idx="79">
                  <c:v>108.88200000000001</c:v>
                </c:pt>
                <c:pt idx="80">
                  <c:v>109.61799999999999</c:v>
                </c:pt>
                <c:pt idx="81">
                  <c:v>105.456</c:v>
                </c:pt>
                <c:pt idx="82">
                  <c:v>99.882000000000005</c:v>
                </c:pt>
                <c:pt idx="83">
                  <c:v>90.484999999999999</c:v>
                </c:pt>
                <c:pt idx="84">
                  <c:v>83.25</c:v>
                </c:pt>
                <c:pt idx="85">
                  <c:v>78.543999999999997</c:v>
                </c:pt>
                <c:pt idx="86">
                  <c:v>75.484999999999999</c:v>
                </c:pt>
                <c:pt idx="87">
                  <c:v>75.941000000000003</c:v>
                </c:pt>
                <c:pt idx="88">
                  <c:v>73.073999999999998</c:v>
                </c:pt>
                <c:pt idx="89">
                  <c:v>73.147000000000006</c:v>
                </c:pt>
                <c:pt idx="90">
                  <c:v>72.278999999999996</c:v>
                </c:pt>
                <c:pt idx="91">
                  <c:v>71.221000000000004</c:v>
                </c:pt>
                <c:pt idx="92">
                  <c:v>71.837999999999994</c:v>
                </c:pt>
                <c:pt idx="93">
                  <c:v>70.617999999999995</c:v>
                </c:pt>
                <c:pt idx="94">
                  <c:v>71.058999999999997</c:v>
                </c:pt>
                <c:pt idx="95">
                  <c:v>68.647000000000006</c:v>
                </c:pt>
                <c:pt idx="96">
                  <c:v>68.852999999999994</c:v>
                </c:pt>
                <c:pt idx="97">
                  <c:v>68.926000000000002</c:v>
                </c:pt>
                <c:pt idx="98">
                  <c:v>68.852999999999994</c:v>
                </c:pt>
                <c:pt idx="99">
                  <c:v>68.823999999999998</c:v>
                </c:pt>
                <c:pt idx="100">
                  <c:v>68.691000000000003</c:v>
                </c:pt>
                <c:pt idx="101">
                  <c:v>70.808999999999997</c:v>
                </c:pt>
                <c:pt idx="102">
                  <c:v>70.558999999999997</c:v>
                </c:pt>
                <c:pt idx="103">
                  <c:v>68.691000000000003</c:v>
                </c:pt>
                <c:pt idx="104">
                  <c:v>69.221000000000004</c:v>
                </c:pt>
                <c:pt idx="105">
                  <c:v>72.191000000000003</c:v>
                </c:pt>
                <c:pt idx="106">
                  <c:v>71.028999999999996</c:v>
                </c:pt>
                <c:pt idx="107">
                  <c:v>71.278999999999996</c:v>
                </c:pt>
                <c:pt idx="108">
                  <c:v>69.25</c:v>
                </c:pt>
                <c:pt idx="109">
                  <c:v>68.912000000000006</c:v>
                </c:pt>
                <c:pt idx="110">
                  <c:v>69.367999999999995</c:v>
                </c:pt>
                <c:pt idx="111">
                  <c:v>71.176000000000002</c:v>
                </c:pt>
                <c:pt idx="112">
                  <c:v>69.573999999999998</c:v>
                </c:pt>
                <c:pt idx="113">
                  <c:v>70.926000000000002</c:v>
                </c:pt>
                <c:pt idx="114">
                  <c:v>71.456000000000003</c:v>
                </c:pt>
                <c:pt idx="115">
                  <c:v>71.234999999999999</c:v>
                </c:pt>
                <c:pt idx="116">
                  <c:v>72.691000000000003</c:v>
                </c:pt>
                <c:pt idx="117">
                  <c:v>72.221000000000004</c:v>
                </c:pt>
                <c:pt idx="118">
                  <c:v>73.691000000000003</c:v>
                </c:pt>
                <c:pt idx="119">
                  <c:v>74.367999999999995</c:v>
                </c:pt>
                <c:pt idx="120">
                  <c:v>74.382000000000005</c:v>
                </c:pt>
                <c:pt idx="121">
                  <c:v>72.176000000000002</c:v>
                </c:pt>
                <c:pt idx="122">
                  <c:v>72.528999999999996</c:v>
                </c:pt>
                <c:pt idx="123">
                  <c:v>74.191000000000003</c:v>
                </c:pt>
                <c:pt idx="124">
                  <c:v>71.206000000000003</c:v>
                </c:pt>
                <c:pt idx="125">
                  <c:v>71.352999999999994</c:v>
                </c:pt>
                <c:pt idx="126">
                  <c:v>69.808999999999997</c:v>
                </c:pt>
                <c:pt idx="127">
                  <c:v>68.426000000000002</c:v>
                </c:pt>
                <c:pt idx="128">
                  <c:v>68.867999999999995</c:v>
                </c:pt>
                <c:pt idx="129">
                  <c:v>68.617999999999995</c:v>
                </c:pt>
                <c:pt idx="130">
                  <c:v>67.573999999999998</c:v>
                </c:pt>
                <c:pt idx="131">
                  <c:v>68.206000000000003</c:v>
                </c:pt>
                <c:pt idx="132">
                  <c:v>66.75</c:v>
                </c:pt>
                <c:pt idx="133">
                  <c:v>68.176000000000002</c:v>
                </c:pt>
                <c:pt idx="134">
                  <c:v>68.808999999999997</c:v>
                </c:pt>
                <c:pt idx="135">
                  <c:v>67.793999999999997</c:v>
                </c:pt>
                <c:pt idx="136">
                  <c:v>67.647000000000006</c:v>
                </c:pt>
                <c:pt idx="137">
                  <c:v>68.25</c:v>
                </c:pt>
                <c:pt idx="138">
                  <c:v>67.206000000000003</c:v>
                </c:pt>
                <c:pt idx="139">
                  <c:v>67.293999999999997</c:v>
                </c:pt>
                <c:pt idx="140">
                  <c:v>67.426000000000002</c:v>
                </c:pt>
                <c:pt idx="141">
                  <c:v>67.75</c:v>
                </c:pt>
                <c:pt idx="142">
                  <c:v>68.323999999999998</c:v>
                </c:pt>
                <c:pt idx="143">
                  <c:v>68.308999999999997</c:v>
                </c:pt>
                <c:pt idx="144">
                  <c:v>68.412000000000006</c:v>
                </c:pt>
                <c:pt idx="145">
                  <c:v>68.441000000000003</c:v>
                </c:pt>
                <c:pt idx="146">
                  <c:v>69.471000000000004</c:v>
                </c:pt>
                <c:pt idx="147">
                  <c:v>69.073999999999998</c:v>
                </c:pt>
                <c:pt idx="148">
                  <c:v>69.308999999999997</c:v>
                </c:pt>
                <c:pt idx="149">
                  <c:v>67.412000000000006</c:v>
                </c:pt>
                <c:pt idx="150">
                  <c:v>68.75</c:v>
                </c:pt>
                <c:pt idx="151">
                  <c:v>69.132000000000005</c:v>
                </c:pt>
                <c:pt idx="152">
                  <c:v>68.823999999999998</c:v>
                </c:pt>
                <c:pt idx="153">
                  <c:v>69.147000000000006</c:v>
                </c:pt>
                <c:pt idx="154">
                  <c:v>71.323999999999998</c:v>
                </c:pt>
                <c:pt idx="155">
                  <c:v>69.5</c:v>
                </c:pt>
                <c:pt idx="156">
                  <c:v>68.778999999999996</c:v>
                </c:pt>
                <c:pt idx="157">
                  <c:v>70.397000000000006</c:v>
                </c:pt>
                <c:pt idx="158">
                  <c:v>68.765000000000001</c:v>
                </c:pt>
                <c:pt idx="159">
                  <c:v>67.662000000000006</c:v>
                </c:pt>
                <c:pt idx="160">
                  <c:v>67.602999999999994</c:v>
                </c:pt>
                <c:pt idx="161">
                  <c:v>67.676000000000002</c:v>
                </c:pt>
                <c:pt idx="162">
                  <c:v>67.867999999999995</c:v>
                </c:pt>
                <c:pt idx="163">
                  <c:v>68.058999999999997</c:v>
                </c:pt>
                <c:pt idx="164">
                  <c:v>66.543999999999997</c:v>
                </c:pt>
                <c:pt idx="165">
                  <c:v>67.897000000000006</c:v>
                </c:pt>
                <c:pt idx="166">
                  <c:v>67.691000000000003</c:v>
                </c:pt>
                <c:pt idx="167">
                  <c:v>66.897000000000006</c:v>
                </c:pt>
                <c:pt idx="168">
                  <c:v>67.073999999999998</c:v>
                </c:pt>
                <c:pt idx="169">
                  <c:v>68.132000000000005</c:v>
                </c:pt>
                <c:pt idx="170">
                  <c:v>66.706000000000003</c:v>
                </c:pt>
                <c:pt idx="171">
                  <c:v>66.837999999999994</c:v>
                </c:pt>
                <c:pt idx="172">
                  <c:v>67.558999999999997</c:v>
                </c:pt>
                <c:pt idx="173">
                  <c:v>67.587999999999994</c:v>
                </c:pt>
                <c:pt idx="174">
                  <c:v>68.352999999999994</c:v>
                </c:pt>
                <c:pt idx="175">
                  <c:v>67.662000000000006</c:v>
                </c:pt>
                <c:pt idx="176">
                  <c:v>67.823999999999998</c:v>
                </c:pt>
                <c:pt idx="177">
                  <c:v>67.293999999999997</c:v>
                </c:pt>
                <c:pt idx="178">
                  <c:v>66.278999999999996</c:v>
                </c:pt>
                <c:pt idx="179">
                  <c:v>66.162000000000006</c:v>
                </c:pt>
                <c:pt idx="180">
                  <c:v>66.043999999999997</c:v>
                </c:pt>
                <c:pt idx="181">
                  <c:v>65.293999999999997</c:v>
                </c:pt>
                <c:pt idx="182">
                  <c:v>66.882000000000005</c:v>
                </c:pt>
                <c:pt idx="183">
                  <c:v>66.147000000000006</c:v>
                </c:pt>
                <c:pt idx="184">
                  <c:v>66.176000000000002</c:v>
                </c:pt>
                <c:pt idx="185">
                  <c:v>66.734999999999999</c:v>
                </c:pt>
                <c:pt idx="186">
                  <c:v>68.234999999999999</c:v>
                </c:pt>
                <c:pt idx="187">
                  <c:v>67.206000000000003</c:v>
                </c:pt>
                <c:pt idx="188">
                  <c:v>65.956000000000003</c:v>
                </c:pt>
                <c:pt idx="189">
                  <c:v>65.956000000000003</c:v>
                </c:pt>
                <c:pt idx="190">
                  <c:v>66.234999999999999</c:v>
                </c:pt>
                <c:pt idx="191">
                  <c:v>68.015000000000001</c:v>
                </c:pt>
                <c:pt idx="192">
                  <c:v>65.456000000000003</c:v>
                </c:pt>
                <c:pt idx="193">
                  <c:v>67.484999999999999</c:v>
                </c:pt>
                <c:pt idx="194">
                  <c:v>66.015000000000001</c:v>
                </c:pt>
                <c:pt idx="195">
                  <c:v>65.984999999999999</c:v>
                </c:pt>
                <c:pt idx="196">
                  <c:v>66.043999999999997</c:v>
                </c:pt>
                <c:pt idx="197">
                  <c:v>67.043999999999997</c:v>
                </c:pt>
                <c:pt idx="198">
                  <c:v>66.912000000000006</c:v>
                </c:pt>
                <c:pt idx="199">
                  <c:v>67.721000000000004</c:v>
                </c:pt>
                <c:pt idx="200">
                  <c:v>65.971000000000004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68.602242566889714</c:v>
                </c:pt>
                <c:pt idx="1">
                  <c:v>68.621146850618643</c:v>
                </c:pt>
                <c:pt idx="2">
                  <c:v>68.640054985361701</c:v>
                </c:pt>
                <c:pt idx="3">
                  <c:v>68.658967278916208</c:v>
                </c:pt>
                <c:pt idx="4">
                  <c:v>68.677884062608129</c:v>
                </c:pt>
                <c:pt idx="5">
                  <c:v>68.696805692963878</c:v>
                </c:pt>
                <c:pt idx="6">
                  <c:v>68.715732553485168</c:v>
                </c:pt>
                <c:pt idx="7">
                  <c:v>68.734665056531213</c:v>
                </c:pt>
                <c:pt idx="8">
                  <c:v>68.75360364531214</c:v>
                </c:pt>
                <c:pt idx="9">
                  <c:v>68.772548795997594</c:v>
                </c:pt>
                <c:pt idx="10">
                  <c:v>68.791501019944093</c:v>
                </c:pt>
                <c:pt idx="11">
                  <c:v>68.810460866043798</c:v>
                </c:pt>
                <c:pt idx="12">
                  <c:v>68.829428923198122</c:v>
                </c:pt>
                <c:pt idx="13">
                  <c:v>68.84840582291703</c:v>
                </c:pt>
                <c:pt idx="14">
                  <c:v>68.867392242046591</c:v>
                </c:pt>
                <c:pt idx="15">
                  <c:v>68.886388905625651</c:v>
                </c:pt>
                <c:pt idx="16">
                  <c:v>68.905396589878407</c:v>
                </c:pt>
                <c:pt idx="17">
                  <c:v>68.924416125370428</c:v>
                </c:pt>
                <c:pt idx="18">
                  <c:v>68.943448400440133</c:v>
                </c:pt>
                <c:pt idx="19">
                  <c:v>68.962494365331594</c:v>
                </c:pt>
                <c:pt idx="20">
                  <c:v>68.981555038544712</c:v>
                </c:pt>
                <c:pt idx="21">
                  <c:v>69.000631520538917</c:v>
                </c:pt>
                <c:pt idx="22">
                  <c:v>69.019725031351726</c:v>
                </c:pt>
                <c:pt idx="23">
                  <c:v>69.038837023038127</c:v>
                </c:pt>
                <c:pt idx="24">
                  <c:v>69.057969516000512</c:v>
                </c:pt>
                <c:pt idx="25">
                  <c:v>69.077126074797818</c:v>
                </c:pt>
                <c:pt idx="26">
                  <c:v>69.096314525253092</c:v>
                </c:pt>
                <c:pt idx="27">
                  <c:v>69.115554187083035</c:v>
                </c:pt>
                <c:pt idx="28">
                  <c:v>69.134894244547979</c:v>
                </c:pt>
                <c:pt idx="29">
                  <c:v>69.154458211644481</c:v>
                </c:pt>
                <c:pt idx="30">
                  <c:v>69.174546362265787</c:v>
                </c:pt>
                <c:pt idx="31">
                  <c:v>69.195859972138877</c:v>
                </c:pt>
                <c:pt idx="32">
                  <c:v>69.219967035311271</c:v>
                </c:pt>
                <c:pt idx="33">
                  <c:v>69.250217806824551</c:v>
                </c:pt>
                <c:pt idx="34">
                  <c:v>69.293443582165949</c:v>
                </c:pt>
                <c:pt idx="35">
                  <c:v>69.362920280818869</c:v>
                </c:pt>
                <c:pt idx="36">
                  <c:v>69.483203116395458</c:v>
                </c:pt>
                <c:pt idx="37">
                  <c:v>69.697443153763857</c:v>
                </c:pt>
                <c:pt idx="38">
                  <c:v>70.077528598368644</c:v>
                </c:pt>
                <c:pt idx="39">
                  <c:v>70.736670932805325</c:v>
                </c:pt>
                <c:pt idx="40">
                  <c:v>71.842741845415645</c:v>
                </c:pt>
                <c:pt idx="41">
                  <c:v>73.628800103040192</c:v>
                </c:pt>
                <c:pt idx="42">
                  <c:v>76.395194513369248</c:v>
                </c:pt>
                <c:pt idx="43">
                  <c:v>80.496177575144415</c:v>
                </c:pt>
                <c:pt idx="44">
                  <c:v>86.304243286726006</c:v>
                </c:pt>
                <c:pt idx="45">
                  <c:v>94.148534077723838</c:v>
                </c:pt>
                <c:pt idx="46">
                  <c:v>104.23015852308053</c:v>
                </c:pt>
                <c:pt idx="47">
                  <c:v>116.52636257445654</c:v>
                </c:pt>
                <c:pt idx="48">
                  <c:v>130.7048080582029</c:v>
                </c:pt>
                <c:pt idx="49">
                  <c:v>146.07504024721894</c:v>
                </c:pt>
                <c:pt idx="50">
                  <c:v>161.60278001303686</c:v>
                </c:pt>
                <c:pt idx="51">
                  <c:v>176.00184871565801</c:v>
                </c:pt>
                <c:pt idx="52">
                  <c:v>187.89951144761676</c:v>
                </c:pt>
                <c:pt idx="53">
                  <c:v>196.04876981682096</c:v>
                </c:pt>
                <c:pt idx="54">
                  <c:v>199.54314076700712</c:v>
                </c:pt>
                <c:pt idx="55">
                  <c:v>197.98296434005002</c:v>
                </c:pt>
                <c:pt idx="56">
                  <c:v>191.55108355450074</c:v>
                </c:pt>
                <c:pt idx="57">
                  <c:v>180.97811433258968</c:v>
                </c:pt>
                <c:pt idx="58">
                  <c:v>167.40648645530885</c:v>
                </c:pt>
                <c:pt idx="59">
                  <c:v>152.18836751070231</c:v>
                </c:pt>
                <c:pt idx="60">
                  <c:v>136.66709072531626</c:v>
                </c:pt>
                <c:pt idx="61">
                  <c:v>121.99091636068189</c:v>
                </c:pt>
                <c:pt idx="62">
                  <c:v>108.9936922770576</c:v>
                </c:pt>
                <c:pt idx="63">
                  <c:v>98.155469947744692</c:v>
                </c:pt>
                <c:pt idx="64">
                  <c:v>89.635033746502117</c:v>
                </c:pt>
                <c:pt idx="65">
                  <c:v>83.351597202785101</c:v>
                </c:pt>
                <c:pt idx="66">
                  <c:v>79.087084242429512</c:v>
                </c:pt>
                <c:pt idx="67">
                  <c:v>76.58242552658534</c:v>
                </c:pt>
                <c:pt idx="68">
                  <c:v>75.608133379225976</c:v>
                </c:pt>
                <c:pt idx="69">
                  <c:v>75.99799651475125</c:v>
                </c:pt>
                <c:pt idx="70">
                  <c:v>77.64328101515143</c:v>
                </c:pt>
                <c:pt idx="71">
                  <c:v>80.452985592052201</c:v>
                </c:pt>
                <c:pt idx="72">
                  <c:v>84.293555793426464</c:v>
                </c:pt>
                <c:pt idx="73">
                  <c:v>88.928183609130059</c:v>
                </c:pt>
                <c:pt idx="74">
                  <c:v>93.979056730601471</c:v>
                </c:pt>
                <c:pt idx="75">
                  <c:v>98.932657177086057</c:v>
                </c:pt>
                <c:pt idx="76">
                  <c:v>103.19686664000568</c:v>
                </c:pt>
                <c:pt idx="77">
                  <c:v>106.20119776666741</c:v>
                </c:pt>
                <c:pt idx="78">
                  <c:v>107.51390977942768</c:v>
                </c:pt>
                <c:pt idx="79">
                  <c:v>106.93987596071852</c:v>
                </c:pt>
                <c:pt idx="80">
                  <c:v>104.56645925940451</c:v>
                </c:pt>
                <c:pt idx="81">
                  <c:v>100.74121432698014</c:v>
                </c:pt>
                <c:pt idx="82">
                  <c:v>95.988492980905164</c:v>
                </c:pt>
                <c:pt idx="83">
                  <c:v>90.892123452233903</c:v>
                </c:pt>
                <c:pt idx="84">
                  <c:v>85.980031116082699</c:v>
                </c:pt>
                <c:pt idx="85">
                  <c:v>81.641429775337258</c:v>
                </c:pt>
                <c:pt idx="86">
                  <c:v>78.091949122857969</c:v>
                </c:pt>
                <c:pt idx="87">
                  <c:v>75.3844376214699</c:v>
                </c:pt>
                <c:pt idx="88">
                  <c:v>73.450384961766986</c:v>
                </c:pt>
                <c:pt idx="89">
                  <c:v>72.152485471326159</c:v>
                </c:pt>
                <c:pt idx="90">
                  <c:v>71.332026594788331</c:v>
                </c:pt>
                <c:pt idx="91">
                  <c:v>70.841990615227928</c:v>
                </c:pt>
                <c:pt idx="92">
                  <c:v>70.564087810027772</c:v>
                </c:pt>
                <c:pt idx="93">
                  <c:v>70.412869676021188</c:v>
                </c:pt>
                <c:pt idx="94">
                  <c:v>70.331964626070757</c:v>
                </c:pt>
                <c:pt idx="95">
                  <c:v>70.287064981338432</c:v>
                </c:pt>
                <c:pt idx="96">
                  <c:v>70.258785077384331</c:v>
                </c:pt>
                <c:pt idx="97">
                  <c:v>70.236913833918962</c:v>
                </c:pt>
                <c:pt idx="98">
                  <c:v>70.216429620714351</c:v>
                </c:pt>
                <c:pt idx="99">
                  <c:v>70.195034004240881</c:v>
                </c:pt>
                <c:pt idx="100">
                  <c:v>70.171764369099392</c:v>
                </c:pt>
                <c:pt idx="101">
                  <c:v>70.146277055616153</c:v>
                </c:pt>
                <c:pt idx="102">
                  <c:v>70.118506744741381</c:v>
                </c:pt>
                <c:pt idx="103">
                  <c:v>70.088525123904418</c:v>
                </c:pt>
                <c:pt idx="104">
                  <c:v>70.056517772810992</c:v>
                </c:pt>
                <c:pt idx="105">
                  <c:v>70.022881384244826</c:v>
                </c:pt>
                <c:pt idx="106">
                  <c:v>69.988536153096547</c:v>
                </c:pt>
                <c:pt idx="107">
                  <c:v>69.955662510769486</c:v>
                </c:pt>
                <c:pt idx="108">
                  <c:v>69.929168693745041</c:v>
                </c:pt>
                <c:pt idx="109">
                  <c:v>69.919133866388378</c:v>
                </c:pt>
                <c:pt idx="110">
                  <c:v>69.943998330409556</c:v>
                </c:pt>
                <c:pt idx="111">
                  <c:v>70.033180536040717</c:v>
                </c:pt>
                <c:pt idx="112">
                  <c:v>70.226314484214228</c:v>
                </c:pt>
                <c:pt idx="113">
                  <c:v>70.565483832567125</c:v>
                </c:pt>
                <c:pt idx="114">
                  <c:v>71.078406804196618</c:v>
                </c:pt>
                <c:pt idx="115">
                  <c:v>71.755565373902641</c:v>
                </c:pt>
                <c:pt idx="116">
                  <c:v>72.531186370103271</c:v>
                </c:pt>
                <c:pt idx="117">
                  <c:v>73.281880650957831</c:v>
                </c:pt>
                <c:pt idx="118">
                  <c:v>73.852205080218866</c:v>
                </c:pt>
                <c:pt idx="119">
                  <c:v>74.102810565377908</c:v>
                </c:pt>
                <c:pt idx="120">
                  <c:v>73.961479686887373</c:v>
                </c:pt>
                <c:pt idx="121">
                  <c:v>73.451634349168117</c:v>
                </c:pt>
                <c:pt idx="122">
                  <c:v>72.682996053788003</c:v>
                </c:pt>
                <c:pt idx="123">
                  <c:v>71.809487819597365</c:v>
                </c:pt>
                <c:pt idx="124">
                  <c:v>70.976402677957395</c:v>
                </c:pt>
                <c:pt idx="125">
                  <c:v>70.281371562150127</c:v>
                </c:pt>
                <c:pt idx="126">
                  <c:v>69.762040606322586</c:v>
                </c:pt>
                <c:pt idx="127">
                  <c:v>69.407490654847521</c:v>
                </c:pt>
                <c:pt idx="128">
                  <c:v>69.180711224331574</c:v>
                </c:pt>
                <c:pt idx="129">
                  <c:v>69.039407440961995</c:v>
                </c:pt>
                <c:pt idx="130">
                  <c:v>68.948502630683208</c:v>
                </c:pt>
                <c:pt idx="131">
                  <c:v>68.884149665183486</c:v>
                </c:pt>
                <c:pt idx="132">
                  <c:v>68.832451959066191</c:v>
                </c:pt>
                <c:pt idx="133">
                  <c:v>68.786317794032016</c:v>
                </c:pt>
                <c:pt idx="134">
                  <c:v>68.742547497257831</c:v>
                </c:pt>
                <c:pt idx="135">
                  <c:v>68.699882178182477</c:v>
                </c:pt>
                <c:pt idx="136">
                  <c:v>68.657959071698997</c:v>
                </c:pt>
                <c:pt idx="137">
                  <c:v>68.616881428262843</c:v>
                </c:pt>
                <c:pt idx="138">
                  <c:v>68.577153753131654</c:v>
                </c:pt>
                <c:pt idx="139">
                  <c:v>68.539840823534291</c:v>
                </c:pt>
                <c:pt idx="140">
                  <c:v>68.506878176021516</c:v>
                </c:pt>
                <c:pt idx="141">
                  <c:v>68.481463330438288</c:v>
                </c:pt>
                <c:pt idx="142">
                  <c:v>68.468395508121105</c:v>
                </c:pt>
                <c:pt idx="143">
                  <c:v>68.474134852507575</c:v>
                </c:pt>
                <c:pt idx="144">
                  <c:v>68.506277687378272</c:v>
                </c:pt>
                <c:pt idx="145">
                  <c:v>68.572176729651915</c:v>
                </c:pt>
                <c:pt idx="146">
                  <c:v>68.676653044795415</c:v>
                </c:pt>
                <c:pt idx="147">
                  <c:v>68.819159264164711</c:v>
                </c:pt>
                <c:pt idx="148">
                  <c:v>68.991240938719244</c:v>
                </c:pt>
                <c:pt idx="149">
                  <c:v>69.175455259930871</c:v>
                </c:pt>
                <c:pt idx="150">
                  <c:v>69.346767662444108</c:v>
                </c:pt>
                <c:pt idx="151">
                  <c:v>69.476735393096206</c:v>
                </c:pt>
                <c:pt idx="152">
                  <c:v>69.539687100433497</c:v>
                </c:pt>
                <c:pt idx="153">
                  <c:v>69.519097556944999</c:v>
                </c:pt>
                <c:pt idx="154">
                  <c:v>69.411986470165076</c:v>
                </c:pt>
                <c:pt idx="155">
                  <c:v>69.229731018186627</c:v>
                </c:pt>
                <c:pt idx="156">
                  <c:v>68.994986785597234</c:v>
                </c:pt>
                <c:pt idx="157">
                  <c:v>68.735861648823956</c:v>
                </c:pt>
                <c:pt idx="158">
                  <c:v>68.479399875104093</c:v>
                </c:pt>
                <c:pt idx="159">
                  <c:v>68.246429899039455</c:v>
                </c:pt>
                <c:pt idx="160">
                  <c:v>68.049019340239965</c:v>
                </c:pt>
                <c:pt idx="161">
                  <c:v>67.890648546008734</c:v>
                </c:pt>
                <c:pt idx="162">
                  <c:v>67.768303760823116</c:v>
                </c:pt>
                <c:pt idx="163">
                  <c:v>67.675320068584028</c:v>
                </c:pt>
                <c:pt idx="164">
                  <c:v>67.603962964227563</c:v>
                </c:pt>
                <c:pt idx="165">
                  <c:v>67.547188963586564</c:v>
                </c:pt>
                <c:pt idx="166">
                  <c:v>67.499491382903898</c:v>
                </c:pt>
                <c:pt idx="167">
                  <c:v>67.45703924822314</c:v>
                </c:pt>
                <c:pt idx="168">
                  <c:v>67.417417103201075</c:v>
                </c:pt>
                <c:pt idx="169">
                  <c:v>67.379229580706536</c:v>
                </c:pt>
                <c:pt idx="170">
                  <c:v>67.341732700830619</c:v>
                </c:pt>
                <c:pt idx="171">
                  <c:v>67.304558225279195</c:v>
                </c:pt>
                <c:pt idx="172">
                  <c:v>67.267535947996635</c:v>
                </c:pt>
                <c:pt idx="173">
                  <c:v>67.230591748432289</c:v>
                </c:pt>
                <c:pt idx="174">
                  <c:v>67.193694671164735</c:v>
                </c:pt>
                <c:pt idx="175">
                  <c:v>67.156831812599705</c:v>
                </c:pt>
                <c:pt idx="176">
                  <c:v>67.119997350807552</c:v>
                </c:pt>
                <c:pt idx="177">
                  <c:v>67.083188111357572</c:v>
                </c:pt>
                <c:pt idx="178">
                  <c:v>67.046401900817074</c:v>
                </c:pt>
                <c:pt idx="179">
                  <c:v>67.009636920438638</c:v>
                </c:pt>
                <c:pt idx="180">
                  <c:v>66.972891570171782</c:v>
                </c:pt>
                <c:pt idx="181">
                  <c:v>66.936164383810848</c:v>
                </c:pt>
                <c:pt idx="182">
                  <c:v>66.899454005355722</c:v>
                </c:pt>
                <c:pt idx="183">
                  <c:v>66.862759177667201</c:v>
                </c:pt>
                <c:pt idx="184">
                  <c:v>66.826078734766753</c:v>
                </c:pt>
                <c:pt idx="185">
                  <c:v>66.789411595360448</c:v>
                </c:pt>
                <c:pt idx="186">
                  <c:v>66.752756756945274</c:v>
                </c:pt>
                <c:pt idx="187">
                  <c:v>66.716113290327158</c:v>
                </c:pt>
                <c:pt idx="188">
                  <c:v>66.679480334497853</c:v>
                </c:pt>
                <c:pt idx="189">
                  <c:v>66.64285709184432</c:v>
                </c:pt>
                <c:pt idx="190">
                  <c:v>66.606242823671167</c:v>
                </c:pt>
                <c:pt idx="191">
                  <c:v>66.569636846018554</c:v>
                </c:pt>
                <c:pt idx="192">
                  <c:v>66.533038525757945</c:v>
                </c:pt>
                <c:pt idx="193">
                  <c:v>66.496447276949993</c:v>
                </c:pt>
                <c:pt idx="194">
                  <c:v>66.459862557448474</c:v>
                </c:pt>
                <c:pt idx="195">
                  <c:v>66.423283865735527</c:v>
                </c:pt>
                <c:pt idx="196">
                  <c:v>66.386710737974013</c:v>
                </c:pt>
                <c:pt idx="197">
                  <c:v>66.350142745263184</c:v>
                </c:pt>
                <c:pt idx="198">
                  <c:v>66.313579491085079</c:v>
                </c:pt>
                <c:pt idx="199">
                  <c:v>66.277020608929192</c:v>
                </c:pt>
                <c:pt idx="200">
                  <c:v>66.240465760084106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68.602242566889714</c:v>
                </c:pt>
                <c:pt idx="1">
                  <c:v>68.621146850618643</c:v>
                </c:pt>
                <c:pt idx="2">
                  <c:v>68.640054985361701</c:v>
                </c:pt>
                <c:pt idx="3">
                  <c:v>68.658967278916208</c:v>
                </c:pt>
                <c:pt idx="4">
                  <c:v>68.677884062608129</c:v>
                </c:pt>
                <c:pt idx="5">
                  <c:v>68.696805692963878</c:v>
                </c:pt>
                <c:pt idx="6">
                  <c:v>68.715732553485168</c:v>
                </c:pt>
                <c:pt idx="7">
                  <c:v>68.734665056531213</c:v>
                </c:pt>
                <c:pt idx="8">
                  <c:v>68.75360364531214</c:v>
                </c:pt>
                <c:pt idx="9">
                  <c:v>68.772548795997594</c:v>
                </c:pt>
                <c:pt idx="10">
                  <c:v>68.791501019944093</c:v>
                </c:pt>
                <c:pt idx="11">
                  <c:v>68.810460866043783</c:v>
                </c:pt>
                <c:pt idx="12">
                  <c:v>68.829428923198037</c:v>
                </c:pt>
                <c:pt idx="13">
                  <c:v>68.848405822916618</c:v>
                </c:pt>
                <c:pt idx="14">
                  <c:v>68.867392242044545</c:v>
                </c:pt>
                <c:pt idx="15">
                  <c:v>68.886388905615874</c:v>
                </c:pt>
                <c:pt idx="16">
                  <c:v>68.9053965898336</c:v>
                </c:pt>
                <c:pt idx="17">
                  <c:v>68.924416125172954</c:v>
                </c:pt>
                <c:pt idx="18">
                  <c:v>68.943448399603454</c:v>
                </c:pt>
                <c:pt idx="19">
                  <c:v>68.96249436192349</c:v>
                </c:pt>
                <c:pt idx="20">
                  <c:v>68.981555025198048</c:v>
                </c:pt>
                <c:pt idx="21">
                  <c:v>69.000631470288212</c:v>
                </c:pt>
                <c:pt idx="22">
                  <c:v>69.019724849456679</c:v>
                </c:pt>
                <c:pt idx="23">
                  <c:v>69.03883639003071</c:v>
                </c:pt>
                <c:pt idx="24">
                  <c:v>69.057967398098327</c:v>
                </c:pt>
                <c:pt idx="25">
                  <c:v>69.077119262209166</c:v>
                </c:pt>
                <c:pt idx="26">
                  <c:v>69.096293457044752</c:v>
                </c:pt>
                <c:pt idx="27">
                  <c:v>69.115491547016518</c:v>
                </c:pt>
                <c:pt idx="28">
                  <c:v>69.134715189741115</c:v>
                </c:pt>
                <c:pt idx="29">
                  <c:v>69.153966139334386</c:v>
                </c:pt>
                <c:pt idx="30">
                  <c:v>69.173246249453697</c:v>
                </c:pt>
                <c:pt idx="31">
                  <c:v>69.192557476007593</c:v>
                </c:pt>
                <c:pt idx="32">
                  <c:v>69.211901879437022</c:v>
                </c:pt>
                <c:pt idx="33">
                  <c:v>69.231281626457516</c:v>
                </c:pt>
                <c:pt idx="34">
                  <c:v>69.250698991133945</c:v>
                </c:pt>
                <c:pt idx="35">
                  <c:v>69.270156355139648</c:v>
                </c:pt>
                <c:pt idx="36">
                  <c:v>69.289656207029182</c:v>
                </c:pt>
                <c:pt idx="37">
                  <c:v>69.30920114032881</c:v>
                </c:pt>
                <c:pt idx="38">
                  <c:v>69.328793850220436</c:v>
                </c:pt>
                <c:pt idx="39">
                  <c:v>69.348437128562537</c:v>
                </c:pt>
                <c:pt idx="40">
                  <c:v>69.368133856956959</c:v>
                </c:pt>
                <c:pt idx="41">
                  <c:v>69.387886997529506</c:v>
                </c:pt>
                <c:pt idx="42">
                  <c:v>69.407699581049414</c:v>
                </c:pt>
                <c:pt idx="43">
                  <c:v>69.4275746919634</c:v>
                </c:pt>
                <c:pt idx="44">
                  <c:v>69.447515449866685</c:v>
                </c:pt>
                <c:pt idx="45">
                  <c:v>69.467524986873926</c:v>
                </c:pt>
                <c:pt idx="46">
                  <c:v>69.487606420289609</c:v>
                </c:pt>
                <c:pt idx="47">
                  <c:v>69.507762819906546</c:v>
                </c:pt>
                <c:pt idx="48">
                  <c:v>69.527997169187344</c:v>
                </c:pt>
                <c:pt idx="49">
                  <c:v>69.548312319501989</c:v>
                </c:pt>
                <c:pt idx="50">
                  <c:v>69.568710936511195</c:v>
                </c:pt>
                <c:pt idx="51">
                  <c:v>69.589195437695295</c:v>
                </c:pt>
                <c:pt idx="52">
                  <c:v>69.609767919937653</c:v>
                </c:pt>
                <c:pt idx="53">
                  <c:v>69.630430075979262</c:v>
                </c:pt>
                <c:pt idx="54">
                  <c:v>69.651183098469843</c:v>
                </c:pt>
                <c:pt idx="55">
                  <c:v>69.672027570255295</c:v>
                </c:pt>
                <c:pt idx="56">
                  <c:v>69.692963339462224</c:v>
                </c:pt>
                <c:pt idx="57">
                  <c:v>69.713989377878093</c:v>
                </c:pt>
                <c:pt idx="58">
                  <c:v>69.735103621079418</c:v>
                </c:pt>
                <c:pt idx="59">
                  <c:v>69.756302788747476</c:v>
                </c:pt>
                <c:pt idx="60">
                  <c:v>69.777582183630884</c:v>
                </c:pt>
                <c:pt idx="61">
                  <c:v>69.798935467689148</c:v>
                </c:pt>
                <c:pt idx="62">
                  <c:v>69.820354414084917</c:v>
                </c:pt>
                <c:pt idx="63">
                  <c:v>69.84182863391085</c:v>
                </c:pt>
                <c:pt idx="64">
                  <c:v>69.8633452768496</c:v>
                </c:pt>
                <c:pt idx="65">
                  <c:v>69.884888705400229</c:v>
                </c:pt>
                <c:pt idx="66">
                  <c:v>69.906440142880001</c:v>
                </c:pt>
                <c:pt idx="67">
                  <c:v>69.927977296152037</c:v>
                </c:pt>
                <c:pt idx="68">
                  <c:v>69.949473954962471</c:v>
                </c:pt>
                <c:pt idx="69">
                  <c:v>69.97089957091822</c:v>
                </c:pt>
                <c:pt idx="70">
                  <c:v>69.992218820517692</c:v>
                </c:pt>
                <c:pt idx="71">
                  <c:v>70.013391158280854</c:v>
                </c:pt>
                <c:pt idx="72">
                  <c:v>70.034370367913127</c:v>
                </c:pt>
                <c:pt idx="73">
                  <c:v>70.055104121576619</c:v>
                </c:pt>
                <c:pt idx="74">
                  <c:v>70.075533559706102</c:v>
                </c:pt>
                <c:pt idx="75">
                  <c:v>70.095592906345928</c:v>
                </c:pt>
                <c:pt idx="76">
                  <c:v>70.1152091376226</c:v>
                </c:pt>
                <c:pt idx="77">
                  <c:v>70.134301723589189</c:v>
                </c:pt>
                <c:pt idx="78">
                  <c:v>70.15278246613309</c:v>
                </c:pt>
                <c:pt idx="79">
                  <c:v>70.170555457727275</c:v>
                </c:pt>
                <c:pt idx="80">
                  <c:v>70.187517187292983</c:v>
                </c:pt>
                <c:pt idx="81">
                  <c:v>70.2035568200493</c:v>
                </c:pt>
                <c:pt idx="82">
                  <c:v>70.218556677651733</c:v>
                </c:pt>
                <c:pt idx="83">
                  <c:v>70.232392942855526</c:v>
                </c:pt>
                <c:pt idx="84">
                  <c:v>70.244936609089706</c:v>
                </c:pt>
                <c:pt idx="85">
                  <c:v>70.25605468945497</c:v>
                </c:pt>
                <c:pt idx="86">
                  <c:v>70.265611691621999</c:v>
                </c:pt>
                <c:pt idx="87">
                  <c:v>70.273471354904473</c:v>
                </c:pt>
                <c:pt idx="88">
                  <c:v>70.279498633599871</c:v>
                </c:pt>
                <c:pt idx="89">
                  <c:v>70.283561896938437</c:v>
                </c:pt>
                <c:pt idx="90">
                  <c:v>70.285535301306439</c:v>
                </c:pt>
                <c:pt idx="91">
                  <c:v>70.285301275704427</c:v>
                </c:pt>
                <c:pt idx="92">
                  <c:v>70.282753047749893</c:v>
                </c:pt>
                <c:pt idx="93">
                  <c:v>70.277797126157395</c:v>
                </c:pt>
                <c:pt idx="94">
                  <c:v>70.270355647759388</c:v>
                </c:pt>
                <c:pt idx="95">
                  <c:v>70.260368493895186</c:v>
                </c:pt>
                <c:pt idx="96">
                  <c:v>70.247795083247439</c:v>
                </c:pt>
                <c:pt idx="97">
                  <c:v>70.232615756411903</c:v>
                </c:pt>
                <c:pt idx="98">
                  <c:v>70.214832681591034</c:v>
                </c:pt>
                <c:pt idx="99">
                  <c:v>70.194470230200935</c:v>
                </c:pt>
                <c:pt idx="100">
                  <c:v>70.171574794707823</c:v>
                </c:pt>
                <c:pt idx="101">
                  <c:v>70.14621404705133</c:v>
                </c:pt>
                <c:pt idx="102">
                  <c:v>70.118475662641202</c:v>
                </c:pt>
                <c:pt idx="103">
                  <c:v>70.088465560114145</c:v>
                </c:pt>
                <c:pt idx="104">
                  <c:v>70.056305728908896</c:v>
                </c:pt>
                <c:pt idx="105">
                  <c:v>70.022131733696654</c:v>
                </c:pt>
                <c:pt idx="106">
                  <c:v>69.986089995716071</c:v>
                </c:pt>
                <c:pt idx="107">
                  <c:v>69.948334955620851</c:v>
                </c:pt>
                <c:pt idx="108">
                  <c:v>69.909026220666334</c:v>
                </c:pt>
                <c:pt idx="109">
                  <c:v>69.868325791593861</c:v>
                </c:pt>
                <c:pt idx="110">
                  <c:v>69.826395452490715</c:v>
                </c:pt>
                <c:pt idx="111">
                  <c:v>69.783394391548242</c:v>
                </c:pt>
                <c:pt idx="112">
                  <c:v>69.739477103447499</c:v>
                </c:pt>
                <c:pt idx="113">
                  <c:v>69.694791606450835</c:v>
                </c:pt>
                <c:pt idx="114">
                  <c:v>69.64947799037563</c:v>
                </c:pt>
                <c:pt idx="115">
                  <c:v>69.603667296417612</c:v>
                </c:pt>
                <c:pt idx="116">
                  <c:v>69.557480716930144</c:v>
                </c:pt>
                <c:pt idx="117">
                  <c:v>69.511029093107581</c:v>
                </c:pt>
                <c:pt idx="118">
                  <c:v>69.464412681158905</c:v>
                </c:pt>
                <c:pt idx="119">
                  <c:v>69.417721152871209</c:v>
                </c:pt>
                <c:pt idx="120">
                  <c:v>69.371033794171339</c:v>
                </c:pt>
                <c:pt idx="121">
                  <c:v>69.324419865026641</c:v>
                </c:pt>
                <c:pt idx="122">
                  <c:v>69.277939085359847</c:v>
                </c:pt>
                <c:pt idx="123">
                  <c:v>69.23164221416873</c:v>
                </c:pt>
                <c:pt idx="124">
                  <c:v>69.185571692348347</c:v>
                </c:pt>
                <c:pt idx="125">
                  <c:v>69.139762323466982</c:v>
                </c:pt>
                <c:pt idx="126">
                  <c:v>69.094241970667412</c:v>
                </c:pt>
                <c:pt idx="127">
                  <c:v>69.049032251733223</c:v>
                </c:pt>
                <c:pt idx="128">
                  <c:v>69.004149218013424</c:v>
                </c:pt>
                <c:pt idx="129">
                  <c:v>68.959604006234855</c:v>
                </c:pt>
                <c:pt idx="130">
                  <c:v>68.91540345518564</c:v>
                </c:pt>
                <c:pt idx="131">
                  <c:v>68.871550681799789</c:v>
                </c:pt>
                <c:pt idx="132">
                  <c:v>68.828045613312455</c:v>
                </c:pt>
                <c:pt idx="133">
                  <c:v>68.784885473907252</c:v>
                </c:pt>
                <c:pt idx="134">
                  <c:v>68.742065225673599</c:v>
                </c:pt>
                <c:pt idx="135">
                  <c:v>68.699577964770953</c:v>
                </c:pt>
                <c:pt idx="136">
                  <c:v>68.657415274502142</c:v>
                </c:pt>
                <c:pt idx="137">
                  <c:v>68.615567537569632</c:v>
                </c:pt>
                <c:pt idx="138">
                  <c:v>68.574024210167309</c:v>
                </c:pt>
                <c:pt idx="139">
                  <c:v>68.532774060783566</c:v>
                </c:pt>
                <c:pt idx="140">
                  <c:v>68.491805376689541</c:v>
                </c:pt>
                <c:pt idx="141">
                  <c:v>68.451106141090463</c:v>
                </c:pt>
                <c:pt idx="142">
                  <c:v>68.410664183848468</c:v>
                </c:pt>
                <c:pt idx="143">
                  <c:v>68.370467308566333</c:v>
                </c:pt>
                <c:pt idx="144">
                  <c:v>68.330503398665329</c:v>
                </c:pt>
                <c:pt idx="145">
                  <c:v>68.290760504912882</c:v>
                </c:pt>
                <c:pt idx="146">
                  <c:v>68.251226916665928</c:v>
                </c:pt>
                <c:pt idx="147">
                  <c:v>68.211891218901371</c:v>
                </c:pt>
                <c:pt idx="148">
                  <c:v>68.17274233691343</c:v>
                </c:pt>
                <c:pt idx="149">
                  <c:v>68.133769570370603</c:v>
                </c:pt>
                <c:pt idx="150">
                  <c:v>68.094962618247436</c:v>
                </c:pt>
                <c:pt idx="151">
                  <c:v>68.056311595980617</c:v>
                </c:pt>
                <c:pt idx="152">
                  <c:v>68.017807046042776</c:v>
                </c:pt>
                <c:pt idx="153">
                  <c:v>67.979439942986971</c:v>
                </c:pt>
                <c:pt idx="154">
                  <c:v>67.941201693883855</c:v>
                </c:pt>
                <c:pt idx="155">
                  <c:v>67.903084134957254</c:v>
                </c:pt>
                <c:pt idx="156">
                  <c:v>67.865079525117991</c:v>
                </c:pt>
                <c:pt idx="157">
                  <c:v>67.827180537001581</c:v>
                </c:pt>
                <c:pt idx="158">
                  <c:v>67.789380246031428</c:v>
                </c:pt>
                <c:pt idx="159">
                  <c:v>67.751672117955053</c:v>
                </c:pt>
                <c:pt idx="160">
                  <c:v>67.714049995234618</c:v>
                </c:pt>
                <c:pt idx="161">
                  <c:v>67.676508082616081</c:v>
                </c:pt>
                <c:pt idx="162">
                  <c:v>67.639040932150223</c:v>
                </c:pt>
                <c:pt idx="163">
                  <c:v>67.601643427895013</c:v>
                </c:pt>
                <c:pt idx="164">
                  <c:v>67.564310770490167</c:v>
                </c:pt>
                <c:pt idx="165">
                  <c:v>67.527038461761961</c:v>
                </c:pt>
                <c:pt idx="166">
                  <c:v>67.489822289487023</c:v>
                </c:pt>
                <c:pt idx="167">
                  <c:v>67.452658312419672</c:v>
                </c:pt>
                <c:pt idx="168">
                  <c:v>67.415542845666025</c:v>
                </c:pt>
                <c:pt idx="169">
                  <c:v>67.378472446469758</c:v>
                </c:pt>
                <c:pt idx="170">
                  <c:v>67.341443900459126</c:v>
                </c:pt>
                <c:pt idx="171">
                  <c:v>67.304454208391917</c:v>
                </c:pt>
                <c:pt idx="172">
                  <c:v>67.267500573423959</c:v>
                </c:pt>
                <c:pt idx="173">
                  <c:v>67.230580388917161</c:v>
                </c:pt>
                <c:pt idx="174">
                  <c:v>67.193691226796076</c:v>
                </c:pt>
                <c:pt idx="175">
                  <c:v>67.156830826454865</c:v>
                </c:pt>
                <c:pt idx="176">
                  <c:v>67.119997084211917</c:v>
                </c:pt>
                <c:pt idx="177">
                  <c:v>67.083188043304673</c:v>
                </c:pt>
                <c:pt idx="178">
                  <c:v>67.046401884414138</c:v>
                </c:pt>
                <c:pt idx="179">
                  <c:v>67.009636916705475</c:v>
                </c:pt>
                <c:pt idx="180">
                  <c:v>66.972891569369523</c:v>
                </c:pt>
                <c:pt idx="181">
                  <c:v>66.936164383648062</c:v>
                </c:pt>
                <c:pt idx="182">
                  <c:v>66.899454005324529</c:v>
                </c:pt>
                <c:pt idx="183">
                  <c:v>66.862759177661559</c:v>
                </c:pt>
                <c:pt idx="184">
                  <c:v>66.826078734765787</c:v>
                </c:pt>
                <c:pt idx="185">
                  <c:v>66.789411595360292</c:v>
                </c:pt>
                <c:pt idx="186">
                  <c:v>66.752756756945246</c:v>
                </c:pt>
                <c:pt idx="187">
                  <c:v>66.716113290327158</c:v>
                </c:pt>
                <c:pt idx="188">
                  <c:v>66.679480334497853</c:v>
                </c:pt>
                <c:pt idx="189">
                  <c:v>66.64285709184432</c:v>
                </c:pt>
                <c:pt idx="190">
                  <c:v>66.606242823671167</c:v>
                </c:pt>
                <c:pt idx="191">
                  <c:v>66.569636846018554</c:v>
                </c:pt>
                <c:pt idx="192">
                  <c:v>66.533038525757945</c:v>
                </c:pt>
                <c:pt idx="193">
                  <c:v>66.496447276949993</c:v>
                </c:pt>
                <c:pt idx="194">
                  <c:v>66.459862557448474</c:v>
                </c:pt>
                <c:pt idx="195">
                  <c:v>66.423283865735527</c:v>
                </c:pt>
                <c:pt idx="196">
                  <c:v>66.386710737974013</c:v>
                </c:pt>
                <c:pt idx="197">
                  <c:v>66.350142745263184</c:v>
                </c:pt>
                <c:pt idx="198">
                  <c:v>66.313579491085079</c:v>
                </c:pt>
                <c:pt idx="199">
                  <c:v>66.277020608929192</c:v>
                </c:pt>
                <c:pt idx="200">
                  <c:v>66.240465760084106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37000"/>
        <c:axId val="304837392"/>
      </c:scatterChart>
      <c:valAx>
        <c:axId val="30483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4837392"/>
        <c:crosses val="autoZero"/>
        <c:crossBetween val="midCat"/>
      </c:valAx>
      <c:valAx>
        <c:axId val="30483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4837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66.808999999999997</c:v>
                </c:pt>
                <c:pt idx="1">
                  <c:v>65.543999999999997</c:v>
                </c:pt>
                <c:pt idx="2">
                  <c:v>64.823999999999998</c:v>
                </c:pt>
                <c:pt idx="3">
                  <c:v>64.132000000000005</c:v>
                </c:pt>
                <c:pt idx="4">
                  <c:v>64.25</c:v>
                </c:pt>
                <c:pt idx="5">
                  <c:v>65.25</c:v>
                </c:pt>
                <c:pt idx="6">
                  <c:v>66.647000000000006</c:v>
                </c:pt>
                <c:pt idx="7">
                  <c:v>65.087999999999994</c:v>
                </c:pt>
                <c:pt idx="8">
                  <c:v>66.337999999999994</c:v>
                </c:pt>
                <c:pt idx="9">
                  <c:v>65.691000000000003</c:v>
                </c:pt>
                <c:pt idx="10">
                  <c:v>65.132000000000005</c:v>
                </c:pt>
                <c:pt idx="11">
                  <c:v>63.970999999999997</c:v>
                </c:pt>
                <c:pt idx="12">
                  <c:v>64.852999999999994</c:v>
                </c:pt>
                <c:pt idx="13">
                  <c:v>64.984999999999999</c:v>
                </c:pt>
                <c:pt idx="14">
                  <c:v>66.543999999999997</c:v>
                </c:pt>
                <c:pt idx="15">
                  <c:v>67.191000000000003</c:v>
                </c:pt>
                <c:pt idx="16">
                  <c:v>66.808999999999997</c:v>
                </c:pt>
                <c:pt idx="17">
                  <c:v>67.337999999999994</c:v>
                </c:pt>
                <c:pt idx="18">
                  <c:v>66.647000000000006</c:v>
                </c:pt>
                <c:pt idx="19">
                  <c:v>68.191000000000003</c:v>
                </c:pt>
                <c:pt idx="20">
                  <c:v>66.221000000000004</c:v>
                </c:pt>
                <c:pt idx="21">
                  <c:v>65.632000000000005</c:v>
                </c:pt>
                <c:pt idx="22">
                  <c:v>66.265000000000001</c:v>
                </c:pt>
                <c:pt idx="23">
                  <c:v>66.837999999999994</c:v>
                </c:pt>
                <c:pt idx="24">
                  <c:v>68.515000000000001</c:v>
                </c:pt>
                <c:pt idx="25">
                  <c:v>69.558999999999997</c:v>
                </c:pt>
                <c:pt idx="26">
                  <c:v>68.647000000000006</c:v>
                </c:pt>
                <c:pt idx="27">
                  <c:v>68</c:v>
                </c:pt>
                <c:pt idx="28">
                  <c:v>71.484999999999999</c:v>
                </c:pt>
                <c:pt idx="29">
                  <c:v>70.028999999999996</c:v>
                </c:pt>
                <c:pt idx="30">
                  <c:v>70.602999999999994</c:v>
                </c:pt>
                <c:pt idx="31">
                  <c:v>71.5</c:v>
                </c:pt>
                <c:pt idx="32">
                  <c:v>70.426000000000002</c:v>
                </c:pt>
                <c:pt idx="33">
                  <c:v>72.028999999999996</c:v>
                </c:pt>
                <c:pt idx="34">
                  <c:v>69.734999999999999</c:v>
                </c:pt>
                <c:pt idx="35">
                  <c:v>71.367999999999995</c:v>
                </c:pt>
                <c:pt idx="36">
                  <c:v>72.278999999999996</c:v>
                </c:pt>
                <c:pt idx="37">
                  <c:v>74.647000000000006</c:v>
                </c:pt>
                <c:pt idx="38">
                  <c:v>73.647000000000006</c:v>
                </c:pt>
                <c:pt idx="39">
                  <c:v>76.028999999999996</c:v>
                </c:pt>
                <c:pt idx="40">
                  <c:v>77.75</c:v>
                </c:pt>
                <c:pt idx="41">
                  <c:v>80.058999999999997</c:v>
                </c:pt>
                <c:pt idx="42">
                  <c:v>82.206000000000003</c:v>
                </c:pt>
                <c:pt idx="43">
                  <c:v>87.912000000000006</c:v>
                </c:pt>
                <c:pt idx="44">
                  <c:v>93.234999999999999</c:v>
                </c:pt>
                <c:pt idx="45">
                  <c:v>99.382000000000005</c:v>
                </c:pt>
                <c:pt idx="46">
                  <c:v>108.66200000000001</c:v>
                </c:pt>
                <c:pt idx="47">
                  <c:v>119.41200000000001</c:v>
                </c:pt>
                <c:pt idx="48">
                  <c:v>131.11799999999999</c:v>
                </c:pt>
                <c:pt idx="49">
                  <c:v>143.64699999999999</c:v>
                </c:pt>
                <c:pt idx="50">
                  <c:v>153.92599999999999</c:v>
                </c:pt>
                <c:pt idx="51">
                  <c:v>164.059</c:v>
                </c:pt>
                <c:pt idx="52">
                  <c:v>172.51499999999999</c:v>
                </c:pt>
                <c:pt idx="53">
                  <c:v>181.971</c:v>
                </c:pt>
                <c:pt idx="54">
                  <c:v>190.529</c:v>
                </c:pt>
                <c:pt idx="55">
                  <c:v>196.83799999999999</c:v>
                </c:pt>
                <c:pt idx="56">
                  <c:v>200.63200000000001</c:v>
                </c:pt>
                <c:pt idx="57">
                  <c:v>200.32400000000001</c:v>
                </c:pt>
                <c:pt idx="58">
                  <c:v>193.89699999999999</c:v>
                </c:pt>
                <c:pt idx="59">
                  <c:v>179.779</c:v>
                </c:pt>
                <c:pt idx="60">
                  <c:v>147.60300000000001</c:v>
                </c:pt>
                <c:pt idx="61">
                  <c:v>105.235</c:v>
                </c:pt>
                <c:pt idx="62">
                  <c:v>81.117999999999995</c:v>
                </c:pt>
                <c:pt idx="63">
                  <c:v>75.087999999999994</c:v>
                </c:pt>
                <c:pt idx="64">
                  <c:v>71.412000000000006</c:v>
                </c:pt>
                <c:pt idx="65">
                  <c:v>71.412000000000006</c:v>
                </c:pt>
                <c:pt idx="66">
                  <c:v>71.956000000000003</c:v>
                </c:pt>
                <c:pt idx="67">
                  <c:v>73.852999999999994</c:v>
                </c:pt>
                <c:pt idx="68">
                  <c:v>74.397000000000006</c:v>
                </c:pt>
                <c:pt idx="69">
                  <c:v>73.293999999999997</c:v>
                </c:pt>
                <c:pt idx="70">
                  <c:v>76.308999999999997</c:v>
                </c:pt>
                <c:pt idx="71">
                  <c:v>79.117999999999995</c:v>
                </c:pt>
                <c:pt idx="72">
                  <c:v>81.897000000000006</c:v>
                </c:pt>
                <c:pt idx="73">
                  <c:v>85.691000000000003</c:v>
                </c:pt>
                <c:pt idx="74">
                  <c:v>88.265000000000001</c:v>
                </c:pt>
                <c:pt idx="75">
                  <c:v>95.015000000000001</c:v>
                </c:pt>
                <c:pt idx="76">
                  <c:v>97.015000000000001</c:v>
                </c:pt>
                <c:pt idx="77">
                  <c:v>104.279</c:v>
                </c:pt>
                <c:pt idx="78">
                  <c:v>105.735</c:v>
                </c:pt>
                <c:pt idx="79">
                  <c:v>106.941</c:v>
                </c:pt>
                <c:pt idx="80">
                  <c:v>108.529</c:v>
                </c:pt>
                <c:pt idx="81">
                  <c:v>105.956</c:v>
                </c:pt>
                <c:pt idx="82">
                  <c:v>99.515000000000001</c:v>
                </c:pt>
                <c:pt idx="83">
                  <c:v>93.897000000000006</c:v>
                </c:pt>
                <c:pt idx="84">
                  <c:v>85.043999999999997</c:v>
                </c:pt>
                <c:pt idx="85">
                  <c:v>77.234999999999999</c:v>
                </c:pt>
                <c:pt idx="86">
                  <c:v>72.956000000000003</c:v>
                </c:pt>
                <c:pt idx="87">
                  <c:v>74.426000000000002</c:v>
                </c:pt>
                <c:pt idx="88">
                  <c:v>73.015000000000001</c:v>
                </c:pt>
                <c:pt idx="89">
                  <c:v>71.617999999999995</c:v>
                </c:pt>
                <c:pt idx="90">
                  <c:v>71.043999999999997</c:v>
                </c:pt>
                <c:pt idx="91">
                  <c:v>69.412000000000006</c:v>
                </c:pt>
                <c:pt idx="92">
                  <c:v>69.573999999999998</c:v>
                </c:pt>
                <c:pt idx="93">
                  <c:v>69.337999999999994</c:v>
                </c:pt>
                <c:pt idx="94">
                  <c:v>69.087999999999994</c:v>
                </c:pt>
                <c:pt idx="95">
                  <c:v>69.617999999999995</c:v>
                </c:pt>
                <c:pt idx="96">
                  <c:v>69.793999999999997</c:v>
                </c:pt>
                <c:pt idx="97">
                  <c:v>69.117999999999995</c:v>
                </c:pt>
                <c:pt idx="98">
                  <c:v>68.221000000000004</c:v>
                </c:pt>
                <c:pt idx="99">
                  <c:v>69.132000000000005</c:v>
                </c:pt>
                <c:pt idx="100">
                  <c:v>68.867999999999995</c:v>
                </c:pt>
                <c:pt idx="101">
                  <c:v>68.647000000000006</c:v>
                </c:pt>
                <c:pt idx="102">
                  <c:v>69.308999999999997</c:v>
                </c:pt>
                <c:pt idx="103">
                  <c:v>68.765000000000001</c:v>
                </c:pt>
                <c:pt idx="104">
                  <c:v>69.043999999999997</c:v>
                </c:pt>
                <c:pt idx="105">
                  <c:v>71.337999999999994</c:v>
                </c:pt>
                <c:pt idx="106">
                  <c:v>69.706000000000003</c:v>
                </c:pt>
                <c:pt idx="107">
                  <c:v>69.441000000000003</c:v>
                </c:pt>
                <c:pt idx="108">
                  <c:v>68.484999999999999</c:v>
                </c:pt>
                <c:pt idx="109">
                  <c:v>69.471000000000004</c:v>
                </c:pt>
                <c:pt idx="110">
                  <c:v>68.015000000000001</c:v>
                </c:pt>
                <c:pt idx="111">
                  <c:v>69.367999999999995</c:v>
                </c:pt>
                <c:pt idx="112">
                  <c:v>68.941000000000003</c:v>
                </c:pt>
                <c:pt idx="113">
                  <c:v>69.823999999999998</c:v>
                </c:pt>
                <c:pt idx="114">
                  <c:v>69.441000000000003</c:v>
                </c:pt>
                <c:pt idx="115">
                  <c:v>70.882000000000005</c:v>
                </c:pt>
                <c:pt idx="116">
                  <c:v>71.793999999999997</c:v>
                </c:pt>
                <c:pt idx="117">
                  <c:v>72.647000000000006</c:v>
                </c:pt>
                <c:pt idx="118">
                  <c:v>72.587999999999994</c:v>
                </c:pt>
                <c:pt idx="119">
                  <c:v>71.912000000000006</c:v>
                </c:pt>
                <c:pt idx="120">
                  <c:v>72.926000000000002</c:v>
                </c:pt>
                <c:pt idx="121">
                  <c:v>74.058999999999997</c:v>
                </c:pt>
                <c:pt idx="122">
                  <c:v>73.587999999999994</c:v>
                </c:pt>
                <c:pt idx="123">
                  <c:v>71.265000000000001</c:v>
                </c:pt>
                <c:pt idx="124">
                  <c:v>70.441000000000003</c:v>
                </c:pt>
                <c:pt idx="125">
                  <c:v>70.456000000000003</c:v>
                </c:pt>
                <c:pt idx="126">
                  <c:v>68.278999999999996</c:v>
                </c:pt>
                <c:pt idx="127">
                  <c:v>68.984999999999999</c:v>
                </c:pt>
                <c:pt idx="128">
                  <c:v>66.956000000000003</c:v>
                </c:pt>
                <c:pt idx="129">
                  <c:v>69.265000000000001</c:v>
                </c:pt>
                <c:pt idx="130">
                  <c:v>65.897000000000006</c:v>
                </c:pt>
                <c:pt idx="131">
                  <c:v>66.691000000000003</c:v>
                </c:pt>
                <c:pt idx="132">
                  <c:v>66.087999999999994</c:v>
                </c:pt>
                <c:pt idx="133">
                  <c:v>66.5</c:v>
                </c:pt>
                <c:pt idx="134">
                  <c:v>66.926000000000002</c:v>
                </c:pt>
                <c:pt idx="135">
                  <c:v>66.028999999999996</c:v>
                </c:pt>
                <c:pt idx="136">
                  <c:v>64.941000000000003</c:v>
                </c:pt>
                <c:pt idx="137">
                  <c:v>66.484999999999999</c:v>
                </c:pt>
                <c:pt idx="138">
                  <c:v>66.308999999999997</c:v>
                </c:pt>
                <c:pt idx="139">
                  <c:v>66.015000000000001</c:v>
                </c:pt>
                <c:pt idx="140">
                  <c:v>67.543999999999997</c:v>
                </c:pt>
                <c:pt idx="141">
                  <c:v>65.793999999999997</c:v>
                </c:pt>
                <c:pt idx="142">
                  <c:v>66.5</c:v>
                </c:pt>
                <c:pt idx="143">
                  <c:v>67.823999999999998</c:v>
                </c:pt>
                <c:pt idx="144">
                  <c:v>65.265000000000001</c:v>
                </c:pt>
                <c:pt idx="145">
                  <c:v>67.058999999999997</c:v>
                </c:pt>
                <c:pt idx="146">
                  <c:v>65.778999999999996</c:v>
                </c:pt>
                <c:pt idx="147">
                  <c:v>68.926000000000002</c:v>
                </c:pt>
                <c:pt idx="148">
                  <c:v>67.617999999999995</c:v>
                </c:pt>
                <c:pt idx="149">
                  <c:v>68.617999999999995</c:v>
                </c:pt>
                <c:pt idx="150">
                  <c:v>67.397000000000006</c:v>
                </c:pt>
                <c:pt idx="151">
                  <c:v>69.043999999999997</c:v>
                </c:pt>
                <c:pt idx="152">
                  <c:v>68.897000000000006</c:v>
                </c:pt>
                <c:pt idx="153">
                  <c:v>67.5</c:v>
                </c:pt>
                <c:pt idx="154">
                  <c:v>68.293999999999997</c:v>
                </c:pt>
                <c:pt idx="155">
                  <c:v>69.176000000000002</c:v>
                </c:pt>
                <c:pt idx="156">
                  <c:v>67.793999999999997</c:v>
                </c:pt>
                <c:pt idx="157">
                  <c:v>66.278999999999996</c:v>
                </c:pt>
                <c:pt idx="158">
                  <c:v>67.397000000000006</c:v>
                </c:pt>
                <c:pt idx="159">
                  <c:v>65.882000000000005</c:v>
                </c:pt>
                <c:pt idx="160">
                  <c:v>65.765000000000001</c:v>
                </c:pt>
                <c:pt idx="161">
                  <c:v>66.528999999999996</c:v>
                </c:pt>
                <c:pt idx="162">
                  <c:v>65</c:v>
                </c:pt>
                <c:pt idx="163">
                  <c:v>65.573999999999998</c:v>
                </c:pt>
                <c:pt idx="164">
                  <c:v>66.073999999999998</c:v>
                </c:pt>
                <c:pt idx="165">
                  <c:v>64.5</c:v>
                </c:pt>
                <c:pt idx="166">
                  <c:v>65.543999999999997</c:v>
                </c:pt>
                <c:pt idx="167">
                  <c:v>65.662000000000006</c:v>
                </c:pt>
                <c:pt idx="168">
                  <c:v>66.015000000000001</c:v>
                </c:pt>
                <c:pt idx="169">
                  <c:v>66.721000000000004</c:v>
                </c:pt>
                <c:pt idx="170">
                  <c:v>65.043999999999997</c:v>
                </c:pt>
                <c:pt idx="171">
                  <c:v>63.956000000000003</c:v>
                </c:pt>
                <c:pt idx="172">
                  <c:v>64.823999999999998</c:v>
                </c:pt>
                <c:pt idx="173">
                  <c:v>63.411999999999999</c:v>
                </c:pt>
                <c:pt idx="174">
                  <c:v>62.970999999999997</c:v>
                </c:pt>
                <c:pt idx="175">
                  <c:v>64.206000000000003</c:v>
                </c:pt>
                <c:pt idx="176">
                  <c:v>65.528999999999996</c:v>
                </c:pt>
                <c:pt idx="177">
                  <c:v>65.132000000000005</c:v>
                </c:pt>
                <c:pt idx="178">
                  <c:v>66.043999999999997</c:v>
                </c:pt>
                <c:pt idx="179">
                  <c:v>64.602999999999994</c:v>
                </c:pt>
                <c:pt idx="180">
                  <c:v>64.367999999999995</c:v>
                </c:pt>
                <c:pt idx="181">
                  <c:v>64.073999999999998</c:v>
                </c:pt>
                <c:pt idx="182">
                  <c:v>63.808999999999997</c:v>
                </c:pt>
                <c:pt idx="183">
                  <c:v>63.838000000000001</c:v>
                </c:pt>
                <c:pt idx="184">
                  <c:v>64.926000000000002</c:v>
                </c:pt>
                <c:pt idx="185">
                  <c:v>65.721000000000004</c:v>
                </c:pt>
                <c:pt idx="186">
                  <c:v>64.721000000000004</c:v>
                </c:pt>
                <c:pt idx="187">
                  <c:v>63.558999999999997</c:v>
                </c:pt>
                <c:pt idx="188">
                  <c:v>64.528999999999996</c:v>
                </c:pt>
                <c:pt idx="189">
                  <c:v>65.823999999999998</c:v>
                </c:pt>
                <c:pt idx="190">
                  <c:v>66.647000000000006</c:v>
                </c:pt>
                <c:pt idx="191">
                  <c:v>63.543999999999997</c:v>
                </c:pt>
                <c:pt idx="192">
                  <c:v>65.176000000000002</c:v>
                </c:pt>
                <c:pt idx="193">
                  <c:v>63.146999999999998</c:v>
                </c:pt>
                <c:pt idx="194">
                  <c:v>63.543999999999997</c:v>
                </c:pt>
                <c:pt idx="195">
                  <c:v>63.631999999999998</c:v>
                </c:pt>
                <c:pt idx="196">
                  <c:v>64.412000000000006</c:v>
                </c:pt>
                <c:pt idx="197">
                  <c:v>65.043999999999997</c:v>
                </c:pt>
                <c:pt idx="198">
                  <c:v>66.558999999999997</c:v>
                </c:pt>
                <c:pt idx="199">
                  <c:v>70.956000000000003</c:v>
                </c:pt>
                <c:pt idx="200">
                  <c:v>70.058999999999997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67.096469665894006</c:v>
                </c:pt>
                <c:pt idx="1">
                  <c:v>67.125534042323238</c:v>
                </c:pt>
                <c:pt idx="2">
                  <c:v>67.154603375081763</c:v>
                </c:pt>
                <c:pt idx="3">
                  <c:v>67.183678058687804</c:v>
                </c:pt>
                <c:pt idx="4">
                  <c:v>67.21275851762914</c:v>
                </c:pt>
                <c:pt idx="5">
                  <c:v>67.241845208469925</c:v>
                </c:pt>
                <c:pt idx="6">
                  <c:v>67.270938622084373</c:v>
                </c:pt>
                <c:pt idx="7">
                  <c:v>67.30003928602197</c:v>
                </c:pt>
                <c:pt idx="8">
                  <c:v>67.329147767008877</c:v>
                </c:pt>
                <c:pt idx="9">
                  <c:v>67.358264673589488</c:v>
                </c:pt>
                <c:pt idx="10">
                  <c:v>67.387390658911798</c:v>
                </c:pt>
                <c:pt idx="11">
                  <c:v>67.416526423659434</c:v>
                </c:pt>
                <c:pt idx="12">
                  <c:v>67.44567271913246</c:v>
                </c:pt>
                <c:pt idx="13">
                  <c:v>67.474830350478442</c:v>
                </c:pt>
                <c:pt idx="14">
                  <c:v>67.504000180073632</c:v>
                </c:pt>
                <c:pt idx="15">
                  <c:v>67.53318313105467</c:v>
                </c:pt>
                <c:pt idx="16">
                  <c:v>67.562380191003868</c:v>
                </c:pt>
                <c:pt idx="17">
                  <c:v>67.591592415809629</c:v>
                </c:pt>
                <c:pt idx="18">
                  <c:v>67.620820933797461</c:v>
                </c:pt>
                <c:pt idx="19">
                  <c:v>67.650066950503813</c:v>
                </c:pt>
                <c:pt idx="20">
                  <c:v>67.679331755429445</c:v>
                </c:pt>
                <c:pt idx="21">
                  <c:v>67.708616735318927</c:v>
                </c:pt>
                <c:pt idx="22">
                  <c:v>67.737923408653558</c:v>
                </c:pt>
                <c:pt idx="23">
                  <c:v>67.767253526578003</c:v>
                </c:pt>
                <c:pt idx="24">
                  <c:v>67.79660937291483</c:v>
                </c:pt>
                <c:pt idx="25">
                  <c:v>67.825994633844573</c:v>
                </c:pt>
                <c:pt idx="26">
                  <c:v>67.855416822109675</c:v>
                </c:pt>
                <c:pt idx="27">
                  <c:v>67.884893742522678</c:v>
                </c:pt>
                <c:pt idx="28">
                  <c:v>67.914469954884296</c:v>
                </c:pt>
                <c:pt idx="29">
                  <c:v>67.944256738180059</c:v>
                </c:pt>
                <c:pt idx="30">
                  <c:v>67.974524462083636</c:v>
                </c:pt>
                <c:pt idx="31">
                  <c:v>68.005905584277031</c:v>
                </c:pt>
                <c:pt idx="32">
                  <c:v>68.039818085018325</c:v>
                </c:pt>
                <c:pt idx="33">
                  <c:v>68.0793020282035</c:v>
                </c:pt>
                <c:pt idx="34">
                  <c:v>68.130580641082688</c:v>
                </c:pt>
                <c:pt idx="35">
                  <c:v>68.205801679955897</c:v>
                </c:pt>
                <c:pt idx="36">
                  <c:v>68.327544514998067</c:v>
                </c:pt>
                <c:pt idx="37">
                  <c:v>68.535705804887101</c:v>
                </c:pt>
                <c:pt idx="38">
                  <c:v>68.897159624711392</c:v>
                </c:pt>
                <c:pt idx="39">
                  <c:v>69.517949171054553</c:v>
                </c:pt>
                <c:pt idx="40">
                  <c:v>70.556560539746428</c:v>
                </c:pt>
                <c:pt idx="41">
                  <c:v>72.235059348213724</c:v>
                </c:pt>
                <c:pt idx="42">
                  <c:v>74.84284235880024</c:v>
                </c:pt>
                <c:pt idx="43">
                  <c:v>78.726178050139154</c:v>
                </c:pt>
                <c:pt idx="44">
                  <c:v>84.256650643845717</c:v>
                </c:pt>
                <c:pt idx="45">
                  <c:v>91.774212024039144</c:v>
                </c:pt>
                <c:pt idx="46">
                  <c:v>101.5064222714699</c:v>
                </c:pt>
                <c:pt idx="47">
                  <c:v>113.47410952606265</c:v>
                </c:pt>
                <c:pt idx="48">
                  <c:v>127.40301772555918</c:v>
                </c:pt>
                <c:pt idx="49">
                  <c:v>142.6675753168127</c:v>
                </c:pt>
                <c:pt idx="50">
                  <c:v>158.29290808299635</c:v>
                </c:pt>
                <c:pt idx="51">
                  <c:v>173.03217347058913</c:v>
                </c:pt>
                <c:pt idx="52">
                  <c:v>185.5187475194856</c:v>
                </c:pt>
                <c:pt idx="53">
                  <c:v>194.47099649345685</c:v>
                </c:pt>
                <c:pt idx="54">
                  <c:v>198.90836398504291</c:v>
                </c:pt>
                <c:pt idx="55">
                  <c:v>198.32865837919971</c:v>
                </c:pt>
                <c:pt idx="56">
                  <c:v>192.80225597071816</c:v>
                </c:pt>
                <c:pt idx="57">
                  <c:v>182.95881217519263</c:v>
                </c:pt>
                <c:pt idx="58">
                  <c:v>169.86999823439561</c:v>
                </c:pt>
                <c:pt idx="59">
                  <c:v>154.85856343134483</c:v>
                </c:pt>
                <c:pt idx="60">
                  <c:v>139.28093959718987</c:v>
                </c:pt>
                <c:pt idx="61">
                  <c:v>124.33283507683437</c:v>
                </c:pt>
                <c:pt idx="62">
                  <c:v>110.91552061441551</c:v>
                </c:pt>
                <c:pt idx="63">
                  <c:v>99.580216481095931</c:v>
                </c:pt>
                <c:pt idx="64">
                  <c:v>90.546617478092372</c:v>
                </c:pt>
                <c:pt idx="65">
                  <c:v>83.775533562623764</c:v>
                </c:pt>
                <c:pt idx="66">
                  <c:v>79.068073547058077</c:v>
                </c:pt>
                <c:pt idx="67">
                  <c:v>76.164385461611047</c:v>
                </c:pt>
                <c:pt idx="68">
                  <c:v>74.820958471190465</c:v>
                </c:pt>
                <c:pt idx="69">
                  <c:v>74.853700713188687</c:v>
                </c:pt>
                <c:pt idx="70">
                  <c:v>76.142327599824227</c:v>
                </c:pt>
                <c:pt idx="71">
                  <c:v>78.599434794483017</c:v>
                </c:pt>
                <c:pt idx="72">
                  <c:v>82.115172199565322</c:v>
                </c:pt>
                <c:pt idx="73">
                  <c:v>86.495315020501863</c:v>
                </c:pt>
                <c:pt idx="74">
                  <c:v>91.414929358209193</c:v>
                </c:pt>
                <c:pt idx="75">
                  <c:v>96.408858163492283</c:v>
                </c:pt>
                <c:pt idx="76">
                  <c:v>100.91169279468511</c:v>
                </c:pt>
                <c:pt idx="77">
                  <c:v>104.34442088659955</c:v>
                </c:pt>
                <c:pt idx="78">
                  <c:v>106.22719433764844</c:v>
                </c:pt>
                <c:pt idx="79">
                  <c:v>106.28495775219633</c:v>
                </c:pt>
                <c:pt idx="80">
                  <c:v>104.5115365436058</c:v>
                </c:pt>
                <c:pt idx="81">
                  <c:v>101.17011217188956</c:v>
                </c:pt>
                <c:pt idx="82">
                  <c:v>96.729404761546945</c:v>
                </c:pt>
                <c:pt idx="83">
                  <c:v>91.756416183208472</c:v>
                </c:pt>
                <c:pt idx="84">
                  <c:v>86.799274105524304</c:v>
                </c:pt>
                <c:pt idx="85">
                  <c:v>82.293026247514376</c:v>
                </c:pt>
                <c:pt idx="86">
                  <c:v>78.508998335503435</c:v>
                </c:pt>
                <c:pt idx="87">
                  <c:v>75.551145955190705</c:v>
                </c:pt>
                <c:pt idx="88">
                  <c:v>73.388224742870563</c:v>
                </c:pt>
                <c:pt idx="89">
                  <c:v>71.903401274236771</c:v>
                </c:pt>
                <c:pt idx="90">
                  <c:v>70.943729058851773</c:v>
                </c:pt>
                <c:pt idx="91">
                  <c:v>70.357976588520344</c:v>
                </c:pt>
                <c:pt idx="92">
                  <c:v>70.018723579028588</c:v>
                </c:pt>
                <c:pt idx="93">
                  <c:v>69.830409740860901</c:v>
                </c:pt>
                <c:pt idx="94">
                  <c:v>69.727883136409332</c:v>
                </c:pt>
                <c:pt idx="95">
                  <c:v>69.670275891297109</c:v>
                </c:pt>
                <c:pt idx="96">
                  <c:v>69.633827468007851</c:v>
                </c:pt>
                <c:pt idx="97">
                  <c:v>69.605674999125696</c:v>
                </c:pt>
                <c:pt idx="98">
                  <c:v>69.579322410861693</c:v>
                </c:pt>
                <c:pt idx="99">
                  <c:v>69.551717988817529</c:v>
                </c:pt>
                <c:pt idx="100">
                  <c:v>69.52154961198714</c:v>
                </c:pt>
                <c:pt idx="101">
                  <c:v>69.48833360120004</c:v>
                </c:pt>
                <c:pt idx="102">
                  <c:v>69.451965616746236</c:v>
                </c:pt>
                <c:pt idx="103">
                  <c:v>69.412519527461527</c:v>
                </c:pt>
                <c:pt idx="104">
                  <c:v>69.370180952726727</c:v>
                </c:pt>
                <c:pt idx="105">
                  <c:v>69.32528447323304</c:v>
                </c:pt>
                <c:pt idx="106">
                  <c:v>69.2785063769999</c:v>
                </c:pt>
                <c:pt idx="107">
                  <c:v>69.231369405145543</c:v>
                </c:pt>
                <c:pt idx="108">
                  <c:v>69.187335195847169</c:v>
                </c:pt>
                <c:pt idx="109">
                  <c:v>69.153808302370066</c:v>
                </c:pt>
                <c:pt idx="110">
                  <c:v>69.145145008019966</c:v>
                </c:pt>
                <c:pt idx="111">
                  <c:v>69.185976722109402</c:v>
                </c:pt>
                <c:pt idx="112">
                  <c:v>69.312756119562749</c:v>
                </c:pt>
                <c:pt idx="113">
                  <c:v>69.570018360244262</c:v>
                </c:pt>
                <c:pt idx="114">
                  <c:v>69.997925546528265</c:v>
                </c:pt>
                <c:pt idx="115">
                  <c:v>70.610941549192177</c:v>
                </c:pt>
                <c:pt idx="116">
                  <c:v>71.374041197279979</c:v>
                </c:pt>
                <c:pt idx="117">
                  <c:v>72.189390383193981</c:v>
                </c:pt>
                <c:pt idx="118">
                  <c:v>72.90704809727491</c:v>
                </c:pt>
                <c:pt idx="119">
                  <c:v>73.363884484875612</c:v>
                </c:pt>
                <c:pt idx="120">
                  <c:v>73.438586245505846</c:v>
                </c:pt>
                <c:pt idx="121">
                  <c:v>73.097732675601137</c:v>
                </c:pt>
                <c:pt idx="122">
                  <c:v>72.409113731875863</c:v>
                </c:pt>
                <c:pt idx="123">
                  <c:v>71.51508063085231</c:v>
                </c:pt>
                <c:pt idx="124">
                  <c:v>70.580224458833243</c:v>
                </c:pt>
                <c:pt idx="125">
                  <c:v>69.739581717181977</c:v>
                </c:pt>
                <c:pt idx="126">
                  <c:v>69.06905955240245</c:v>
                </c:pt>
                <c:pt idx="127">
                  <c:v>68.584275137384694</c:v>
                </c:pt>
                <c:pt idx="128">
                  <c:v>68.259223684809342</c:v>
                </c:pt>
                <c:pt idx="129">
                  <c:v>68.050406901165843</c:v>
                </c:pt>
                <c:pt idx="130">
                  <c:v>67.915409829281344</c:v>
                </c:pt>
                <c:pt idx="131">
                  <c:v>67.822051941024853</c:v>
                </c:pt>
                <c:pt idx="132">
                  <c:v>67.749836212406848</c:v>
                </c:pt>
                <c:pt idx="133">
                  <c:v>67.687443779652497</c:v>
                </c:pt>
                <c:pt idx="134">
                  <c:v>67.629365727428109</c:v>
                </c:pt>
                <c:pt idx="135">
                  <c:v>67.573227258018832</c:v>
                </c:pt>
                <c:pt idx="136">
                  <c:v>67.518152420373582</c:v>
                </c:pt>
                <c:pt idx="137">
                  <c:v>67.463958864089435</c:v>
                </c:pt>
                <c:pt idx="138">
                  <c:v>67.410875363270364</c:v>
                </c:pt>
                <c:pt idx="139">
                  <c:v>67.359566351684578</c:v>
                </c:pt>
                <c:pt idx="140">
                  <c:v>67.31135276391727</c:v>
                </c:pt>
                <c:pt idx="141">
                  <c:v>67.268567346126503</c:v>
                </c:pt>
                <c:pt idx="142">
                  <c:v>67.23496173454437</c:v>
                </c:pt>
                <c:pt idx="143">
                  <c:v>67.216003966562866</c:v>
                </c:pt>
                <c:pt idx="144">
                  <c:v>67.218804513089424</c:v>
                </c:pt>
                <c:pt idx="145">
                  <c:v>67.251353682973061</c:v>
                </c:pt>
                <c:pt idx="146">
                  <c:v>67.320832532118104</c:v>
                </c:pt>
                <c:pt idx="147">
                  <c:v>67.431040912788035</c:v>
                </c:pt>
                <c:pt idx="148">
                  <c:v>67.579448018589503</c:v>
                </c:pt>
                <c:pt idx="149">
                  <c:v>67.754850523418952</c:v>
                </c:pt>
                <c:pt idx="150">
                  <c:v>67.936844970373897</c:v>
                </c:pt>
                <c:pt idx="151">
                  <c:v>68.098025873030579</c:v>
                </c:pt>
                <c:pt idx="152">
                  <c:v>68.208956772872867</c:v>
                </c:pt>
                <c:pt idx="153">
                  <c:v>68.244803954269472</c:v>
                </c:pt>
                <c:pt idx="154">
                  <c:v>68.191607021224968</c:v>
                </c:pt>
                <c:pt idx="155">
                  <c:v>68.050011227059102</c:v>
                </c:pt>
                <c:pt idx="156">
                  <c:v>67.835088576347744</c:v>
                </c:pt>
                <c:pt idx="157">
                  <c:v>67.572314608639843</c:v>
                </c:pt>
                <c:pt idx="158">
                  <c:v>67.291176069167264</c:v>
                </c:pt>
                <c:pt idx="159">
                  <c:v>67.018609925015454</c:v>
                </c:pt>
                <c:pt idx="160">
                  <c:v>66.774244657719748</c:v>
                </c:pt>
                <c:pt idx="161">
                  <c:v>66.568455123168661</c:v>
                </c:pt>
                <c:pt idx="162">
                  <c:v>66.40309126679206</c:v>
                </c:pt>
                <c:pt idx="163">
                  <c:v>66.273919919610108</c:v>
                </c:pt>
                <c:pt idx="164">
                  <c:v>66.173574589815061</c:v>
                </c:pt>
                <c:pt idx="165">
                  <c:v>66.094063748986088</c:v>
                </c:pt>
                <c:pt idx="166">
                  <c:v>66.028376172366762</c:v>
                </c:pt>
                <c:pt idx="167">
                  <c:v>65.97117229375317</c:v>
                </c:pt>
                <c:pt idx="168">
                  <c:v>65.918813534467589</c:v>
                </c:pt>
                <c:pt idx="169">
                  <c:v>65.869045246179695</c:v>
                </c:pt>
                <c:pt idx="170">
                  <c:v>65.820584341200302</c:v>
                </c:pt>
                <c:pt idx="171">
                  <c:v>65.772755508641509</c:v>
                </c:pt>
                <c:pt idx="172">
                  <c:v>65.725228045446897</c:v>
                </c:pt>
                <c:pt idx="173">
                  <c:v>65.677850189833578</c:v>
                </c:pt>
                <c:pt idx="174">
                  <c:v>65.630555881489883</c:v>
                </c:pt>
                <c:pt idx="175">
                  <c:v>65.583317136761522</c:v>
                </c:pt>
                <c:pt idx="176">
                  <c:v>65.536121764501658</c:v>
                </c:pt>
                <c:pt idx="177">
                  <c:v>65.488963751920494</c:v>
                </c:pt>
                <c:pt idx="178">
                  <c:v>65.441839420128076</c:v>
                </c:pt>
                <c:pt idx="179">
                  <c:v>65.394745991392256</c:v>
                </c:pt>
                <c:pt idx="180">
                  <c:v>65.347681086875568</c:v>
                </c:pt>
                <c:pt idx="181">
                  <c:v>65.300642557220257</c:v>
                </c:pt>
                <c:pt idx="182">
                  <c:v>65.253628424060764</c:v>
                </c:pt>
                <c:pt idx="183">
                  <c:v>65.20663685627342</c:v>
                </c:pt>
                <c:pt idx="184">
                  <c:v>65.159666156688317</c:v>
                </c:pt>
                <c:pt idx="185">
                  <c:v>65.112714752055794</c:v>
                </c:pt>
                <c:pt idx="186">
                  <c:v>65.065781184257773</c:v>
                </c:pt>
                <c:pt idx="187">
                  <c:v>65.018864102224555</c:v>
                </c:pt>
                <c:pt idx="188">
                  <c:v>64.97196225440544</c:v>
                </c:pt>
                <c:pt idx="189">
                  <c:v>64.925074481737084</c:v>
                </c:pt>
                <c:pt idx="190">
                  <c:v>64.878199711076505</c:v>
                </c:pt>
                <c:pt idx="191">
                  <c:v>64.831336949070788</c:v>
                </c:pt>
                <c:pt idx="192">
                  <c:v>64.784485276438005</c:v>
                </c:pt>
                <c:pt idx="193">
                  <c:v>64.737643842634597</c:v>
                </c:pt>
                <c:pt idx="194">
                  <c:v>64.690811860885987</c:v>
                </c:pt>
                <c:pt idx="195">
                  <c:v>64.643988603557929</c:v>
                </c:pt>
                <c:pt idx="196">
                  <c:v>64.597173397847385</c:v>
                </c:pt>
                <c:pt idx="197">
                  <c:v>64.550365621772883</c:v>
                </c:pt>
                <c:pt idx="198">
                  <c:v>64.503564700444812</c:v>
                </c:pt>
                <c:pt idx="199">
                  <c:v>64.456770102598043</c:v>
                </c:pt>
                <c:pt idx="200">
                  <c:v>64.409981337369345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67.096469665894006</c:v>
                </c:pt>
                <c:pt idx="1">
                  <c:v>67.125534042323238</c:v>
                </c:pt>
                <c:pt idx="2">
                  <c:v>67.154603375081763</c:v>
                </c:pt>
                <c:pt idx="3">
                  <c:v>67.183678058687804</c:v>
                </c:pt>
                <c:pt idx="4">
                  <c:v>67.21275851762914</c:v>
                </c:pt>
                <c:pt idx="5">
                  <c:v>67.241845208469925</c:v>
                </c:pt>
                <c:pt idx="6">
                  <c:v>67.270938622084373</c:v>
                </c:pt>
                <c:pt idx="7">
                  <c:v>67.30003928602197</c:v>
                </c:pt>
                <c:pt idx="8">
                  <c:v>67.329147767008877</c:v>
                </c:pt>
                <c:pt idx="9">
                  <c:v>67.358264673589488</c:v>
                </c:pt>
                <c:pt idx="10">
                  <c:v>67.387390658911798</c:v>
                </c:pt>
                <c:pt idx="11">
                  <c:v>67.41652642365942</c:v>
                </c:pt>
                <c:pt idx="12">
                  <c:v>67.445672719132389</c:v>
                </c:pt>
                <c:pt idx="13">
                  <c:v>67.474830350478072</c:v>
                </c:pt>
                <c:pt idx="14">
                  <c:v>67.504000180071799</c:v>
                </c:pt>
                <c:pt idx="15">
                  <c:v>67.533183131045973</c:v>
                </c:pt>
                <c:pt idx="16">
                  <c:v>67.562380190964063</c:v>
                </c:pt>
                <c:pt idx="17">
                  <c:v>67.591592415634352</c:v>
                </c:pt>
                <c:pt idx="18">
                  <c:v>67.620820933055413</c:v>
                </c:pt>
                <c:pt idx="19">
                  <c:v>67.650066947482742</c:v>
                </c:pt>
                <c:pt idx="20">
                  <c:v>67.679331743601878</c:v>
                </c:pt>
                <c:pt idx="21">
                  <c:v>67.708616690790691</c:v>
                </c:pt>
                <c:pt idx="22">
                  <c:v>67.737923247447199</c:v>
                </c:pt>
                <c:pt idx="23">
                  <c:v>67.767252965355368</c:v>
                </c:pt>
                <c:pt idx="24">
                  <c:v>67.796607494054257</c:v>
                </c:pt>
                <c:pt idx="25">
                  <c:v>67.825988585169071</c:v>
                </c:pt>
                <c:pt idx="26">
                  <c:v>67.85539809665454</c:v>
                </c:pt>
                <c:pt idx="27">
                  <c:v>67.884837996891108</c:v>
                </c:pt>
                <c:pt idx="28">
                  <c:v>67.914310368564244</c:v>
                </c:pt>
                <c:pt idx="29">
                  <c:v>67.943817412244414</c:v>
                </c:pt>
                <c:pt idx="30">
                  <c:v>67.973361449571243</c:v>
                </c:pt>
                <c:pt idx="31">
                  <c:v>68.002944925929086</c:v>
                </c:pt>
                <c:pt idx="32">
                  <c:v>68.032570412483821</c:v>
                </c:pt>
                <c:pt idx="33">
                  <c:v>68.062240607428706</c:v>
                </c:pt>
                <c:pt idx="34">
                  <c:v>68.09195833626508</c:v>
                </c:pt>
                <c:pt idx="35">
                  <c:v>68.121726550916023</c:v>
                </c:pt>
                <c:pt idx="36">
                  <c:v>68.151548327442484</c:v>
                </c:pt>
                <c:pt idx="37">
                  <c:v>68.181426862096728</c:v>
                </c:pt>
                <c:pt idx="38">
                  <c:v>68.211365465411632</c:v>
                </c:pt>
                <c:pt idx="39">
                  <c:v>68.241367553980851</c:v>
                </c:pt>
                <c:pt idx="40">
                  <c:v>68.27143663953963</c:v>
                </c:pt>
                <c:pt idx="41">
                  <c:v>68.301576314902462</c:v>
                </c:pt>
                <c:pt idx="42">
                  <c:v>68.331790236256509</c:v>
                </c:pt>
                <c:pt idx="43">
                  <c:v>68.36208210124606</c:v>
                </c:pt>
                <c:pt idx="44">
                  <c:v>68.392455622212012</c:v>
                </c:pt>
                <c:pt idx="45">
                  <c:v>68.422914493874373</c:v>
                </c:pt>
                <c:pt idx="46">
                  <c:v>68.453462354660687</c:v>
                </c:pt>
                <c:pt idx="47">
                  <c:v>68.484102740792991</c:v>
                </c:pt>
                <c:pt idx="48">
                  <c:v>68.514839032147648</c:v>
                </c:pt>
                <c:pt idx="49">
                  <c:v>68.545674388797863</c:v>
                </c:pt>
                <c:pt idx="50">
                  <c:v>68.576611677038187</c:v>
                </c:pt>
                <c:pt idx="51">
                  <c:v>68.607653383575467</c:v>
                </c:pt>
                <c:pt idx="52">
                  <c:v>68.638801516451693</c:v>
                </c:pt>
                <c:pt idx="53">
                  <c:v>68.670057491144675</c:v>
                </c:pt>
                <c:pt idx="54">
                  <c:v>68.7014220001751</c:v>
                </c:pt>
                <c:pt idx="55">
                  <c:v>68.732894864437029</c:v>
                </c:pt>
                <c:pt idx="56">
                  <c:v>68.764474864368196</c:v>
                </c:pt>
                <c:pt idx="57">
                  <c:v>68.796159548994993</c:v>
                </c:pt>
                <c:pt idx="58">
                  <c:v>68.827945020829659</c:v>
                </c:pt>
                <c:pt idx="59">
                  <c:v>68.859825694579953</c:v>
                </c:pt>
                <c:pt idx="60">
                  <c:v>68.891794027659628</c:v>
                </c:pt>
                <c:pt idx="61">
                  <c:v>68.923840220583742</c:v>
                </c:pt>
                <c:pt idx="62">
                  <c:v>68.955951885509933</c:v>
                </c:pt>
                <c:pt idx="63">
                  <c:v>68.988113681467027</c:v>
                </c:pt>
                <c:pt idx="64">
                  <c:v>69.020306915220715</c:v>
                </c:pt>
                <c:pt idx="65">
                  <c:v>69.052509107289112</c:v>
                </c:pt>
                <c:pt idx="66">
                  <c:v>69.084693523367974</c:v>
                </c:pt>
                <c:pt idx="67">
                  <c:v>69.116828672388635</c:v>
                </c:pt>
                <c:pt idx="68">
                  <c:v>69.14887777364379</c:v>
                </c:pt>
                <c:pt idx="69">
                  <c:v>69.180798196906892</c:v>
                </c:pt>
                <c:pt idx="70">
                  <c:v>69.212540881272901</c:v>
                </c:pt>
                <c:pt idx="71">
                  <c:v>69.244049740576372</c:v>
                </c:pt>
                <c:pt idx="72">
                  <c:v>69.275261065714517</c:v>
                </c:pt>
                <c:pt idx="73">
                  <c:v>69.306102937008504</c:v>
                </c:pt>
                <c:pt idx="74">
                  <c:v>69.336494662848907</c:v>
                </c:pt>
                <c:pt idx="75">
                  <c:v>69.366346264232476</c:v>
                </c:pt>
                <c:pt idx="76">
                  <c:v>69.395558028312891</c:v>
                </c:pt>
                <c:pt idx="77">
                  <c:v>69.424020157614905</c:v>
                </c:pt>
                <c:pt idx="78">
                  <c:v>69.451612544907888</c:v>
                </c:pt>
                <c:pt idx="79">
                  <c:v>69.478204706650416</c:v>
                </c:pt>
                <c:pt idx="80">
                  <c:v>69.503655910094963</c:v>
                </c:pt>
                <c:pt idx="81">
                  <c:v>69.527815530220707</c:v>
                </c:pt>
                <c:pt idx="82">
                  <c:v>69.550523672240985</c:v>
                </c:pt>
                <c:pt idx="83">
                  <c:v>69.571612093093336</c:v>
                </c:pt>
                <c:pt idx="84">
                  <c:v>69.590905450656635</c:v>
                </c:pt>
                <c:pt idx="85">
                  <c:v>69.608222902109432</c:v>
                </c:pt>
                <c:pt idx="86">
                  <c:v>69.623380062611872</c:v>
                </c:pt>
                <c:pt idx="87">
                  <c:v>69.636191322303844</c:v>
                </c:pt>
                <c:pt idx="88">
                  <c:v>69.646472503644048</c:v>
                </c:pt>
                <c:pt idx="89">
                  <c:v>69.65404382283549</c:v>
                </c:pt>
                <c:pt idx="90">
                  <c:v>69.658733099288185</c:v>
                </c:pt>
                <c:pt idx="91">
                  <c:v>69.660379136881119</c:v>
                </c:pt>
                <c:pt idx="92">
                  <c:v>69.658835181622322</c:v>
                </c:pt>
                <c:pt idx="93">
                  <c:v>69.653972343791082</c:v>
                </c:pt>
                <c:pt idx="94">
                  <c:v>69.64568286048555</c:v>
                </c:pt>
                <c:pt idx="95">
                  <c:v>69.633883068291212</c:v>
                </c:pt>
                <c:pt idx="96">
                  <c:v>69.61851595684071</c:v>
                </c:pt>
                <c:pt idx="97">
                  <c:v>69.599553183160936</c:v>
                </c:pt>
                <c:pt idx="98">
                  <c:v>69.576996444051076</c:v>
                </c:pt>
                <c:pt idx="99">
                  <c:v>69.550878128693796</c:v>
                </c:pt>
                <c:pt idx="100">
                  <c:v>69.521261204889299</c:v>
                </c:pt>
                <c:pt idx="101">
                  <c:v>69.488238327648702</c:v>
                </c:pt>
                <c:pt idx="102">
                  <c:v>69.451930195830997</c:v>
                </c:pt>
                <c:pt idx="103">
                  <c:v>69.412483218265066</c:v>
                </c:pt>
                <c:pt idx="104">
                  <c:v>69.370066582650054</c:v>
                </c:pt>
                <c:pt idx="105">
                  <c:v>69.324868846134493</c:v>
                </c:pt>
                <c:pt idx="106">
                  <c:v>69.27709418412141</c:v>
                </c:pt>
                <c:pt idx="107">
                  <c:v>69.226958442604698</c:v>
                </c:pt>
                <c:pt idx="108">
                  <c:v>69.174685139124222</c:v>
                </c:pt>
                <c:pt idx="109">
                  <c:v>69.120501548938037</c:v>
                </c:pt>
                <c:pt idx="110">
                  <c:v>69.064634997598873</c:v>
                </c:pt>
                <c:pt idx="111">
                  <c:v>69.007309460577957</c:v>
                </c:pt>
                <c:pt idx="112">
                  <c:v>68.948742546902082</c:v>
                </c:pt>
                <c:pt idx="113">
                  <c:v>68.889142918937281</c:v>
                </c:pt>
                <c:pt idx="114">
                  <c:v>68.82870817624854</c:v>
                </c:pt>
                <c:pt idx="115">
                  <c:v>68.767623209331546</c:v>
                </c:pt>
                <c:pt idx="116">
                  <c:v>68.706059009988152</c:v>
                </c:pt>
                <c:pt idx="117">
                  <c:v>68.64417190982121</c:v>
                </c:pt>
                <c:pt idx="118">
                  <c:v>68.582103206981401</c:v>
                </c:pt>
                <c:pt idx="119">
                  <c:v>68.51997913381436</c:v>
                </c:pt>
                <c:pt idx="120">
                  <c:v>68.45791111408559</c:v>
                </c:pt>
                <c:pt idx="121">
                  <c:v>68.395996257500343</c:v>
                </c:pt>
                <c:pt idx="122">
                  <c:v>68.334318040701703</c:v>
                </c:pt>
                <c:pt idx="123">
                  <c:v>68.272947127215218</c:v>
                </c:pt>
                <c:pt idx="124">
                  <c:v>68.211942283344186</c:v>
                </c:pt>
                <c:pt idx="125">
                  <c:v>68.151351352296587</c:v>
                </c:pt>
                <c:pt idx="126">
                  <c:v>68.091212254418807</c:v>
                </c:pt>
                <c:pt idx="127">
                  <c:v>68.03155398698847</c:v>
                </c:pt>
                <c:pt idx="128">
                  <c:v>67.972397602331043</c:v>
                </c:pt>
                <c:pt idx="129">
                  <c:v>67.913757147902515</c:v>
                </c:pt>
                <c:pt idx="130">
                  <c:v>67.855640556323863</c:v>
                </c:pt>
                <c:pt idx="131">
                  <c:v>67.798050477111246</c:v>
                </c:pt>
                <c:pt idx="132">
                  <c:v>67.740985045016188</c:v>
                </c:pt>
                <c:pt idx="133">
                  <c:v>67.684438582493542</c:v>
                </c:pt>
                <c:pt idx="134">
                  <c:v>67.628402235895649</c:v>
                </c:pt>
                <c:pt idx="135">
                  <c:v>67.57286454660499</c:v>
                </c:pt>
                <c:pt idx="136">
                  <c:v>67.517811959523499</c:v>
                </c:pt>
                <c:pt idx="137">
                  <c:v>67.463229272196671</c:v>
                </c:pt>
                <c:pt idx="138">
                  <c:v>67.409100028423723</c:v>
                </c:pt>
                <c:pt idx="139">
                  <c:v>67.35540686054361</c:v>
                </c:pt>
                <c:pt idx="140">
                  <c:v>67.302131784740922</c:v>
                </c:pt>
                <c:pt idx="141">
                  <c:v>67.24925645372619</c:v>
                </c:pt>
                <c:pt idx="142">
                  <c:v>67.196762371048735</c:v>
                </c:pt>
                <c:pt idx="143">
                  <c:v>67.144631071125303</c:v>
                </c:pt>
                <c:pt idx="144">
                  <c:v>67.092844268840835</c:v>
                </c:pt>
                <c:pt idx="145">
                  <c:v>67.041383982315821</c:v>
                </c:pt>
                <c:pt idx="146">
                  <c:v>66.99023263215615</c:v>
                </c:pt>
                <c:pt idx="147">
                  <c:v>66.939373120214199</c:v>
                </c:pt>
                <c:pt idx="148">
                  <c:v>66.888788890607657</c:v>
                </c:pt>
                <c:pt idx="149">
                  <c:v>66.838463975466837</c:v>
                </c:pt>
                <c:pt idx="150">
                  <c:v>66.788383027620029</c:v>
                </c:pt>
                <c:pt idx="151">
                  <c:v>66.738531342181403</c:v>
                </c:pt>
                <c:pt idx="152">
                  <c:v>66.68889486877751</c:v>
                </c:pt>
                <c:pt idx="153">
                  <c:v>66.639460215940431</c:v>
                </c:pt>
                <c:pt idx="154">
                  <c:v>66.590214649004551</c:v>
                </c:pt>
                <c:pt idx="155">
                  <c:v>66.54114608267237</c:v>
                </c:pt>
                <c:pt idx="156">
                  <c:v>66.492243069259828</c:v>
                </c:pt>
                <c:pt idx="157">
                  <c:v>66.443494783493435</c:v>
                </c:pt>
                <c:pt idx="158">
                  <c:v>66.394891004609462</c:v>
                </c:pt>
                <c:pt idx="159">
                  <c:v>66.346422096395813</c:v>
                </c:pt>
                <c:pt idx="160">
                  <c:v>66.298078985722199</c:v>
                </c:pt>
                <c:pt idx="161">
                  <c:v>66.249853140020292</c:v>
                </c:pt>
                <c:pt idx="162">
                  <c:v>66.201736544101465</c:v>
                </c:pt>
                <c:pt idx="163">
                  <c:v>66.153721676636835</c:v>
                </c:pt>
                <c:pt idx="164">
                  <c:v>66.105801486567756</c:v>
                </c:pt>
                <c:pt idx="165">
                  <c:v>66.057969369667816</c:v>
                </c:pt>
                <c:pt idx="166">
                  <c:v>66.010219145435315</c:v>
                </c:pt>
                <c:pt idx="167">
                  <c:v>65.962545034460334</c:v>
                </c:pt>
                <c:pt idx="168">
                  <c:v>65.914941636379396</c:v>
                </c:pt>
                <c:pt idx="169">
                  <c:v>65.86740390850558</c:v>
                </c:pt>
                <c:pt idx="170">
                  <c:v>65.8199271451995</c:v>
                </c:pt>
                <c:pt idx="171">
                  <c:v>65.772506958028032</c:v>
                </c:pt>
                <c:pt idx="172">
                  <c:v>65.725139256742182</c:v>
                </c:pt>
                <c:pt idx="173">
                  <c:v>65.677820231092824</c:v>
                </c:pt>
                <c:pt idx="174">
                  <c:v>65.630546333491367</c:v>
                </c:pt>
                <c:pt idx="175">
                  <c:v>65.583314262514534</c:v>
                </c:pt>
                <c:pt idx="176">
                  <c:v>65.536120947244413</c:v>
                </c:pt>
                <c:pt idx="177">
                  <c:v>65.488963532429636</c:v>
                </c:pt>
                <c:pt idx="178">
                  <c:v>65.441839364448356</c:v>
                </c:pt>
                <c:pt idx="179">
                  <c:v>65.394745978050878</c:v>
                </c:pt>
                <c:pt idx="180">
                  <c:v>65.347681083856116</c:v>
                </c:pt>
                <c:pt idx="181">
                  <c:v>65.300642556574786</c:v>
                </c:pt>
                <c:pt idx="182">
                  <c:v>65.253628423930436</c:v>
                </c:pt>
                <c:pt idx="183">
                  <c:v>65.206636856248565</c:v>
                </c:pt>
                <c:pt idx="184">
                  <c:v>65.159666156683841</c:v>
                </c:pt>
                <c:pt idx="185">
                  <c:v>65.112714752055027</c:v>
                </c:pt>
                <c:pt idx="186">
                  <c:v>65.065781184257645</c:v>
                </c:pt>
                <c:pt idx="187">
                  <c:v>65.018864102224541</c:v>
                </c:pt>
                <c:pt idx="188">
                  <c:v>64.97196225440544</c:v>
                </c:pt>
                <c:pt idx="189">
                  <c:v>64.925074481737084</c:v>
                </c:pt>
                <c:pt idx="190">
                  <c:v>64.878199711076505</c:v>
                </c:pt>
                <c:pt idx="191">
                  <c:v>64.831336949070788</c:v>
                </c:pt>
                <c:pt idx="192">
                  <c:v>64.784485276438005</c:v>
                </c:pt>
                <c:pt idx="193">
                  <c:v>64.737643842634597</c:v>
                </c:pt>
                <c:pt idx="194">
                  <c:v>64.690811860885987</c:v>
                </c:pt>
                <c:pt idx="195">
                  <c:v>64.643988603557929</c:v>
                </c:pt>
                <c:pt idx="196">
                  <c:v>64.597173397847385</c:v>
                </c:pt>
                <c:pt idx="197">
                  <c:v>64.550365621772883</c:v>
                </c:pt>
                <c:pt idx="198">
                  <c:v>64.503564700444812</c:v>
                </c:pt>
                <c:pt idx="199">
                  <c:v>64.456770102598043</c:v>
                </c:pt>
                <c:pt idx="200">
                  <c:v>64.409981337369345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38176"/>
        <c:axId val="304838568"/>
      </c:scatterChart>
      <c:valAx>
        <c:axId val="304838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4838568"/>
        <c:crosses val="autoZero"/>
        <c:crossBetween val="midCat"/>
      </c:valAx>
      <c:valAx>
        <c:axId val="304838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483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62.426000000000002</c:v>
                </c:pt>
                <c:pt idx="1">
                  <c:v>64.132000000000005</c:v>
                </c:pt>
                <c:pt idx="2">
                  <c:v>64.043999999999997</c:v>
                </c:pt>
                <c:pt idx="3">
                  <c:v>63.293999999999997</c:v>
                </c:pt>
                <c:pt idx="4">
                  <c:v>62.793999999999997</c:v>
                </c:pt>
                <c:pt idx="5">
                  <c:v>64.176000000000002</c:v>
                </c:pt>
                <c:pt idx="6">
                  <c:v>64.617999999999995</c:v>
                </c:pt>
                <c:pt idx="7">
                  <c:v>63.353000000000002</c:v>
                </c:pt>
                <c:pt idx="8">
                  <c:v>62.691000000000003</c:v>
                </c:pt>
                <c:pt idx="9">
                  <c:v>62.941000000000003</c:v>
                </c:pt>
                <c:pt idx="10">
                  <c:v>63.058999999999997</c:v>
                </c:pt>
                <c:pt idx="11">
                  <c:v>63.588000000000001</c:v>
                </c:pt>
                <c:pt idx="12">
                  <c:v>63.234999999999999</c:v>
                </c:pt>
                <c:pt idx="13">
                  <c:v>63.706000000000003</c:v>
                </c:pt>
                <c:pt idx="14">
                  <c:v>64.5</c:v>
                </c:pt>
                <c:pt idx="15">
                  <c:v>63.353000000000002</c:v>
                </c:pt>
                <c:pt idx="16">
                  <c:v>63.220999999999997</c:v>
                </c:pt>
                <c:pt idx="17">
                  <c:v>63.176000000000002</c:v>
                </c:pt>
                <c:pt idx="18">
                  <c:v>65.382000000000005</c:v>
                </c:pt>
                <c:pt idx="19">
                  <c:v>63.941000000000003</c:v>
                </c:pt>
                <c:pt idx="20">
                  <c:v>65.162000000000006</c:v>
                </c:pt>
                <c:pt idx="21">
                  <c:v>64.778999999999996</c:v>
                </c:pt>
                <c:pt idx="22">
                  <c:v>65.484999999999999</c:v>
                </c:pt>
                <c:pt idx="23">
                  <c:v>64.971000000000004</c:v>
                </c:pt>
                <c:pt idx="24">
                  <c:v>65.587999999999994</c:v>
                </c:pt>
                <c:pt idx="25">
                  <c:v>64.426000000000002</c:v>
                </c:pt>
                <c:pt idx="26">
                  <c:v>65.176000000000002</c:v>
                </c:pt>
                <c:pt idx="27">
                  <c:v>64.397000000000006</c:v>
                </c:pt>
                <c:pt idx="28">
                  <c:v>66.602999999999994</c:v>
                </c:pt>
                <c:pt idx="29">
                  <c:v>66.367999999999995</c:v>
                </c:pt>
                <c:pt idx="30">
                  <c:v>66.426000000000002</c:v>
                </c:pt>
                <c:pt idx="31">
                  <c:v>68.043999999999997</c:v>
                </c:pt>
                <c:pt idx="32">
                  <c:v>66.573999999999998</c:v>
                </c:pt>
                <c:pt idx="33">
                  <c:v>69.132000000000005</c:v>
                </c:pt>
                <c:pt idx="34">
                  <c:v>68.162000000000006</c:v>
                </c:pt>
                <c:pt idx="35">
                  <c:v>68.587999999999994</c:v>
                </c:pt>
                <c:pt idx="36">
                  <c:v>69.676000000000002</c:v>
                </c:pt>
                <c:pt idx="37">
                  <c:v>71.043999999999997</c:v>
                </c:pt>
                <c:pt idx="38">
                  <c:v>71.397000000000006</c:v>
                </c:pt>
                <c:pt idx="39">
                  <c:v>73.265000000000001</c:v>
                </c:pt>
                <c:pt idx="40">
                  <c:v>74.897000000000006</c:v>
                </c:pt>
                <c:pt idx="41">
                  <c:v>77.265000000000001</c:v>
                </c:pt>
                <c:pt idx="42">
                  <c:v>81.058999999999997</c:v>
                </c:pt>
                <c:pt idx="43">
                  <c:v>85.676000000000002</c:v>
                </c:pt>
                <c:pt idx="44">
                  <c:v>90.087999999999994</c:v>
                </c:pt>
                <c:pt idx="45">
                  <c:v>98.147000000000006</c:v>
                </c:pt>
                <c:pt idx="46">
                  <c:v>108.265</c:v>
                </c:pt>
                <c:pt idx="47">
                  <c:v>118.13200000000001</c:v>
                </c:pt>
                <c:pt idx="48">
                  <c:v>128.23500000000001</c:v>
                </c:pt>
                <c:pt idx="49">
                  <c:v>140.309</c:v>
                </c:pt>
                <c:pt idx="50">
                  <c:v>150.91200000000001</c:v>
                </c:pt>
                <c:pt idx="51">
                  <c:v>162.721</c:v>
                </c:pt>
                <c:pt idx="52">
                  <c:v>172.779</c:v>
                </c:pt>
                <c:pt idx="53">
                  <c:v>180.45599999999999</c:v>
                </c:pt>
                <c:pt idx="54">
                  <c:v>191.17599999999999</c:v>
                </c:pt>
                <c:pt idx="55">
                  <c:v>195.85300000000001</c:v>
                </c:pt>
                <c:pt idx="56">
                  <c:v>199.58799999999999</c:v>
                </c:pt>
                <c:pt idx="57">
                  <c:v>197.51499999999999</c:v>
                </c:pt>
                <c:pt idx="58">
                  <c:v>190.191</c:v>
                </c:pt>
                <c:pt idx="59">
                  <c:v>170.16200000000001</c:v>
                </c:pt>
                <c:pt idx="60">
                  <c:v>133.48500000000001</c:v>
                </c:pt>
                <c:pt idx="61">
                  <c:v>96.941000000000003</c:v>
                </c:pt>
                <c:pt idx="62">
                  <c:v>76.323999999999998</c:v>
                </c:pt>
                <c:pt idx="63">
                  <c:v>69.912000000000006</c:v>
                </c:pt>
                <c:pt idx="64">
                  <c:v>67.426000000000002</c:v>
                </c:pt>
                <c:pt idx="65">
                  <c:v>68.323999999999998</c:v>
                </c:pt>
                <c:pt idx="66">
                  <c:v>69.5</c:v>
                </c:pt>
                <c:pt idx="67">
                  <c:v>69.867999999999995</c:v>
                </c:pt>
                <c:pt idx="68">
                  <c:v>71.706000000000003</c:v>
                </c:pt>
                <c:pt idx="69">
                  <c:v>73.087999999999994</c:v>
                </c:pt>
                <c:pt idx="70">
                  <c:v>74.837999999999994</c:v>
                </c:pt>
                <c:pt idx="71">
                  <c:v>81.234999999999999</c:v>
                </c:pt>
                <c:pt idx="72">
                  <c:v>82.632000000000005</c:v>
                </c:pt>
                <c:pt idx="73">
                  <c:v>85.382000000000005</c:v>
                </c:pt>
                <c:pt idx="74">
                  <c:v>89.234999999999999</c:v>
                </c:pt>
                <c:pt idx="75">
                  <c:v>92.662000000000006</c:v>
                </c:pt>
                <c:pt idx="76">
                  <c:v>97.441000000000003</c:v>
                </c:pt>
                <c:pt idx="77">
                  <c:v>99.941000000000003</c:v>
                </c:pt>
                <c:pt idx="78">
                  <c:v>103.58799999999999</c:v>
                </c:pt>
                <c:pt idx="79">
                  <c:v>104.39700000000001</c:v>
                </c:pt>
                <c:pt idx="80">
                  <c:v>102.779</c:v>
                </c:pt>
                <c:pt idx="81">
                  <c:v>99.456000000000003</c:v>
                </c:pt>
                <c:pt idx="82">
                  <c:v>94.132000000000005</c:v>
                </c:pt>
                <c:pt idx="83">
                  <c:v>86.765000000000001</c:v>
                </c:pt>
                <c:pt idx="84">
                  <c:v>79.515000000000001</c:v>
                </c:pt>
                <c:pt idx="85">
                  <c:v>73.102999999999994</c:v>
                </c:pt>
                <c:pt idx="86">
                  <c:v>71.558999999999997</c:v>
                </c:pt>
                <c:pt idx="87">
                  <c:v>70.028999999999996</c:v>
                </c:pt>
                <c:pt idx="88">
                  <c:v>69.543999999999997</c:v>
                </c:pt>
                <c:pt idx="89">
                  <c:v>68.5</c:v>
                </c:pt>
                <c:pt idx="90">
                  <c:v>68.352999999999994</c:v>
                </c:pt>
                <c:pt idx="91">
                  <c:v>67.5</c:v>
                </c:pt>
                <c:pt idx="92">
                  <c:v>64.852999999999994</c:v>
                </c:pt>
                <c:pt idx="93">
                  <c:v>66.176000000000002</c:v>
                </c:pt>
                <c:pt idx="94">
                  <c:v>66.176000000000002</c:v>
                </c:pt>
                <c:pt idx="95">
                  <c:v>64.573999999999998</c:v>
                </c:pt>
                <c:pt idx="96">
                  <c:v>64.721000000000004</c:v>
                </c:pt>
                <c:pt idx="97">
                  <c:v>66.837999999999994</c:v>
                </c:pt>
                <c:pt idx="98">
                  <c:v>66.823999999999998</c:v>
                </c:pt>
                <c:pt idx="99">
                  <c:v>65.691000000000003</c:v>
                </c:pt>
                <c:pt idx="100">
                  <c:v>66.721000000000004</c:v>
                </c:pt>
                <c:pt idx="101">
                  <c:v>67.073999999999998</c:v>
                </c:pt>
                <c:pt idx="102">
                  <c:v>65.647000000000006</c:v>
                </c:pt>
                <c:pt idx="103">
                  <c:v>66.426000000000002</c:v>
                </c:pt>
                <c:pt idx="104">
                  <c:v>66.706000000000003</c:v>
                </c:pt>
                <c:pt idx="105">
                  <c:v>65.808999999999997</c:v>
                </c:pt>
                <c:pt idx="106">
                  <c:v>66.662000000000006</c:v>
                </c:pt>
                <c:pt idx="107">
                  <c:v>66.25</c:v>
                </c:pt>
                <c:pt idx="108">
                  <c:v>66.308999999999997</c:v>
                </c:pt>
                <c:pt idx="109">
                  <c:v>65.426000000000002</c:v>
                </c:pt>
                <c:pt idx="110">
                  <c:v>65.971000000000004</c:v>
                </c:pt>
                <c:pt idx="111">
                  <c:v>66.015000000000001</c:v>
                </c:pt>
                <c:pt idx="112">
                  <c:v>66.897000000000006</c:v>
                </c:pt>
                <c:pt idx="113">
                  <c:v>67.471000000000004</c:v>
                </c:pt>
                <c:pt idx="114">
                  <c:v>68.691000000000003</c:v>
                </c:pt>
                <c:pt idx="115">
                  <c:v>68.632000000000005</c:v>
                </c:pt>
                <c:pt idx="116">
                  <c:v>70.132000000000005</c:v>
                </c:pt>
                <c:pt idx="117">
                  <c:v>70.117999999999995</c:v>
                </c:pt>
                <c:pt idx="118">
                  <c:v>71.337999999999994</c:v>
                </c:pt>
                <c:pt idx="119">
                  <c:v>70.587999999999994</c:v>
                </c:pt>
                <c:pt idx="120">
                  <c:v>70.721000000000004</c:v>
                </c:pt>
                <c:pt idx="121">
                  <c:v>70.412000000000006</c:v>
                </c:pt>
                <c:pt idx="122">
                  <c:v>69.912000000000006</c:v>
                </c:pt>
                <c:pt idx="123">
                  <c:v>68.617999999999995</c:v>
                </c:pt>
                <c:pt idx="124">
                  <c:v>67.676000000000002</c:v>
                </c:pt>
                <c:pt idx="125">
                  <c:v>66.971000000000004</c:v>
                </c:pt>
                <c:pt idx="126">
                  <c:v>65.602999999999994</c:v>
                </c:pt>
                <c:pt idx="127">
                  <c:v>64.234999999999999</c:v>
                </c:pt>
                <c:pt idx="128">
                  <c:v>64.176000000000002</c:v>
                </c:pt>
                <c:pt idx="129">
                  <c:v>64.412000000000006</c:v>
                </c:pt>
                <c:pt idx="130">
                  <c:v>64.426000000000002</c:v>
                </c:pt>
                <c:pt idx="131">
                  <c:v>63.206000000000003</c:v>
                </c:pt>
                <c:pt idx="132">
                  <c:v>62.529000000000003</c:v>
                </c:pt>
                <c:pt idx="133">
                  <c:v>62.515000000000001</c:v>
                </c:pt>
                <c:pt idx="134">
                  <c:v>62.456000000000003</c:v>
                </c:pt>
                <c:pt idx="135">
                  <c:v>64.278999999999996</c:v>
                </c:pt>
                <c:pt idx="136">
                  <c:v>64.412000000000006</c:v>
                </c:pt>
                <c:pt idx="137">
                  <c:v>64.058999999999997</c:v>
                </c:pt>
                <c:pt idx="138">
                  <c:v>63.381999999999998</c:v>
                </c:pt>
                <c:pt idx="139">
                  <c:v>62.5</c:v>
                </c:pt>
                <c:pt idx="140">
                  <c:v>61.970999999999997</c:v>
                </c:pt>
                <c:pt idx="141">
                  <c:v>63.015000000000001</c:v>
                </c:pt>
                <c:pt idx="142">
                  <c:v>64.015000000000001</c:v>
                </c:pt>
                <c:pt idx="143">
                  <c:v>62</c:v>
                </c:pt>
                <c:pt idx="144">
                  <c:v>64.734999999999999</c:v>
                </c:pt>
                <c:pt idx="145">
                  <c:v>65.176000000000002</c:v>
                </c:pt>
                <c:pt idx="146">
                  <c:v>64.278999999999996</c:v>
                </c:pt>
                <c:pt idx="147">
                  <c:v>64.087999999999994</c:v>
                </c:pt>
                <c:pt idx="148">
                  <c:v>64.5</c:v>
                </c:pt>
                <c:pt idx="149">
                  <c:v>65.397000000000006</c:v>
                </c:pt>
                <c:pt idx="150">
                  <c:v>64.734999999999999</c:v>
                </c:pt>
                <c:pt idx="151">
                  <c:v>64</c:v>
                </c:pt>
                <c:pt idx="152">
                  <c:v>65.706000000000003</c:v>
                </c:pt>
                <c:pt idx="153">
                  <c:v>65.691000000000003</c:v>
                </c:pt>
                <c:pt idx="154">
                  <c:v>64.028999999999996</c:v>
                </c:pt>
                <c:pt idx="155">
                  <c:v>64.971000000000004</c:v>
                </c:pt>
                <c:pt idx="156">
                  <c:v>63.853000000000002</c:v>
                </c:pt>
                <c:pt idx="157">
                  <c:v>63.941000000000003</c:v>
                </c:pt>
                <c:pt idx="158">
                  <c:v>64.147000000000006</c:v>
                </c:pt>
                <c:pt idx="159">
                  <c:v>62.926000000000002</c:v>
                </c:pt>
                <c:pt idx="160">
                  <c:v>63.015000000000001</c:v>
                </c:pt>
                <c:pt idx="161">
                  <c:v>62.911999999999999</c:v>
                </c:pt>
                <c:pt idx="162">
                  <c:v>62.206000000000003</c:v>
                </c:pt>
                <c:pt idx="163">
                  <c:v>62.779000000000003</c:v>
                </c:pt>
                <c:pt idx="164">
                  <c:v>62.926000000000002</c:v>
                </c:pt>
                <c:pt idx="165">
                  <c:v>63.411999999999999</c:v>
                </c:pt>
                <c:pt idx="166">
                  <c:v>62.941000000000003</c:v>
                </c:pt>
                <c:pt idx="167">
                  <c:v>62.956000000000003</c:v>
                </c:pt>
                <c:pt idx="168">
                  <c:v>61.558999999999997</c:v>
                </c:pt>
                <c:pt idx="169">
                  <c:v>62.838000000000001</c:v>
                </c:pt>
                <c:pt idx="170">
                  <c:v>62.206000000000003</c:v>
                </c:pt>
                <c:pt idx="171">
                  <c:v>62.911999999999999</c:v>
                </c:pt>
                <c:pt idx="172">
                  <c:v>66.617999999999995</c:v>
                </c:pt>
                <c:pt idx="173">
                  <c:v>62.029000000000003</c:v>
                </c:pt>
                <c:pt idx="174">
                  <c:v>62.131999999999998</c:v>
                </c:pt>
                <c:pt idx="175">
                  <c:v>61.896999999999998</c:v>
                </c:pt>
                <c:pt idx="176">
                  <c:v>61.970999999999997</c:v>
                </c:pt>
                <c:pt idx="177">
                  <c:v>62.984999999999999</c:v>
                </c:pt>
                <c:pt idx="178">
                  <c:v>62.118000000000002</c:v>
                </c:pt>
                <c:pt idx="179">
                  <c:v>60.338000000000001</c:v>
                </c:pt>
                <c:pt idx="180">
                  <c:v>61.293999999999997</c:v>
                </c:pt>
                <c:pt idx="181">
                  <c:v>61.161999999999999</c:v>
                </c:pt>
                <c:pt idx="182">
                  <c:v>62.411999999999999</c:v>
                </c:pt>
                <c:pt idx="183">
                  <c:v>63.191000000000003</c:v>
                </c:pt>
                <c:pt idx="184">
                  <c:v>63.279000000000003</c:v>
                </c:pt>
                <c:pt idx="185">
                  <c:v>63.146999999999998</c:v>
                </c:pt>
                <c:pt idx="186">
                  <c:v>59.691000000000003</c:v>
                </c:pt>
                <c:pt idx="187">
                  <c:v>60.926000000000002</c:v>
                </c:pt>
                <c:pt idx="188">
                  <c:v>61.441000000000003</c:v>
                </c:pt>
                <c:pt idx="189">
                  <c:v>62.338000000000001</c:v>
                </c:pt>
                <c:pt idx="190">
                  <c:v>61.779000000000003</c:v>
                </c:pt>
                <c:pt idx="191">
                  <c:v>61.838000000000001</c:v>
                </c:pt>
                <c:pt idx="192">
                  <c:v>63.279000000000003</c:v>
                </c:pt>
                <c:pt idx="193">
                  <c:v>63.338000000000001</c:v>
                </c:pt>
                <c:pt idx="194">
                  <c:v>63.543999999999997</c:v>
                </c:pt>
                <c:pt idx="195">
                  <c:v>62.058999999999997</c:v>
                </c:pt>
                <c:pt idx="196">
                  <c:v>62.573999999999998</c:v>
                </c:pt>
                <c:pt idx="197">
                  <c:v>61.661999999999999</c:v>
                </c:pt>
                <c:pt idx="198">
                  <c:v>61.338000000000001</c:v>
                </c:pt>
                <c:pt idx="199">
                  <c:v>59.838000000000001</c:v>
                </c:pt>
                <c:pt idx="200">
                  <c:v>60.926000000000002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64.740075180079515</c:v>
                </c:pt>
                <c:pt idx="1">
                  <c:v>64.760376823696348</c:v>
                </c:pt>
                <c:pt idx="2">
                  <c:v>64.780683221355119</c:v>
                </c:pt>
                <c:pt idx="3">
                  <c:v>64.800994752666028</c:v>
                </c:pt>
                <c:pt idx="4">
                  <c:v>64.821311826214227</c:v>
                </c:pt>
                <c:pt idx="5">
                  <c:v>64.841634881613373</c:v>
                </c:pt>
                <c:pt idx="6">
                  <c:v>64.861964391684808</c:v>
                </c:pt>
                <c:pt idx="7">
                  <c:v>64.882300864767842</c:v>
                </c:pt>
                <c:pt idx="8">
                  <c:v>64.90264484716532</c:v>
                </c:pt>
                <c:pt idx="9">
                  <c:v>64.922996925729834</c:v>
                </c:pt>
                <c:pt idx="10">
                  <c:v>64.943357730593846</c:v>
                </c:pt>
                <c:pt idx="11">
                  <c:v>64.963727938047768</c:v>
                </c:pt>
                <c:pt idx="12">
                  <c:v>64.98410827356868</c:v>
                </c:pt>
                <c:pt idx="13">
                  <c:v>65.004499515001797</c:v>
                </c:pt>
                <c:pt idx="14">
                  <c:v>65.024902495895674</c:v>
                </c:pt>
                <c:pt idx="15">
                  <c:v>65.04531810899239</c:v>
                </c:pt>
                <c:pt idx="16">
                  <c:v>65.065747309875675</c:v>
                </c:pt>
                <c:pt idx="17">
                  <c:v>65.086191120797181</c:v>
                </c:pt>
                <c:pt idx="18">
                  <c:v>65.106650634762943</c:v>
                </c:pt>
                <c:pt idx="19">
                  <c:v>65.127127020211574</c:v>
                </c:pt>
                <c:pt idx="20">
                  <c:v>65.147621527484858</c:v>
                </c:pt>
                <c:pt idx="21">
                  <c:v>65.168135501238353</c:v>
                </c:pt>
                <c:pt idx="22">
                  <c:v>65.188670412387381</c:v>
                </c:pt>
                <c:pt idx="23">
                  <c:v>65.209227952032293</c:v>
                </c:pt>
                <c:pt idx="24">
                  <c:v>65.229810313546977</c:v>
                </c:pt>
                <c:pt idx="25">
                  <c:v>65.250421019843031</c:v>
                </c:pt>
                <c:pt idx="26">
                  <c:v>65.271067256126372</c:v>
                </c:pt>
                <c:pt idx="27">
                  <c:v>65.291766160763018</c:v>
                </c:pt>
                <c:pt idx="28">
                  <c:v>65.312561011882636</c:v>
                </c:pt>
                <c:pt idx="29">
                  <c:v>65.333560907565158</c:v>
                </c:pt>
                <c:pt idx="30">
                  <c:v>65.355033319926292</c:v>
                </c:pt>
                <c:pt idx="31">
                  <c:v>65.377609208882561</c:v>
                </c:pt>
                <c:pt idx="32">
                  <c:v>65.402714163022992</c:v>
                </c:pt>
                <c:pt idx="33">
                  <c:v>65.433426082739814</c:v>
                </c:pt>
                <c:pt idx="34">
                  <c:v>65.476085454828251</c:v>
                </c:pt>
                <c:pt idx="35">
                  <c:v>65.543137912509678</c:v>
                </c:pt>
                <c:pt idx="36">
                  <c:v>65.657827623611027</c:v>
                </c:pt>
                <c:pt idx="37">
                  <c:v>65.861390054952082</c:v>
                </c:pt>
                <c:pt idx="38">
                  <c:v>66.223160151091918</c:v>
                </c:pt>
                <c:pt idx="39">
                  <c:v>66.853325096233121</c:v>
                </c:pt>
                <c:pt idx="40">
                  <c:v>67.916752566274909</c:v>
                </c:pt>
                <c:pt idx="41">
                  <c:v>69.644425702802934</c:v>
                </c:pt>
                <c:pt idx="42">
                  <c:v>72.336854907713885</c:v>
                </c:pt>
                <c:pt idx="43">
                  <c:v>76.352196975887239</c:v>
                </c:pt>
                <c:pt idx="44">
                  <c:v>82.071861351139901</c:v>
                </c:pt>
                <c:pt idx="45">
                  <c:v>89.839334010298458</c:v>
                </c:pt>
                <c:pt idx="46">
                  <c:v>99.874437875191589</c:v>
                </c:pt>
                <c:pt idx="47">
                  <c:v>112.17461785302301</c:v>
                </c:pt>
                <c:pt idx="48">
                  <c:v>126.42470606129932</c:v>
                </c:pt>
                <c:pt idx="49">
                  <c:v>141.94316114855357</c:v>
                </c:pt>
                <c:pt idx="50">
                  <c:v>157.69192143206627</c:v>
                </c:pt>
                <c:pt idx="51">
                  <c:v>172.36634344469184</c:v>
                </c:pt>
                <c:pt idx="52">
                  <c:v>184.56219951085146</c:v>
                </c:pt>
                <c:pt idx="53">
                  <c:v>192.99339562635424</c:v>
                </c:pt>
                <c:pt idx="54">
                  <c:v>196.71477821206784</c:v>
                </c:pt>
                <c:pt idx="55">
                  <c:v>195.29688301536083</c:v>
                </c:pt>
                <c:pt idx="56">
                  <c:v>188.90799326441044</c:v>
                </c:pt>
                <c:pt idx="57">
                  <c:v>178.28186706398537</c:v>
                </c:pt>
                <c:pt idx="58">
                  <c:v>164.57975726683742</c:v>
                </c:pt>
                <c:pt idx="59">
                  <c:v>149.18273964107411</c:v>
                </c:pt>
                <c:pt idx="60">
                  <c:v>133.46592283716731</c:v>
                </c:pt>
                <c:pt idx="61">
                  <c:v>118.6055943675878</c:v>
                </c:pt>
                <c:pt idx="62">
                  <c:v>105.45557770812928</c:v>
                </c:pt>
                <c:pt idx="63">
                  <c:v>94.506567295050118</c:v>
                </c:pt>
                <c:pt idx="64">
                  <c:v>85.920060359223768</c:v>
                </c:pt>
                <c:pt idx="65">
                  <c:v>79.613056109089769</c:v>
                </c:pt>
                <c:pt idx="66">
                  <c:v>75.363572065168739</c:v>
                </c:pt>
                <c:pt idx="67">
                  <c:v>72.909175158816211</c:v>
                </c:pt>
                <c:pt idx="68">
                  <c:v>72.017985307646512</c:v>
                </c:pt>
                <c:pt idx="69">
                  <c:v>72.520788767122767</c:v>
                </c:pt>
                <c:pt idx="70">
                  <c:v>74.302147752603005</c:v>
                </c:pt>
                <c:pt idx="71">
                  <c:v>77.257267085637523</c:v>
                </c:pt>
                <c:pt idx="72">
                  <c:v>81.229753281201255</c:v>
                </c:pt>
                <c:pt idx="73">
                  <c:v>85.952127876984548</c:v>
                </c:pt>
                <c:pt idx="74">
                  <c:v>91.013403439650304</c:v>
                </c:pt>
                <c:pt idx="75">
                  <c:v>95.873195006767716</c:v>
                </c:pt>
                <c:pt idx="76">
                  <c:v>99.928649613106629</c:v>
                </c:pt>
                <c:pt idx="77">
                  <c:v>102.62181145392677</c:v>
                </c:pt>
                <c:pt idx="78">
                  <c:v>103.5577282322181</c:v>
                </c:pt>
                <c:pt idx="79">
                  <c:v>102.59567846600899</c:v>
                </c:pt>
                <c:pt idx="80">
                  <c:v>99.882278971879231</c:v>
                </c:pt>
                <c:pt idx="81">
                  <c:v>95.814427427587106</c:v>
                </c:pt>
                <c:pt idx="82">
                  <c:v>90.944230164604761</c:v>
                </c:pt>
                <c:pt idx="83">
                  <c:v>85.856890722499173</c:v>
                </c:pt>
                <c:pt idx="84">
                  <c:v>81.058400838658272</c:v>
                </c:pt>
                <c:pt idx="85">
                  <c:v>76.901652741093429</c:v>
                </c:pt>
                <c:pt idx="86">
                  <c:v>73.562551156045089</c:v>
                </c:pt>
                <c:pt idx="87">
                  <c:v>71.060100402789914</c:v>
                </c:pt>
                <c:pt idx="88">
                  <c:v>69.303108016317424</c:v>
                </c:pt>
                <c:pt idx="89">
                  <c:v>68.1436744340714</c:v>
                </c:pt>
                <c:pt idx="90">
                  <c:v>67.422313324048432</c:v>
                </c:pt>
                <c:pt idx="91">
                  <c:v>66.997358362867374</c:v>
                </c:pt>
                <c:pt idx="92">
                  <c:v>66.758417634723244</c:v>
                </c:pt>
                <c:pt idx="93">
                  <c:v>66.627906638773922</c:v>
                </c:pt>
                <c:pt idx="94">
                  <c:v>66.555908848918037</c:v>
                </c:pt>
                <c:pt idx="95">
                  <c:v>66.512759264887819</c:v>
                </c:pt>
                <c:pt idx="96">
                  <c:v>66.482080208810231</c:v>
                </c:pt>
                <c:pt idx="97">
                  <c:v>66.455444365411282</c:v>
                </c:pt>
                <c:pt idx="98">
                  <c:v>66.428809838893415</c:v>
                </c:pt>
                <c:pt idx="99">
                  <c:v>66.400383276020364</c:v>
                </c:pt>
                <c:pt idx="100">
                  <c:v>66.369452369262191</c:v>
                </c:pt>
                <c:pt idx="101">
                  <c:v>66.335800072346629</c:v>
                </c:pt>
                <c:pt idx="102">
                  <c:v>66.299438678506988</c:v>
                </c:pt>
                <c:pt idx="103">
                  <c:v>66.260521054400726</c:v>
                </c:pt>
                <c:pt idx="104">
                  <c:v>66.219389562024205</c:v>
                </c:pt>
                <c:pt idx="105">
                  <c:v>66.176830921615561</c:v>
                </c:pt>
                <c:pt idx="106">
                  <c:v>66.134742058178972</c:v>
                </c:pt>
                <c:pt idx="107">
                  <c:v>66.09756438217731</c:v>
                </c:pt>
                <c:pt idx="108">
                  <c:v>66.074892310640962</c:v>
                </c:pt>
                <c:pt idx="109">
                  <c:v>66.085326309553253</c:v>
                </c:pt>
                <c:pt idx="110">
                  <c:v>66.160570131958892</c:v>
                </c:pt>
                <c:pt idx="111">
                  <c:v>66.346929786630724</c:v>
                </c:pt>
                <c:pt idx="112">
                  <c:v>66.699645719971059</c:v>
                </c:pt>
                <c:pt idx="113">
                  <c:v>67.265923844734232</c:v>
                </c:pt>
                <c:pt idx="114">
                  <c:v>68.057252152976929</c:v>
                </c:pt>
                <c:pt idx="115">
                  <c:v>69.020283307555658</c:v>
                </c:pt>
                <c:pt idx="116">
                  <c:v>70.023398237006731</c:v>
                </c:pt>
                <c:pt idx="117">
                  <c:v>70.8753043665684</c:v>
                </c:pt>
                <c:pt idx="118">
                  <c:v>71.378309035942465</c:v>
                </c:pt>
                <c:pt idx="119">
                  <c:v>71.397700541435299</c:v>
                </c:pt>
                <c:pt idx="120">
                  <c:v>70.91428095992201</c:v>
                </c:pt>
                <c:pt idx="121">
                  <c:v>70.032159943924157</c:v>
                </c:pt>
                <c:pt idx="122">
                  <c:v>68.937521047859121</c:v>
                </c:pt>
                <c:pt idx="123">
                  <c:v>67.830627261187928</c:v>
                </c:pt>
                <c:pt idx="124">
                  <c:v>66.864836227192356</c:v>
                </c:pt>
                <c:pt idx="125">
                  <c:v>66.116956044527626</c:v>
                </c:pt>
                <c:pt idx="126">
                  <c:v>65.592416340635822</c:v>
                </c:pt>
                <c:pt idx="127">
                  <c:v>65.251678483774839</c:v>
                </c:pt>
                <c:pt idx="128">
                  <c:v>65.039761274124984</c:v>
                </c:pt>
                <c:pt idx="129">
                  <c:v>64.906825789276795</c:v>
                </c:pt>
                <c:pt idx="130">
                  <c:v>64.816916365825932</c:v>
                </c:pt>
                <c:pt idx="131">
                  <c:v>64.748085715676481</c:v>
                </c:pt>
                <c:pt idx="132">
                  <c:v>64.688683400356126</c:v>
                </c:pt>
                <c:pt idx="133">
                  <c:v>64.633255268072375</c:v>
                </c:pt>
                <c:pt idx="134">
                  <c:v>64.579546951729142</c:v>
                </c:pt>
                <c:pt idx="135">
                  <c:v>64.526779812440054</c:v>
                </c:pt>
                <c:pt idx="136">
                  <c:v>64.474849229987129</c:v>
                </c:pt>
                <c:pt idx="137">
                  <c:v>64.424067413077935</c:v>
                </c:pt>
                <c:pt idx="138">
                  <c:v>64.375206985931868</c:v>
                </c:pt>
                <c:pt idx="139">
                  <c:v>64.329718635501408</c:v>
                </c:pt>
                <c:pt idx="140">
                  <c:v>64.290039686371117</c:v>
                </c:pt>
                <c:pt idx="141">
                  <c:v>64.259882675157456</c:v>
                </c:pt>
                <c:pt idx="142">
                  <c:v>64.244321658556629</c:v>
                </c:pt>
                <c:pt idx="143">
                  <c:v>64.249429438298961</c:v>
                </c:pt>
                <c:pt idx="144">
                  <c:v>64.281232790754956</c:v>
                </c:pt>
                <c:pt idx="145">
                  <c:v>64.343914789683581</c:v>
                </c:pt>
                <c:pt idx="146">
                  <c:v>64.437520628287885</c:v>
                </c:pt>
                <c:pt idx="147">
                  <c:v>64.555828061160867</c:v>
                </c:pt>
                <c:pt idx="148">
                  <c:v>64.685325624446222</c:v>
                </c:pt>
                <c:pt idx="149">
                  <c:v>64.806167010019976</c:v>
                </c:pt>
                <c:pt idx="150">
                  <c:v>64.895419286790059</c:v>
                </c:pt>
                <c:pt idx="151">
                  <c:v>64.932026402354523</c:v>
                </c:pt>
                <c:pt idx="152">
                  <c:v>64.90205237797943</c:v>
                </c:pt>
                <c:pt idx="153">
                  <c:v>64.802414431478226</c:v>
                </c:pt>
                <c:pt idx="154">
                  <c:v>64.641730618570222</c:v>
                </c:pt>
                <c:pt idx="155">
                  <c:v>64.437960648110064</c:v>
                </c:pt>
                <c:pt idx="156">
                  <c:v>64.213726352149919</c:v>
                </c:pt>
                <c:pt idx="157">
                  <c:v>63.990985636351219</c:v>
                </c:pt>
                <c:pt idx="158">
                  <c:v>63.78676573896972</c:v>
                </c:pt>
                <c:pt idx="159">
                  <c:v>63.611012288848734</c:v>
                </c:pt>
                <c:pt idx="160">
                  <c:v>63.466675589334599</c:v>
                </c:pt>
                <c:pt idx="161">
                  <c:v>63.351392079257906</c:v>
                </c:pt>
                <c:pt idx="162">
                  <c:v>63.259799710215638</c:v>
                </c:pt>
                <c:pt idx="163">
                  <c:v>63.18564966481744</c:v>
                </c:pt>
                <c:pt idx="164">
                  <c:v>63.123248263188756</c:v>
                </c:pt>
                <c:pt idx="165">
                  <c:v>63.068148925385927</c:v>
                </c:pt>
                <c:pt idx="166">
                  <c:v>63.017264739340114</c:v>
                </c:pt>
                <c:pt idx="167">
                  <c:v>62.968654970692754</c:v>
                </c:pt>
                <c:pt idx="168">
                  <c:v>62.921202287524231</c:v>
                </c:pt>
                <c:pt idx="169">
                  <c:v>62.874313078507882</c:v>
                </c:pt>
                <c:pt idx="170">
                  <c:v>62.827694439415531</c:v>
                </c:pt>
                <c:pt idx="171">
                  <c:v>62.781211134613464</c:v>
                </c:pt>
                <c:pt idx="172">
                  <c:v>62.734804008135647</c:v>
                </c:pt>
                <c:pt idx="173">
                  <c:v>62.688447896314798</c:v>
                </c:pt>
                <c:pt idx="174">
                  <c:v>62.642131790755371</c:v>
                </c:pt>
                <c:pt idx="175">
                  <c:v>62.595850235344514</c:v>
                </c:pt>
                <c:pt idx="176">
                  <c:v>62.549599874348175</c:v>
                </c:pt>
                <c:pt idx="177">
                  <c:v>62.503378163636519</c:v>
                </c:pt>
                <c:pt idx="178">
                  <c:v>62.457182918780489</c:v>
                </c:pt>
                <c:pt idx="179">
                  <c:v>62.411012162836229</c:v>
                </c:pt>
                <c:pt idx="180">
                  <c:v>62.364864073953925</c:v>
                </c:pt>
                <c:pt idx="181">
                  <c:v>62.318736964176281</c:v>
                </c:pt>
                <c:pt idx="182">
                  <c:v>62.272629267586325</c:v>
                </c:pt>
                <c:pt idx="183">
                  <c:v>62.226539531340123</c:v>
                </c:pt>
                <c:pt idx="184">
                  <c:v>62.180466407790327</c:v>
                </c:pt>
                <c:pt idx="185">
                  <c:v>62.134408647224269</c:v>
                </c:pt>
                <c:pt idx="186">
                  <c:v>62.088365091084562</c:v>
                </c:pt>
                <c:pt idx="187">
                  <c:v>62.042334665625468</c:v>
                </c:pt>
                <c:pt idx="188">
                  <c:v>61.996316375977095</c:v>
                </c:pt>
                <c:pt idx="189">
                  <c:v>61.950309300594739</c:v>
                </c:pt>
                <c:pt idx="190">
                  <c:v>61.904312586071796</c:v>
                </c:pt>
                <c:pt idx="191">
                  <c:v>61.858325442295666</c:v>
                </c:pt>
                <c:pt idx="192">
                  <c:v>61.812347137926636</c:v>
                </c:pt>
                <c:pt idx="193">
                  <c:v>61.766376996180867</c:v>
                </c:pt>
                <c:pt idx="194">
                  <c:v>61.720414390899066</c:v>
                </c:pt>
                <c:pt idx="195">
                  <c:v>61.674458742883559</c:v>
                </c:pt>
                <c:pt idx="196">
                  <c:v>61.628509516486965</c:v>
                </c:pt>
                <c:pt idx="197">
                  <c:v>61.582566216436923</c:v>
                </c:pt>
                <c:pt idx="198">
                  <c:v>61.536628384881624</c:v>
                </c:pt>
                <c:pt idx="199">
                  <c:v>61.49069559864224</c:v>
                </c:pt>
                <c:pt idx="200">
                  <c:v>61.444767466658512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64.740075180079515</c:v>
                </c:pt>
                <c:pt idx="1">
                  <c:v>64.760376823696348</c:v>
                </c:pt>
                <c:pt idx="2">
                  <c:v>64.780683221355119</c:v>
                </c:pt>
                <c:pt idx="3">
                  <c:v>64.800994752666028</c:v>
                </c:pt>
                <c:pt idx="4">
                  <c:v>64.821311826214227</c:v>
                </c:pt>
                <c:pt idx="5">
                  <c:v>64.841634881613373</c:v>
                </c:pt>
                <c:pt idx="6">
                  <c:v>64.861964391684808</c:v>
                </c:pt>
                <c:pt idx="7">
                  <c:v>64.882300864767842</c:v>
                </c:pt>
                <c:pt idx="8">
                  <c:v>64.90264484716532</c:v>
                </c:pt>
                <c:pt idx="9">
                  <c:v>64.922996925729834</c:v>
                </c:pt>
                <c:pt idx="10">
                  <c:v>64.943357730593846</c:v>
                </c:pt>
                <c:pt idx="11">
                  <c:v>64.963727938047754</c:v>
                </c:pt>
                <c:pt idx="12">
                  <c:v>64.984108273568623</c:v>
                </c:pt>
                <c:pt idx="13">
                  <c:v>65.004499515001513</c:v>
                </c:pt>
                <c:pt idx="14">
                  <c:v>65.024902495894253</c:v>
                </c:pt>
                <c:pt idx="15">
                  <c:v>65.04531810898547</c:v>
                </c:pt>
                <c:pt idx="16">
                  <c:v>65.065747309843445</c:v>
                </c:pt>
                <c:pt idx="17">
                  <c:v>65.086191120652813</c:v>
                </c:pt>
                <c:pt idx="18">
                  <c:v>65.106650634141587</c:v>
                </c:pt>
                <c:pt idx="19">
                  <c:v>65.127127017641371</c:v>
                </c:pt>
                <c:pt idx="20">
                  <c:v>65.14762151726768</c:v>
                </c:pt>
                <c:pt idx="21">
                  <c:v>65.168135462205427</c:v>
                </c:pt>
                <c:pt idx="22">
                  <c:v>65.18867026907968</c:v>
                </c:pt>
                <c:pt idx="23">
                  <c:v>65.209227446387075</c:v>
                </c:pt>
                <c:pt idx="24">
                  <c:v>65.229808598957177</c:v>
                </c:pt>
                <c:pt idx="25">
                  <c:v>65.25041543240711</c:v>
                </c:pt>
                <c:pt idx="26">
                  <c:v>65.271049757544205</c:v>
                </c:pt>
                <c:pt idx="27">
                  <c:v>65.291713494663881</c:v>
                </c:pt>
                <c:pt idx="28">
                  <c:v>65.312408677678278</c:v>
                </c:pt>
                <c:pt idx="29">
                  <c:v>65.333137458001161</c:v>
                </c:pt>
                <c:pt idx="30">
                  <c:v>65.353902108100371</c:v>
                </c:pt>
                <c:pt idx="31">
                  <c:v>65.374705024614499</c:v>
                </c:pt>
                <c:pt idx="32">
                  <c:v>65.395548730913163</c:v>
                </c:pt>
                <c:pt idx="33">
                  <c:v>65.416435878961124</c:v>
                </c:pt>
                <c:pt idx="34">
                  <c:v>65.437369250323783</c:v>
                </c:pt>
                <c:pt idx="35">
                  <c:v>65.458351756127456</c:v>
                </c:pt>
                <c:pt idx="36">
                  <c:v>65.479386435759366</c:v>
                </c:pt>
                <c:pt idx="37">
                  <c:v>65.500476454060575</c:v>
                </c:pt>
                <c:pt idx="38">
                  <c:v>65.521625096729579</c:v>
                </c:pt>
                <c:pt idx="39">
                  <c:v>65.542835763615017</c:v>
                </c:pt>
                <c:pt idx="40">
                  <c:v>65.564111959530905</c:v>
                </c:pt>
                <c:pt idx="41">
                  <c:v>65.585457282178581</c:v>
                </c:pt>
                <c:pt idx="42">
                  <c:v>65.606875406705214</c:v>
                </c:pt>
                <c:pt idx="43">
                  <c:v>65.628370066367552</c:v>
                </c:pt>
                <c:pt idx="44">
                  <c:v>65.649945028703058</c:v>
                </c:pt>
                <c:pt idx="45">
                  <c:v>65.671604066538094</c:v>
                </c:pt>
                <c:pt idx="46">
                  <c:v>65.693350923082576</c:v>
                </c:pt>
                <c:pt idx="47">
                  <c:v>65.715189270275189</c:v>
                </c:pt>
                <c:pt idx="48">
                  <c:v>65.73712265945035</c:v>
                </c:pt>
                <c:pt idx="49">
                  <c:v>65.759154463300092</c:v>
                </c:pt>
                <c:pt idx="50">
                  <c:v>65.78128780800013</c:v>
                </c:pt>
                <c:pt idx="51">
                  <c:v>65.803525494261891</c:v>
                </c:pt>
                <c:pt idx="52">
                  <c:v>65.825869905961767</c:v>
                </c:pt>
                <c:pt idx="53">
                  <c:v>65.848322904888818</c:v>
                </c:pt>
                <c:pt idx="54">
                  <c:v>65.870885710044448</c:v>
                </c:pt>
                <c:pt idx="55">
                  <c:v>65.893558759827641</c:v>
                </c:pt>
                <c:pt idx="56">
                  <c:v>65.916341555351337</c:v>
                </c:pt>
                <c:pt idx="57">
                  <c:v>65.939232483066931</c:v>
                </c:pt>
                <c:pt idx="58">
                  <c:v>65.962228614833293</c:v>
                </c:pt>
                <c:pt idx="59">
                  <c:v>65.98532548356323</c:v>
                </c:pt>
                <c:pt idx="60">
                  <c:v>66.008516832628914</c:v>
                </c:pt>
                <c:pt idx="61">
                  <c:v>66.031794337320235</c:v>
                </c:pt>
                <c:pt idx="62">
                  <c:v>66.055147296848347</c:v>
                </c:pt>
                <c:pt idx="63">
                  <c:v>66.078562295686027</c:v>
                </c:pt>
                <c:pt idx="64">
                  <c:v>66.102022833465583</c:v>
                </c:pt>
                <c:pt idx="65">
                  <c:v>66.125508923236026</c:v>
                </c:pt>
                <c:pt idx="66">
                  <c:v>66.148996658643114</c:v>
                </c:pt>
                <c:pt idx="67">
                  <c:v>66.172457751568928</c:v>
                </c:pt>
                <c:pt idx="68">
                  <c:v>66.195859042979279</c:v>
                </c:pt>
                <c:pt idx="69">
                  <c:v>66.219161991206988</c:v>
                </c:pt>
                <c:pt idx="70">
                  <c:v>66.24232214366674</c:v>
                </c:pt>
                <c:pt idx="71">
                  <c:v>66.265288600069837</c:v>
                </c:pt>
                <c:pt idx="72">
                  <c:v>66.288003477585619</c:v>
                </c:pt>
                <c:pt idx="73">
                  <c:v>66.310401391064232</c:v>
                </c:pt>
                <c:pt idx="74">
                  <c:v>66.332408964353107</c:v>
                </c:pt>
                <c:pt idx="75">
                  <c:v>66.353944391836848</c:v>
                </c:pt>
                <c:pt idx="76">
                  <c:v>66.374917072495606</c:v>
                </c:pt>
                <c:pt idx="77">
                  <c:v>66.395227341859595</c:v>
                </c:pt>
                <c:pt idx="78">
                  <c:v>66.414766330032052</c:v>
                </c:pt>
                <c:pt idx="79">
                  <c:v>66.433415976205694</c:v>
                </c:pt>
                <c:pt idx="80">
                  <c:v>66.451049231504811</c:v>
                </c:pt>
                <c:pt idx="81">
                  <c:v>66.467530482200914</c:v>
                </c:pt>
                <c:pt idx="82">
                  <c:v>66.482716224006381</c:v>
                </c:pt>
                <c:pt idx="83">
                  <c:v>66.496456014881332</c:v>
                </c:pt>
                <c:pt idx="84">
                  <c:v>66.508593728262781</c:v>
                </c:pt>
                <c:pt idx="85">
                  <c:v>66.51896912060019</c:v>
                </c:pt>
                <c:pt idx="86">
                  <c:v>66.527419716445081</c:v>
                </c:pt>
                <c:pt idx="87">
                  <c:v>66.53378300117835</c:v>
                </c:pt>
                <c:pt idx="88">
                  <c:v>66.537898896088947</c:v>
                </c:pt>
                <c:pt idx="89">
                  <c:v>66.53961247354431</c:v>
                </c:pt>
                <c:pt idx="90">
                  <c:v>66.53877685230772</c:v>
                </c:pt>
                <c:pt idx="91">
                  <c:v>66.535256195826022</c:v>
                </c:pt>
                <c:pt idx="92">
                  <c:v>66.52892872090608</c:v>
                </c:pt>
                <c:pt idx="93">
                  <c:v>66.519689612099853</c:v>
                </c:pt>
                <c:pt idx="94">
                  <c:v>66.50745372976948</c:v>
                </c:pt>
                <c:pt idx="95">
                  <c:v>66.492157998440376</c:v>
                </c:pt>
                <c:pt idx="96">
                  <c:v>66.47376336752653</c:v>
                </c:pt>
                <c:pt idx="97">
                  <c:v>66.452256249148988</c:v>
                </c:pt>
                <c:pt idx="98">
                  <c:v>66.427649357238721</c:v>
                </c:pt>
                <c:pt idx="99">
                  <c:v>66.399981897426585</c:v>
                </c:pt>
                <c:pt idx="100">
                  <c:v>66.36931908674859</c:v>
                </c:pt>
                <c:pt idx="101">
                  <c:v>66.335751013836912</c:v>
                </c:pt>
                <c:pt idx="102">
                  <c:v>66.299390881650638</c:v>
                </c:pt>
                <c:pt idx="103">
                  <c:v>66.260372703542998</c:v>
                </c:pt>
                <c:pt idx="104">
                  <c:v>66.218848547430511</c:v>
                </c:pt>
                <c:pt idx="105">
                  <c:v>66.174985440371671</c:v>
                </c:pt>
                <c:pt idx="106">
                  <c:v>66.128962055969509</c:v>
                </c:pt>
                <c:pt idx="107">
                  <c:v>66.080965309391999</c:v>
                </c:pt>
                <c:pt idx="108">
                  <c:v>66.031186979862156</c:v>
                </c:pt>
                <c:pt idx="109">
                  <c:v>65.979820469205379</c:v>
                </c:pt>
                <c:pt idx="110">
                  <c:v>65.927057788885975</c:v>
                </c:pt>
                <c:pt idx="111">
                  <c:v>65.873086848582517</c:v>
                </c:pt>
                <c:pt idx="112">
                  <c:v>65.81808909845023</c:v>
                </c:pt>
                <c:pt idx="113">
                  <c:v>65.762237556374942</c:v>
                </c:pt>
                <c:pt idx="114">
                  <c:v>65.705695232059284</c:v>
                </c:pt>
                <c:pt idx="115">
                  <c:v>65.648613942690389</c:v>
                </c:pt>
                <c:pt idx="116">
                  <c:v>65.59113350085255</c:v>
                </c:pt>
                <c:pt idx="117">
                  <c:v>65.533381244562904</c:v>
                </c:pt>
                <c:pt idx="118">
                  <c:v>65.47547187182434</c:v>
                </c:pt>
                <c:pt idx="119">
                  <c:v>65.417507537679825</c:v>
                </c:pt>
                <c:pt idx="120">
                  <c:v>65.35957817003127</c:v>
                </c:pt>
                <c:pt idx="121">
                  <c:v>65.301761960978865</c:v>
                </c:pt>
                <c:pt idx="122">
                  <c:v>65.244125992639511</c:v>
                </c:pt>
                <c:pt idx="123">
                  <c:v>65.186726959821669</c:v>
                </c:pt>
                <c:pt idx="124">
                  <c:v>65.129611956126112</c:v>
                </c:pt>
                <c:pt idx="125">
                  <c:v>65.07281929462566</c:v>
                </c:pt>
                <c:pt idx="126">
                  <c:v>65.016379338947488</c:v>
                </c:pt>
                <c:pt idx="127">
                  <c:v>64.960315325105611</c:v>
                </c:pt>
                <c:pt idx="128">
                  <c:v>64.90464415864561</c:v>
                </c:pt>
                <c:pt idx="129">
                  <c:v>64.849377175462465</c:v>
                </c:pt>
                <c:pt idx="130">
                  <c:v>64.794520857982079</c:v>
                </c:pt>
                <c:pt idx="131">
                  <c:v>64.740077501236954</c:v>
                </c:pt>
                <c:pt idx="132">
                  <c:v>64.686045825730446</c:v>
                </c:pt>
                <c:pt idx="133">
                  <c:v>64.6324215358987</c:v>
                </c:pt>
                <c:pt idx="134">
                  <c:v>64.579197824489185</c:v>
                </c:pt>
                <c:pt idx="135">
                  <c:v>64.526365824326575</c:v>
                </c:pt>
                <c:pt idx="136">
                  <c:v>64.473915009780995</c:v>
                </c:pt>
                <c:pt idx="137">
                  <c:v>64.421833550840446</c:v>
                </c:pt>
                <c:pt idx="138">
                  <c:v>64.370108623063061</c:v>
                </c:pt>
                <c:pt idx="139">
                  <c:v>64.318726676889099</c:v>
                </c:pt>
                <c:pt idx="140">
                  <c:v>64.267673669862546</c:v>
                </c:pt>
                <c:pt idx="141">
                  <c:v>64.216935265280441</c:v>
                </c:pt>
                <c:pt idx="142">
                  <c:v>64.16649700068065</c:v>
                </c:pt>
                <c:pt idx="143">
                  <c:v>64.116344429417694</c:v>
                </c:pt>
                <c:pt idx="144">
                  <c:v>64.066463238380337</c:v>
                </c:pt>
                <c:pt idx="145">
                  <c:v>64.016839344685607</c:v>
                </c:pt>
                <c:pt idx="146">
                  <c:v>63.967458973956411</c:v>
                </c:pt>
                <c:pt idx="147">
                  <c:v>63.918308722558557</c:v>
                </c:pt>
                <c:pt idx="148">
                  <c:v>63.869375605946864</c:v>
                </c:pt>
                <c:pt idx="149">
                  <c:v>63.82064709505233</c:v>
                </c:pt>
                <c:pt idx="150">
                  <c:v>63.772111142435577</c:v>
                </c:pt>
                <c:pt idx="151">
                  <c:v>63.723756199739782</c:v>
                </c:pt>
                <c:pt idx="152">
                  <c:v>63.675571227797484</c:v>
                </c:pt>
                <c:pt idx="153">
                  <c:v>63.627545700582793</c:v>
                </c:pt>
                <c:pt idx="154">
                  <c:v>63.579669604052178</c:v>
                </c:pt>
                <c:pt idx="155">
                  <c:v>63.53193343078285</c:v>
                </c:pt>
                <c:pt idx="156">
                  <c:v>63.48432817119766</c:v>
                </c:pt>
                <c:pt idx="157">
                  <c:v>63.436845302058117</c:v>
                </c:pt>
                <c:pt idx="158">
                  <c:v>63.389476772811534</c:v>
                </c:pt>
                <c:pt idx="159">
                  <c:v>63.34221499029406</c:v>
                </c:pt>
                <c:pt idx="160">
                  <c:v>63.295052802217214</c:v>
                </c:pt>
                <c:pt idx="161">
                  <c:v>63.247983479799608</c:v>
                </c:pt>
                <c:pt idx="162">
                  <c:v>63.201000699849203</c:v>
                </c:pt>
                <c:pt idx="163">
                  <c:v>63.154098526551238</c:v>
                </c:pt>
                <c:pt idx="164">
                  <c:v>63.107271393173704</c:v>
                </c:pt>
                <c:pt idx="165">
                  <c:v>63.060514083865129</c:v>
                </c:pt>
                <c:pt idx="166">
                  <c:v>63.013821715686852</c:v>
                </c:pt>
                <c:pt idx="167">
                  <c:v>62.967189720994313</c:v>
                </c:pt>
                <c:pt idx="168">
                  <c:v>62.920613830257999</c:v>
                </c:pt>
                <c:pt idx="169">
                  <c:v>62.874090055394703</c:v>
                </c:pt>
                <c:pt idx="170">
                  <c:v>62.827614673661934</c:v>
                </c:pt>
                <c:pt idx="171">
                  <c:v>62.781184212154344</c:v>
                </c:pt>
                <c:pt idx="172">
                  <c:v>62.734795432928209</c:v>
                </c:pt>
                <c:pt idx="173">
                  <c:v>62.688445318770142</c:v>
                </c:pt>
                <c:pt idx="174">
                  <c:v>62.64213105961727</c:v>
                </c:pt>
                <c:pt idx="175">
                  <c:v>62.595850039629433</c:v>
                </c:pt>
                <c:pt idx="176">
                  <c:v>62.549599824907908</c:v>
                </c:pt>
                <c:pt idx="177">
                  <c:v>62.503378151850448</c:v>
                </c:pt>
                <c:pt idx="178">
                  <c:v>62.457182916129007</c:v>
                </c:pt>
                <c:pt idx="179">
                  <c:v>62.411012162273316</c:v>
                </c:pt>
                <c:pt idx="180">
                  <c:v>62.364864073841147</c:v>
                </c:pt>
                <c:pt idx="181">
                  <c:v>62.318736964154958</c:v>
                </c:pt>
                <c:pt idx="182">
                  <c:v>62.272629267582523</c:v>
                </c:pt>
                <c:pt idx="183">
                  <c:v>62.226539531339483</c:v>
                </c:pt>
                <c:pt idx="184">
                  <c:v>62.180466407790227</c:v>
                </c:pt>
                <c:pt idx="185">
                  <c:v>62.134408647224255</c:v>
                </c:pt>
                <c:pt idx="186">
                  <c:v>62.088365091084562</c:v>
                </c:pt>
                <c:pt idx="187">
                  <c:v>62.042334665625468</c:v>
                </c:pt>
                <c:pt idx="188">
                  <c:v>61.996316375977095</c:v>
                </c:pt>
                <c:pt idx="189">
                  <c:v>61.950309300594739</c:v>
                </c:pt>
                <c:pt idx="190">
                  <c:v>61.904312586071796</c:v>
                </c:pt>
                <c:pt idx="191">
                  <c:v>61.858325442295666</c:v>
                </c:pt>
                <c:pt idx="192">
                  <c:v>61.812347137926636</c:v>
                </c:pt>
                <c:pt idx="193">
                  <c:v>61.766376996180867</c:v>
                </c:pt>
                <c:pt idx="194">
                  <c:v>61.720414390899066</c:v>
                </c:pt>
                <c:pt idx="195">
                  <c:v>61.674458742883559</c:v>
                </c:pt>
                <c:pt idx="196">
                  <c:v>61.628509516486965</c:v>
                </c:pt>
                <c:pt idx="197">
                  <c:v>61.582566216436923</c:v>
                </c:pt>
                <c:pt idx="198">
                  <c:v>61.536628384881624</c:v>
                </c:pt>
                <c:pt idx="199">
                  <c:v>61.49069559864224</c:v>
                </c:pt>
                <c:pt idx="200">
                  <c:v>61.444767466658512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003184"/>
        <c:axId val="887003576"/>
      </c:scatterChart>
      <c:valAx>
        <c:axId val="887003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7003576"/>
        <c:crosses val="autoZero"/>
        <c:crossBetween val="midCat"/>
      </c:valAx>
      <c:valAx>
        <c:axId val="887003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700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57.618000000000002</c:v>
                </c:pt>
                <c:pt idx="1">
                  <c:v>60.088000000000001</c:v>
                </c:pt>
                <c:pt idx="2">
                  <c:v>58.896999999999998</c:v>
                </c:pt>
                <c:pt idx="3">
                  <c:v>57.823999999999998</c:v>
                </c:pt>
                <c:pt idx="4">
                  <c:v>58.911999999999999</c:v>
                </c:pt>
                <c:pt idx="5">
                  <c:v>57.353000000000002</c:v>
                </c:pt>
                <c:pt idx="6">
                  <c:v>60.984999999999999</c:v>
                </c:pt>
                <c:pt idx="7">
                  <c:v>60.146999999999998</c:v>
                </c:pt>
                <c:pt idx="8">
                  <c:v>58.720999999999997</c:v>
                </c:pt>
                <c:pt idx="9">
                  <c:v>59.676000000000002</c:v>
                </c:pt>
                <c:pt idx="10">
                  <c:v>59.661999999999999</c:v>
                </c:pt>
                <c:pt idx="11">
                  <c:v>59.706000000000003</c:v>
                </c:pt>
                <c:pt idx="12">
                  <c:v>59.220999999999997</c:v>
                </c:pt>
                <c:pt idx="13">
                  <c:v>60.146999999999998</c:v>
                </c:pt>
                <c:pt idx="14">
                  <c:v>58.529000000000003</c:v>
                </c:pt>
                <c:pt idx="15">
                  <c:v>58.058999999999997</c:v>
                </c:pt>
                <c:pt idx="16">
                  <c:v>60.308999999999997</c:v>
                </c:pt>
                <c:pt idx="17">
                  <c:v>58.779000000000003</c:v>
                </c:pt>
                <c:pt idx="18">
                  <c:v>59.411999999999999</c:v>
                </c:pt>
                <c:pt idx="19">
                  <c:v>59.456000000000003</c:v>
                </c:pt>
                <c:pt idx="20">
                  <c:v>60.793999999999997</c:v>
                </c:pt>
                <c:pt idx="21">
                  <c:v>60.293999999999997</c:v>
                </c:pt>
                <c:pt idx="22">
                  <c:v>58.411999999999999</c:v>
                </c:pt>
                <c:pt idx="23">
                  <c:v>61.426000000000002</c:v>
                </c:pt>
                <c:pt idx="24">
                  <c:v>60.426000000000002</c:v>
                </c:pt>
                <c:pt idx="25">
                  <c:v>61.396999999999998</c:v>
                </c:pt>
                <c:pt idx="26">
                  <c:v>59.515000000000001</c:v>
                </c:pt>
                <c:pt idx="27">
                  <c:v>61.176000000000002</c:v>
                </c:pt>
                <c:pt idx="28">
                  <c:v>62.941000000000003</c:v>
                </c:pt>
                <c:pt idx="29">
                  <c:v>63.118000000000002</c:v>
                </c:pt>
                <c:pt idx="30">
                  <c:v>65.221000000000004</c:v>
                </c:pt>
                <c:pt idx="31">
                  <c:v>64.397000000000006</c:v>
                </c:pt>
                <c:pt idx="32">
                  <c:v>64</c:v>
                </c:pt>
                <c:pt idx="33">
                  <c:v>65.058999999999997</c:v>
                </c:pt>
                <c:pt idx="34">
                  <c:v>64.221000000000004</c:v>
                </c:pt>
                <c:pt idx="35">
                  <c:v>66.632000000000005</c:v>
                </c:pt>
                <c:pt idx="36">
                  <c:v>65.471000000000004</c:v>
                </c:pt>
                <c:pt idx="37">
                  <c:v>65.441000000000003</c:v>
                </c:pt>
                <c:pt idx="38">
                  <c:v>67.308999999999997</c:v>
                </c:pt>
                <c:pt idx="39">
                  <c:v>70.5</c:v>
                </c:pt>
                <c:pt idx="40">
                  <c:v>71.397000000000006</c:v>
                </c:pt>
                <c:pt idx="41">
                  <c:v>73.367999999999995</c:v>
                </c:pt>
                <c:pt idx="42">
                  <c:v>77.132000000000005</c:v>
                </c:pt>
                <c:pt idx="43">
                  <c:v>79.823999999999998</c:v>
                </c:pt>
                <c:pt idx="44">
                  <c:v>86.721000000000004</c:v>
                </c:pt>
                <c:pt idx="45">
                  <c:v>93.191000000000003</c:v>
                </c:pt>
                <c:pt idx="46">
                  <c:v>101.91200000000001</c:v>
                </c:pt>
                <c:pt idx="47">
                  <c:v>110.721</c:v>
                </c:pt>
                <c:pt idx="48">
                  <c:v>121.11799999999999</c:v>
                </c:pt>
                <c:pt idx="49">
                  <c:v>132.16200000000001</c:v>
                </c:pt>
                <c:pt idx="50">
                  <c:v>143.33799999999999</c:v>
                </c:pt>
                <c:pt idx="51">
                  <c:v>153.25</c:v>
                </c:pt>
                <c:pt idx="52">
                  <c:v>164.67599999999999</c:v>
                </c:pt>
                <c:pt idx="53">
                  <c:v>173.76499999999999</c:v>
                </c:pt>
                <c:pt idx="54">
                  <c:v>180.73500000000001</c:v>
                </c:pt>
                <c:pt idx="55">
                  <c:v>184.92599999999999</c:v>
                </c:pt>
                <c:pt idx="56">
                  <c:v>186.60300000000001</c:v>
                </c:pt>
                <c:pt idx="57">
                  <c:v>184.82400000000001</c:v>
                </c:pt>
                <c:pt idx="58">
                  <c:v>176.029</c:v>
                </c:pt>
                <c:pt idx="59">
                  <c:v>161.20599999999999</c:v>
                </c:pt>
                <c:pt idx="60">
                  <c:v>131.73500000000001</c:v>
                </c:pt>
                <c:pt idx="61">
                  <c:v>96.397000000000006</c:v>
                </c:pt>
                <c:pt idx="62">
                  <c:v>73.617999999999995</c:v>
                </c:pt>
                <c:pt idx="63">
                  <c:v>67.015000000000001</c:v>
                </c:pt>
                <c:pt idx="64">
                  <c:v>64.367999999999995</c:v>
                </c:pt>
                <c:pt idx="65">
                  <c:v>63.970999999999997</c:v>
                </c:pt>
                <c:pt idx="66">
                  <c:v>64.397000000000006</c:v>
                </c:pt>
                <c:pt idx="67">
                  <c:v>65.352999999999994</c:v>
                </c:pt>
                <c:pt idx="68">
                  <c:v>68.484999999999999</c:v>
                </c:pt>
                <c:pt idx="69">
                  <c:v>69.456000000000003</c:v>
                </c:pt>
                <c:pt idx="70">
                  <c:v>70.912000000000006</c:v>
                </c:pt>
                <c:pt idx="71">
                  <c:v>74.647000000000006</c:v>
                </c:pt>
                <c:pt idx="72">
                  <c:v>75.971000000000004</c:v>
                </c:pt>
                <c:pt idx="73">
                  <c:v>78.471000000000004</c:v>
                </c:pt>
                <c:pt idx="74">
                  <c:v>85.647000000000006</c:v>
                </c:pt>
                <c:pt idx="75">
                  <c:v>87.382000000000005</c:v>
                </c:pt>
                <c:pt idx="76">
                  <c:v>90.323999999999998</c:v>
                </c:pt>
                <c:pt idx="77">
                  <c:v>94.323999999999998</c:v>
                </c:pt>
                <c:pt idx="78">
                  <c:v>97.837999999999994</c:v>
                </c:pt>
                <c:pt idx="79">
                  <c:v>99.632000000000005</c:v>
                </c:pt>
                <c:pt idx="80">
                  <c:v>95.897000000000006</c:v>
                </c:pt>
                <c:pt idx="81">
                  <c:v>94.971000000000004</c:v>
                </c:pt>
                <c:pt idx="82">
                  <c:v>90.632000000000005</c:v>
                </c:pt>
                <c:pt idx="83">
                  <c:v>82.558999999999997</c:v>
                </c:pt>
                <c:pt idx="84">
                  <c:v>76.573999999999998</c:v>
                </c:pt>
                <c:pt idx="85">
                  <c:v>72.5</c:v>
                </c:pt>
                <c:pt idx="86">
                  <c:v>69.265000000000001</c:v>
                </c:pt>
                <c:pt idx="87">
                  <c:v>67.456000000000003</c:v>
                </c:pt>
                <c:pt idx="88">
                  <c:v>64.206000000000003</c:v>
                </c:pt>
                <c:pt idx="89">
                  <c:v>64.293999999999997</c:v>
                </c:pt>
                <c:pt idx="90">
                  <c:v>64.176000000000002</c:v>
                </c:pt>
                <c:pt idx="91">
                  <c:v>64.308999999999997</c:v>
                </c:pt>
                <c:pt idx="92">
                  <c:v>64.293999999999997</c:v>
                </c:pt>
                <c:pt idx="93">
                  <c:v>60.603000000000002</c:v>
                </c:pt>
                <c:pt idx="94">
                  <c:v>61.456000000000003</c:v>
                </c:pt>
                <c:pt idx="95">
                  <c:v>62.720999999999997</c:v>
                </c:pt>
                <c:pt idx="96">
                  <c:v>62.118000000000002</c:v>
                </c:pt>
                <c:pt idx="97">
                  <c:v>63.573999999999998</c:v>
                </c:pt>
                <c:pt idx="98">
                  <c:v>61.338000000000001</c:v>
                </c:pt>
                <c:pt idx="99">
                  <c:v>62.293999999999997</c:v>
                </c:pt>
                <c:pt idx="100">
                  <c:v>62.838000000000001</c:v>
                </c:pt>
                <c:pt idx="101">
                  <c:v>60.5</c:v>
                </c:pt>
                <c:pt idx="102">
                  <c:v>62.603000000000002</c:v>
                </c:pt>
                <c:pt idx="103">
                  <c:v>62.838000000000001</c:v>
                </c:pt>
                <c:pt idx="104">
                  <c:v>61.765000000000001</c:v>
                </c:pt>
                <c:pt idx="105">
                  <c:v>62.323999999999998</c:v>
                </c:pt>
                <c:pt idx="106">
                  <c:v>60.765000000000001</c:v>
                </c:pt>
                <c:pt idx="107">
                  <c:v>62.191000000000003</c:v>
                </c:pt>
                <c:pt idx="108">
                  <c:v>62.088000000000001</c:v>
                </c:pt>
                <c:pt idx="109">
                  <c:v>61.631999999999998</c:v>
                </c:pt>
                <c:pt idx="110">
                  <c:v>62.956000000000003</c:v>
                </c:pt>
                <c:pt idx="111">
                  <c:v>63.161999999999999</c:v>
                </c:pt>
                <c:pt idx="112">
                  <c:v>61.543999999999997</c:v>
                </c:pt>
                <c:pt idx="113">
                  <c:v>62.484999999999999</c:v>
                </c:pt>
                <c:pt idx="114">
                  <c:v>64.765000000000001</c:v>
                </c:pt>
                <c:pt idx="115">
                  <c:v>63.279000000000003</c:v>
                </c:pt>
                <c:pt idx="116">
                  <c:v>64.426000000000002</c:v>
                </c:pt>
                <c:pt idx="117">
                  <c:v>67.528999999999996</c:v>
                </c:pt>
                <c:pt idx="118">
                  <c:v>68.337999999999994</c:v>
                </c:pt>
                <c:pt idx="119">
                  <c:v>67.941000000000003</c:v>
                </c:pt>
                <c:pt idx="120">
                  <c:v>67.837999999999994</c:v>
                </c:pt>
                <c:pt idx="121">
                  <c:v>66.484999999999999</c:v>
                </c:pt>
                <c:pt idx="122">
                  <c:v>65.632000000000005</c:v>
                </c:pt>
                <c:pt idx="123">
                  <c:v>65.867999999999995</c:v>
                </c:pt>
                <c:pt idx="124">
                  <c:v>64.367999999999995</c:v>
                </c:pt>
                <c:pt idx="125">
                  <c:v>63.646999999999998</c:v>
                </c:pt>
                <c:pt idx="126">
                  <c:v>62.75</c:v>
                </c:pt>
                <c:pt idx="127">
                  <c:v>60.573999999999998</c:v>
                </c:pt>
                <c:pt idx="128">
                  <c:v>60.868000000000002</c:v>
                </c:pt>
                <c:pt idx="129">
                  <c:v>60.956000000000003</c:v>
                </c:pt>
                <c:pt idx="130">
                  <c:v>59.911999999999999</c:v>
                </c:pt>
                <c:pt idx="131">
                  <c:v>60.676000000000002</c:v>
                </c:pt>
                <c:pt idx="132">
                  <c:v>59</c:v>
                </c:pt>
                <c:pt idx="133">
                  <c:v>59.838000000000001</c:v>
                </c:pt>
                <c:pt idx="134">
                  <c:v>60.176000000000002</c:v>
                </c:pt>
                <c:pt idx="135">
                  <c:v>59.220999999999997</c:v>
                </c:pt>
                <c:pt idx="136">
                  <c:v>59.279000000000003</c:v>
                </c:pt>
                <c:pt idx="137">
                  <c:v>59.25</c:v>
                </c:pt>
                <c:pt idx="138">
                  <c:v>58.838000000000001</c:v>
                </c:pt>
                <c:pt idx="139">
                  <c:v>58.956000000000003</c:v>
                </c:pt>
                <c:pt idx="140">
                  <c:v>59.131999999999998</c:v>
                </c:pt>
                <c:pt idx="141">
                  <c:v>59.779000000000003</c:v>
                </c:pt>
                <c:pt idx="142">
                  <c:v>60.206000000000003</c:v>
                </c:pt>
                <c:pt idx="143">
                  <c:v>62.853000000000002</c:v>
                </c:pt>
                <c:pt idx="144">
                  <c:v>61.381999999999998</c:v>
                </c:pt>
                <c:pt idx="145">
                  <c:v>60.456000000000003</c:v>
                </c:pt>
                <c:pt idx="146">
                  <c:v>58.823999999999998</c:v>
                </c:pt>
                <c:pt idx="147">
                  <c:v>60.793999999999997</c:v>
                </c:pt>
                <c:pt idx="148">
                  <c:v>61.25</c:v>
                </c:pt>
                <c:pt idx="149">
                  <c:v>60.206000000000003</c:v>
                </c:pt>
                <c:pt idx="150">
                  <c:v>60.676000000000002</c:v>
                </c:pt>
                <c:pt idx="151">
                  <c:v>60.146999999999998</c:v>
                </c:pt>
                <c:pt idx="152">
                  <c:v>62.323999999999998</c:v>
                </c:pt>
                <c:pt idx="153">
                  <c:v>61.543999999999997</c:v>
                </c:pt>
                <c:pt idx="154">
                  <c:v>62.5</c:v>
                </c:pt>
                <c:pt idx="155">
                  <c:v>61.146999999999998</c:v>
                </c:pt>
                <c:pt idx="156">
                  <c:v>59.691000000000003</c:v>
                </c:pt>
                <c:pt idx="157">
                  <c:v>60.588000000000001</c:v>
                </c:pt>
                <c:pt idx="158">
                  <c:v>58.941000000000003</c:v>
                </c:pt>
                <c:pt idx="159">
                  <c:v>62.131999999999998</c:v>
                </c:pt>
                <c:pt idx="160">
                  <c:v>59.661999999999999</c:v>
                </c:pt>
                <c:pt idx="161">
                  <c:v>58.911999999999999</c:v>
                </c:pt>
                <c:pt idx="162">
                  <c:v>59.015000000000001</c:v>
                </c:pt>
                <c:pt idx="163">
                  <c:v>59.588000000000001</c:v>
                </c:pt>
                <c:pt idx="164">
                  <c:v>56.308999999999997</c:v>
                </c:pt>
                <c:pt idx="165">
                  <c:v>57.573999999999998</c:v>
                </c:pt>
                <c:pt idx="166">
                  <c:v>59.603000000000002</c:v>
                </c:pt>
                <c:pt idx="167">
                  <c:v>59.411999999999999</c:v>
                </c:pt>
                <c:pt idx="168">
                  <c:v>58.088000000000001</c:v>
                </c:pt>
                <c:pt idx="169">
                  <c:v>59.265000000000001</c:v>
                </c:pt>
                <c:pt idx="170">
                  <c:v>58.603000000000002</c:v>
                </c:pt>
                <c:pt idx="171">
                  <c:v>59.234999999999999</c:v>
                </c:pt>
                <c:pt idx="172">
                  <c:v>59.191000000000003</c:v>
                </c:pt>
                <c:pt idx="173">
                  <c:v>59.043999999999997</c:v>
                </c:pt>
                <c:pt idx="174">
                  <c:v>55.765000000000001</c:v>
                </c:pt>
                <c:pt idx="175">
                  <c:v>58.176000000000002</c:v>
                </c:pt>
                <c:pt idx="176">
                  <c:v>58.984999999999999</c:v>
                </c:pt>
                <c:pt idx="177">
                  <c:v>59.881999999999998</c:v>
                </c:pt>
                <c:pt idx="178">
                  <c:v>57.793999999999997</c:v>
                </c:pt>
                <c:pt idx="179">
                  <c:v>58.631999999999998</c:v>
                </c:pt>
                <c:pt idx="180">
                  <c:v>57.793999999999997</c:v>
                </c:pt>
                <c:pt idx="181">
                  <c:v>58.941000000000003</c:v>
                </c:pt>
                <c:pt idx="182">
                  <c:v>58.765000000000001</c:v>
                </c:pt>
                <c:pt idx="183">
                  <c:v>58.588000000000001</c:v>
                </c:pt>
                <c:pt idx="184">
                  <c:v>58.515000000000001</c:v>
                </c:pt>
                <c:pt idx="185">
                  <c:v>56.411999999999999</c:v>
                </c:pt>
                <c:pt idx="186">
                  <c:v>58.265000000000001</c:v>
                </c:pt>
                <c:pt idx="187">
                  <c:v>58.234999999999999</c:v>
                </c:pt>
                <c:pt idx="188">
                  <c:v>58.573999999999998</c:v>
                </c:pt>
                <c:pt idx="189">
                  <c:v>60.368000000000002</c:v>
                </c:pt>
                <c:pt idx="190">
                  <c:v>59.015000000000001</c:v>
                </c:pt>
                <c:pt idx="191">
                  <c:v>58.970999999999997</c:v>
                </c:pt>
                <c:pt idx="192">
                  <c:v>59.029000000000003</c:v>
                </c:pt>
                <c:pt idx="193">
                  <c:v>58.603000000000002</c:v>
                </c:pt>
                <c:pt idx="194">
                  <c:v>57.779000000000003</c:v>
                </c:pt>
                <c:pt idx="195">
                  <c:v>57.823999999999998</c:v>
                </c:pt>
                <c:pt idx="196">
                  <c:v>58.484999999999999</c:v>
                </c:pt>
                <c:pt idx="197">
                  <c:v>58.588000000000001</c:v>
                </c:pt>
                <c:pt idx="198">
                  <c:v>57.588000000000001</c:v>
                </c:pt>
                <c:pt idx="199">
                  <c:v>57.103000000000002</c:v>
                </c:pt>
                <c:pt idx="200">
                  <c:v>58.206000000000003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60.523035322131648</c:v>
                </c:pt>
                <c:pt idx="1">
                  <c:v>60.545838057688712</c:v>
                </c:pt>
                <c:pt idx="2">
                  <c:v>60.568645297416502</c:v>
                </c:pt>
                <c:pt idx="3">
                  <c:v>60.591457401127037</c:v>
                </c:pt>
                <c:pt idx="4">
                  <c:v>60.614274756115179</c:v>
                </c:pt>
                <c:pt idx="5">
                  <c:v>60.6370977791088</c:v>
                </c:pt>
                <c:pt idx="6">
                  <c:v>60.659926918338833</c:v>
                </c:pt>
                <c:pt idx="7">
                  <c:v>60.68276265573401</c:v>
                </c:pt>
                <c:pt idx="8">
                  <c:v>60.705605509245011</c:v>
                </c:pt>
                <c:pt idx="9">
                  <c:v>60.728456035302351</c:v>
                </c:pt>
                <c:pt idx="10">
                  <c:v>60.751314831412031</c:v>
                </c:pt>
                <c:pt idx="11">
                  <c:v>60.774182538892404</c:v>
                </c:pt>
                <c:pt idx="12">
                  <c:v>60.797059845755214</c:v>
                </c:pt>
                <c:pt idx="13">
                  <c:v>60.819947489732805</c:v>
                </c:pt>
                <c:pt idx="14">
                  <c:v>60.842846261453211</c:v>
                </c:pt>
                <c:pt idx="15">
                  <c:v>60.865757007764216</c:v>
                </c:pt>
                <c:pt idx="16">
                  <c:v>60.888680635212218</c:v>
                </c:pt>
                <c:pt idx="17">
                  <c:v>60.911618113700776</c:v>
                </c:pt>
                <c:pt idx="18">
                  <c:v>60.934570480433315</c:v>
                </c:pt>
                <c:pt idx="19">
                  <c:v>60.957538844538057</c:v>
                </c:pt>
                <c:pt idx="20">
                  <c:v>60.98052439379736</c:v>
                </c:pt>
                <c:pt idx="21">
                  <c:v>61.00352840830012</c:v>
                </c:pt>
                <c:pt idx="22">
                  <c:v>61.026552296557327</c:v>
                </c:pt>
                <c:pt idx="23">
                  <c:v>61.049597701837953</c:v>
                </c:pt>
                <c:pt idx="24">
                  <c:v>61.072666818555284</c:v>
                </c:pt>
                <c:pt idx="25">
                  <c:v>61.095763308495975</c:v>
                </c:pt>
                <c:pt idx="26">
                  <c:v>61.118894850314859</c:v>
                </c:pt>
                <c:pt idx="27">
                  <c:v>61.142079924556128</c:v>
                </c:pt>
                <c:pt idx="28">
                  <c:v>61.16536504750745</c:v>
                </c:pt>
                <c:pt idx="29">
                  <c:v>61.188866491044287</c:v>
                </c:pt>
                <c:pt idx="30">
                  <c:v>61.212866414473417</c:v>
                </c:pt>
                <c:pt idx="31">
                  <c:v>61.238023399828187</c:v>
                </c:pt>
                <c:pt idx="32">
                  <c:v>61.265809927328853</c:v>
                </c:pt>
                <c:pt idx="33">
                  <c:v>61.29937296613997</c:v>
                </c:pt>
                <c:pt idx="34">
                  <c:v>61.345132108853761</c:v>
                </c:pt>
                <c:pt idx="35">
                  <c:v>61.41557044208519</c:v>
                </c:pt>
                <c:pt idx="36">
                  <c:v>61.533793328308093</c:v>
                </c:pt>
                <c:pt idx="37">
                  <c:v>61.740438835406103</c:v>
                </c:pt>
                <c:pt idx="38">
                  <c:v>62.103277223846</c:v>
                </c:pt>
                <c:pt idx="39">
                  <c:v>62.729162618562874</c:v>
                </c:pt>
                <c:pt idx="40">
                  <c:v>63.776765487772835</c:v>
                </c:pt>
                <c:pt idx="41">
                  <c:v>65.466750351216035</c:v>
                </c:pt>
                <c:pt idx="42">
                  <c:v>68.08410702478308</c:v>
                </c:pt>
                <c:pt idx="43">
                  <c:v>71.965932450261718</c:v>
                </c:pt>
                <c:pt idx="44">
                  <c:v>77.468159844006252</c:v>
                </c:pt>
                <c:pt idx="45">
                  <c:v>84.907615811782236</c:v>
                </c:pt>
                <c:pt idx="46">
                  <c:v>94.481868531518913</c:v>
                </c:pt>
                <c:pt idx="47">
                  <c:v>106.17793427450282</c:v>
                </c:pt>
                <c:pt idx="48">
                  <c:v>119.68981074151282</c:v>
                </c:pt>
                <c:pt idx="49">
                  <c:v>134.37052363399746</c:v>
                </c:pt>
                <c:pt idx="50">
                  <c:v>149.2432839302916</c:v>
                </c:pt>
                <c:pt idx="51">
                  <c:v>163.08637236959004</c:v>
                </c:pt>
                <c:pt idx="52">
                  <c:v>174.58849368470973</c:v>
                </c:pt>
                <c:pt idx="53">
                  <c:v>182.55017022191177</c:v>
                </c:pt>
                <c:pt idx="54">
                  <c:v>186.08933905498384</c:v>
                </c:pt>
                <c:pt idx="55">
                  <c:v>184.80262180263202</c:v>
                </c:pt>
                <c:pt idx="56">
                  <c:v>178.84152820507995</c:v>
                </c:pt>
                <c:pt idx="57">
                  <c:v>168.88371816501822</c:v>
                </c:pt>
                <c:pt idx="58">
                  <c:v>156.00691323262407</c:v>
                </c:pt>
                <c:pt idx="59">
                  <c:v>141.49801374986333</c:v>
                </c:pt>
                <c:pt idx="60">
                  <c:v>126.64435309011282</c:v>
                </c:pt>
                <c:pt idx="61">
                  <c:v>112.55390011005619</c:v>
                </c:pt>
                <c:pt idx="62">
                  <c:v>100.03811594145785</c:v>
                </c:pt>
                <c:pt idx="63">
                  <c:v>89.570865462892854</c:v>
                </c:pt>
                <c:pt idx="64">
                  <c:v>81.316556976345538</c:v>
                </c:pt>
                <c:pt idx="65">
                  <c:v>75.206343264103339</c:v>
                </c:pt>
                <c:pt idx="66">
                  <c:v>71.035280948035307</c:v>
                </c:pt>
                <c:pt idx="67">
                  <c:v>68.554972086922774</c:v>
                </c:pt>
                <c:pt idx="68">
                  <c:v>67.542566390020994</c:v>
                </c:pt>
                <c:pt idx="69">
                  <c:v>67.835113596621355</c:v>
                </c:pt>
                <c:pt idx="70">
                  <c:v>69.326352496131435</c:v>
                </c:pt>
                <c:pt idx="71">
                  <c:v>71.930725394326174</c:v>
                </c:pt>
                <c:pt idx="72">
                  <c:v>75.526828271477783</c:v>
                </c:pt>
                <c:pt idx="73">
                  <c:v>79.898973618552304</c:v>
                </c:pt>
                <c:pt idx="74">
                  <c:v>84.698935055250104</c:v>
                </c:pt>
                <c:pt idx="75">
                  <c:v>89.44739199928722</c:v>
                </c:pt>
                <c:pt idx="76">
                  <c:v>93.584422056436324</c:v>
                </c:pt>
                <c:pt idx="77">
                  <c:v>96.562168826971529</c:v>
                </c:pt>
                <c:pt idx="78">
                  <c:v>97.955938966841543</c:v>
                </c:pt>
                <c:pt idx="79">
                  <c:v>97.559810854513728</c:v>
                </c:pt>
                <c:pt idx="80">
                  <c:v>95.434975027462542</c:v>
                </c:pt>
                <c:pt idx="81">
                  <c:v>91.893869044284003</c:v>
                </c:pt>
                <c:pt idx="82">
                  <c:v>87.425012555952279</c:v>
                </c:pt>
                <c:pt idx="83">
                  <c:v>82.58306012332622</c:v>
                </c:pt>
                <c:pt idx="84">
                  <c:v>77.877889149562861</c:v>
                </c:pt>
                <c:pt idx="85">
                  <c:v>73.692608110985802</c:v>
                </c:pt>
                <c:pt idx="86">
                  <c:v>70.246458018914467</c:v>
                </c:pt>
                <c:pt idx="87">
                  <c:v>67.601784253727104</c:v>
                </c:pt>
                <c:pt idx="88">
                  <c:v>65.701559312366598</c:v>
                </c:pt>
                <c:pt idx="89">
                  <c:v>64.419043016479918</c:v>
                </c:pt>
                <c:pt idx="90">
                  <c:v>63.603648071895165</c:v>
                </c:pt>
                <c:pt idx="91">
                  <c:v>63.113722147217736</c:v>
                </c:pt>
                <c:pt idx="92">
                  <c:v>62.83401001248285</c:v>
                </c:pt>
                <c:pt idx="93">
                  <c:v>62.680480016733185</c:v>
                </c:pt>
                <c:pt idx="94">
                  <c:v>62.597236477434699</c:v>
                </c:pt>
                <c:pt idx="95">
                  <c:v>62.550000303756541</c:v>
                </c:pt>
                <c:pt idx="96">
                  <c:v>62.519260772385223</c:v>
                </c:pt>
                <c:pt idx="97">
                  <c:v>62.494669190064414</c:v>
                </c:pt>
                <c:pt idx="98">
                  <c:v>62.47110300640125</c:v>
                </c:pt>
                <c:pt idx="99">
                  <c:v>62.446204935700244</c:v>
                </c:pt>
                <c:pt idx="100">
                  <c:v>62.41898596138217</c:v>
                </c:pt>
                <c:pt idx="101">
                  <c:v>62.38909744509489</c:v>
                </c:pt>
                <c:pt idx="102">
                  <c:v>62.356482781931327</c:v>
                </c:pt>
                <c:pt idx="103">
                  <c:v>62.321233085296683</c:v>
                </c:pt>
                <c:pt idx="104">
                  <c:v>62.28356875335519</c:v>
                </c:pt>
                <c:pt idx="105">
                  <c:v>62.24395934340604</c:v>
                </c:pt>
                <c:pt idx="106">
                  <c:v>62.203504375605327</c:v>
                </c:pt>
                <c:pt idx="107">
                  <c:v>62.164844490080526</c:v>
                </c:pt>
                <c:pt idx="108">
                  <c:v>62.134013525181416</c:v>
                </c:pt>
                <c:pt idx="109">
                  <c:v>62.123604085012069</c:v>
                </c:pt>
                <c:pt idx="110">
                  <c:v>62.15707082481125</c:v>
                </c:pt>
                <c:pt idx="111">
                  <c:v>62.272619652216939</c:v>
                </c:pt>
                <c:pt idx="112">
                  <c:v>62.523112616188619</c:v>
                </c:pt>
                <c:pt idx="113">
                  <c:v>62.967036529558804</c:v>
                </c:pt>
                <c:pt idx="114">
                  <c:v>63.647142662050676</c:v>
                </c:pt>
                <c:pt idx="115">
                  <c:v>64.559616966228973</c:v>
                </c:pt>
                <c:pt idx="116">
                  <c:v>65.62606600904725</c:v>
                </c:pt>
                <c:pt idx="117">
                  <c:v>66.687050802084215</c:v>
                </c:pt>
                <c:pt idx="118">
                  <c:v>67.531635931271495</c:v>
                </c:pt>
                <c:pt idx="119">
                  <c:v>67.960220714048745</c:v>
                </c:pt>
                <c:pt idx="120">
                  <c:v>67.856265139258298</c:v>
                </c:pt>
                <c:pt idx="121">
                  <c:v>67.231896818893787</c:v>
                </c:pt>
                <c:pt idx="122">
                  <c:v>66.223095261148714</c:v>
                </c:pt>
                <c:pt idx="123">
                  <c:v>65.037076998095841</c:v>
                </c:pt>
                <c:pt idx="124">
                  <c:v>63.87964356370361</c:v>
                </c:pt>
                <c:pt idx="125">
                  <c:v>62.897049870239584</c:v>
                </c:pt>
                <c:pt idx="126">
                  <c:v>62.153282203838764</c:v>
                </c:pt>
                <c:pt idx="127">
                  <c:v>61.641713114529914</c:v>
                </c:pt>
                <c:pt idx="128">
                  <c:v>61.314899561667332</c:v>
                </c:pt>
                <c:pt idx="129">
                  <c:v>61.114349917319529</c:v>
                </c:pt>
                <c:pt idx="130">
                  <c:v>60.989660288042366</c:v>
                </c:pt>
                <c:pt idx="131">
                  <c:v>60.905608288860215</c:v>
                </c:pt>
                <c:pt idx="132">
                  <c:v>60.841193449085949</c:v>
                </c:pt>
                <c:pt idx="133">
                  <c:v>60.785474015984228</c:v>
                </c:pt>
                <c:pt idx="134">
                  <c:v>60.733406822165996</c:v>
                </c:pt>
                <c:pt idx="135">
                  <c:v>60.682938478971479</c:v>
                </c:pt>
                <c:pt idx="136">
                  <c:v>60.63338047410307</c:v>
                </c:pt>
                <c:pt idx="137">
                  <c:v>60.584676334983932</c:v>
                </c:pt>
                <c:pt idx="138">
                  <c:v>60.537186933401017</c:v>
                </c:pt>
                <c:pt idx="139">
                  <c:v>60.491765505945537</c:v>
                </c:pt>
                <c:pt idx="140">
                  <c:v>60.450008154090277</c:v>
                </c:pt>
                <c:pt idx="141">
                  <c:v>60.414602604906932</c:v>
                </c:pt>
                <c:pt idx="142">
                  <c:v>60.38966221033229</c:v>
                </c:pt>
                <c:pt idx="143">
                  <c:v>60.380850673437671</c:v>
                </c:pt>
                <c:pt idx="144">
                  <c:v>60.395026641024522</c:v>
                </c:pt>
                <c:pt idx="145">
                  <c:v>60.439141862661266</c:v>
                </c:pt>
                <c:pt idx="146">
                  <c:v>60.518289740069555</c:v>
                </c:pt>
                <c:pt idx="147">
                  <c:v>60.633149064111585</c:v>
                </c:pt>
                <c:pt idx="148">
                  <c:v>60.777516288502561</c:v>
                </c:pt>
                <c:pt idx="149">
                  <c:v>60.936959262156357</c:v>
                </c:pt>
                <c:pt idx="150">
                  <c:v>61.089596064916634</c:v>
                </c:pt>
                <c:pt idx="151">
                  <c:v>61.209451288032881</c:v>
                </c:pt>
                <c:pt idx="152">
                  <c:v>61.271876242956822</c:v>
                </c:pt>
                <c:pt idx="153">
                  <c:v>61.259534175560646</c:v>
                </c:pt>
                <c:pt idx="154">
                  <c:v>61.166960572449725</c:v>
                </c:pt>
                <c:pt idx="155">
                  <c:v>61.002048756878878</c:v>
                </c:pt>
                <c:pt idx="156">
                  <c:v>60.78390463600909</c:v>
                </c:pt>
                <c:pt idx="157">
                  <c:v>60.537870958859187</c:v>
                </c:pt>
                <c:pt idx="158">
                  <c:v>60.289500951677276</c:v>
                </c:pt>
                <c:pt idx="159">
                  <c:v>60.059437052089983</c:v>
                </c:pt>
                <c:pt idx="160">
                  <c:v>59.860531500114391</c:v>
                </c:pt>
                <c:pt idx="161">
                  <c:v>59.697524515707997</c:v>
                </c:pt>
                <c:pt idx="162">
                  <c:v>59.568685157643195</c:v>
                </c:pt>
                <c:pt idx="163">
                  <c:v>59.468367724055234</c:v>
                </c:pt>
                <c:pt idx="164">
                  <c:v>59.389493838923464</c:v>
                </c:pt>
                <c:pt idx="165">
                  <c:v>59.325350466764135</c:v>
                </c:pt>
                <c:pt idx="166">
                  <c:v>59.270536360202136</c:v>
                </c:pt>
                <c:pt idx="167">
                  <c:v>59.221205085121596</c:v>
                </c:pt>
                <c:pt idx="168">
                  <c:v>59.174881236073603</c:v>
                </c:pt>
                <c:pt idx="169">
                  <c:v>59.130107684883178</c:v>
                </c:pt>
                <c:pt idx="170">
                  <c:v>59.086093605296725</c:v>
                </c:pt>
                <c:pt idx="171">
                  <c:v>59.042440802250972</c:v>
                </c:pt>
                <c:pt idx="172">
                  <c:v>58.998962085982633</c:v>
                </c:pt>
                <c:pt idx="173">
                  <c:v>58.955574538819825</c:v>
                </c:pt>
                <c:pt idx="174">
                  <c:v>58.912242915661359</c:v>
                </c:pt>
                <c:pt idx="175">
                  <c:v>58.868952252309505</c:v>
                </c:pt>
                <c:pt idx="176">
                  <c:v>58.825695676489438</c:v>
                </c:pt>
                <c:pt idx="177">
                  <c:v>58.782469392774182</c:v>
                </c:pt>
                <c:pt idx="178">
                  <c:v>58.739270764976446</c:v>
                </c:pt>
                <c:pt idx="179">
                  <c:v>58.696097630000004</c:v>
                </c:pt>
                <c:pt idx="180">
                  <c:v>58.652948064668017</c:v>
                </c:pt>
                <c:pt idx="181">
                  <c:v>58.609820307391956</c:v>
                </c:pt>
                <c:pt idx="182">
                  <c:v>58.566712729330284</c:v>
                </c:pt>
                <c:pt idx="183">
                  <c:v>58.523623820550355</c:v>
                </c:pt>
                <c:pt idx="184">
                  <c:v>58.480552180697543</c:v>
                </c:pt>
                <c:pt idx="185">
                  <c:v>58.437496511185621</c:v>
                </c:pt>
                <c:pt idx="186">
                  <c:v>58.394455608103272</c:v>
                </c:pt>
                <c:pt idx="187">
                  <c:v>58.351428355620882</c:v>
                </c:pt>
                <c:pt idx="188">
                  <c:v>58.308413719830121</c:v>
                </c:pt>
                <c:pt idx="189">
                  <c:v>58.265410742984315</c:v>
                </c:pt>
                <c:pt idx="190">
                  <c:v>58.222418538115697</c:v>
                </c:pt>
                <c:pt idx="191">
                  <c:v>58.179436284007785</c:v>
                </c:pt>
                <c:pt idx="192">
                  <c:v>58.136463220502769</c:v>
                </c:pt>
                <c:pt idx="193">
                  <c:v>58.093498644123706</c:v>
                </c:pt>
                <c:pt idx="194">
                  <c:v>58.050541903993079</c:v>
                </c:pt>
                <c:pt idx="195">
                  <c:v>58.007592398029509</c:v>
                </c:pt>
                <c:pt idx="196">
                  <c:v>57.964649569405466</c:v>
                </c:pt>
                <c:pt idx="197">
                  <c:v>57.921712903249741</c:v>
                </c:pt>
                <c:pt idx="198">
                  <c:v>57.878781923579055</c:v>
                </c:pt>
                <c:pt idx="199">
                  <c:v>57.835856190444218</c:v>
                </c:pt>
                <c:pt idx="200">
                  <c:v>57.792935297276891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60.523035322131648</c:v>
                </c:pt>
                <c:pt idx="1">
                  <c:v>60.545838057688712</c:v>
                </c:pt>
                <c:pt idx="2">
                  <c:v>60.568645297416502</c:v>
                </c:pt>
                <c:pt idx="3">
                  <c:v>60.591457401127037</c:v>
                </c:pt>
                <c:pt idx="4">
                  <c:v>60.614274756115179</c:v>
                </c:pt>
                <c:pt idx="5">
                  <c:v>60.6370977791088</c:v>
                </c:pt>
                <c:pt idx="6">
                  <c:v>60.659926918338833</c:v>
                </c:pt>
                <c:pt idx="7">
                  <c:v>60.68276265573401</c:v>
                </c:pt>
                <c:pt idx="8">
                  <c:v>60.705605509245011</c:v>
                </c:pt>
                <c:pt idx="9">
                  <c:v>60.728456035302351</c:v>
                </c:pt>
                <c:pt idx="10">
                  <c:v>60.751314831412031</c:v>
                </c:pt>
                <c:pt idx="11">
                  <c:v>60.77418253889239</c:v>
                </c:pt>
                <c:pt idx="12">
                  <c:v>60.797059845755136</c:v>
                </c:pt>
                <c:pt idx="13">
                  <c:v>60.819947489732414</c:v>
                </c:pt>
                <c:pt idx="14">
                  <c:v>60.842846261451271</c:v>
                </c:pt>
                <c:pt idx="15">
                  <c:v>60.865757007754986</c:v>
                </c:pt>
                <c:pt idx="16">
                  <c:v>60.888680635169941</c:v>
                </c:pt>
                <c:pt idx="17">
                  <c:v>60.911618113514606</c:v>
                </c:pt>
                <c:pt idx="18">
                  <c:v>60.934570479645146</c:v>
                </c:pt>
                <c:pt idx="19">
                  <c:v>60.957538841329821</c:v>
                </c:pt>
                <c:pt idx="20">
                  <c:v>60.980524381241338</c:v>
                </c:pt>
                <c:pt idx="21">
                  <c:v>61.003528361053029</c:v>
                </c:pt>
                <c:pt idx="22">
                  <c:v>61.026552125620583</c:v>
                </c:pt>
                <c:pt idx="23">
                  <c:v>61.049597107226774</c:v>
                </c:pt>
                <c:pt idx="24">
                  <c:v>61.072664829860855</c:v>
                </c:pt>
                <c:pt idx="25">
                  <c:v>61.095756913498469</c:v>
                </c:pt>
                <c:pt idx="26">
                  <c:v>61.118875078340565</c:v>
                </c:pt>
                <c:pt idx="27">
                  <c:v>61.142021148961675</c:v>
                </c:pt>
                <c:pt idx="28">
                  <c:v>61.165197058308628</c:v>
                </c:pt>
                <c:pt idx="29">
                  <c:v>61.188404851479561</c:v>
                </c:pt>
                <c:pt idx="30">
                  <c:v>61.211646689201245</c:v>
                </c:pt>
                <c:pt idx="31">
                  <c:v>61.234924850908428</c:v>
                </c:pt>
                <c:pt idx="32">
                  <c:v>61.258241737312787</c:v>
                </c:pt>
                <c:pt idx="33">
                  <c:v>61.281599872331135</c:v>
                </c:pt>
                <c:pt idx="34">
                  <c:v>61.305001904221676</c:v>
                </c:pt>
                <c:pt idx="35">
                  <c:v>61.328450605754021</c:v>
                </c:pt>
                <c:pt idx="36">
                  <c:v>61.351948873211988</c:v>
                </c:pt>
                <c:pt idx="37">
                  <c:v>61.375499723999049</c:v>
                </c:pt>
                <c:pt idx="38">
                  <c:v>61.39910629258258</c:v>
                </c:pt>
                <c:pt idx="39">
                  <c:v>61.422771824475888</c:v>
                </c:pt>
                <c:pt idx="40">
                  <c:v>61.446499667915255</c:v>
                </c:pt>
                <c:pt idx="41">
                  <c:v>61.47029326284305</c:v>
                </c:pt>
                <c:pt idx="42">
                  <c:v>61.494156126755762</c:v>
                </c:pt>
                <c:pt idx="43">
                  <c:v>61.518091836919389</c:v>
                </c:pt>
                <c:pt idx="44">
                  <c:v>61.542104008391014</c:v>
                </c:pt>
                <c:pt idx="45">
                  <c:v>61.566196267217144</c:v>
                </c:pt>
                <c:pt idx="46">
                  <c:v>61.590372218103205</c:v>
                </c:pt>
                <c:pt idx="47">
                  <c:v>61.614635405767508</c:v>
                </c:pt>
                <c:pt idx="48">
                  <c:v>61.638989269104549</c:v>
                </c:pt>
                <c:pt idx="49">
                  <c:v>61.663437087188605</c:v>
                </c:pt>
                <c:pt idx="50">
                  <c:v>61.68798191604904</c:v>
                </c:pt>
                <c:pt idx="51">
                  <c:v>61.712626515044256</c:v>
                </c:pt>
                <c:pt idx="52">
                  <c:v>61.737373261554637</c:v>
                </c:pt>
                <c:pt idx="53">
                  <c:v>61.76222405260576</c:v>
                </c:pt>
                <c:pt idx="54">
                  <c:v>61.787180191926673</c:v>
                </c:pt>
                <c:pt idx="55">
                  <c:v>61.812242260846496</c:v>
                </c:pt>
                <c:pt idx="56">
                  <c:v>61.837409971340286</c:v>
                </c:pt>
                <c:pt idx="57">
                  <c:v>61.862681999459866</c:v>
                </c:pt>
                <c:pt idx="58">
                  <c:v>61.888055797332278</c:v>
                </c:pt>
                <c:pt idx="59">
                  <c:v>61.913527381889189</c:v>
                </c:pt>
                <c:pt idx="60">
                  <c:v>61.939091098514908</c:v>
                </c:pt>
                <c:pt idx="61">
                  <c:v>61.964739357882813</c:v>
                </c:pt>
                <c:pt idx="62">
                  <c:v>61.990462344406666</c:v>
                </c:pt>
                <c:pt idx="63">
                  <c:v>62.016247694982646</c:v>
                </c:pt>
                <c:pt idx="64">
                  <c:v>62.04208014706186</c:v>
                </c:pt>
                <c:pt idx="65">
                  <c:v>62.067941155596799</c:v>
                </c:pt>
                <c:pt idx="66">
                  <c:v>62.093808479073488</c:v>
                </c:pt>
                <c:pt idx="67">
                  <c:v>62.119655735704782</c:v>
                </c:pt>
                <c:pt idx="68">
                  <c:v>62.145451931945743</c:v>
                </c:pt>
                <c:pt idx="69">
                  <c:v>62.171160966829717</c:v>
                </c:pt>
                <c:pt idx="70">
                  <c:v>62.196741117236201</c:v>
                </c:pt>
                <c:pt idx="71">
                  <c:v>62.222144511108965</c:v>
                </c:pt>
                <c:pt idx="72">
                  <c:v>62.247316597852581</c:v>
                </c:pt>
                <c:pt idx="73">
                  <c:v>62.272195627640421</c:v>
                </c:pt>
                <c:pt idx="74">
                  <c:v>62.296712154140671</c:v>
                </c:pt>
                <c:pt idx="75">
                  <c:v>62.320788578152765</c:v>
                </c:pt>
                <c:pt idx="76">
                  <c:v>62.344338752756073</c:v>
                </c:pt>
                <c:pt idx="77">
                  <c:v>62.367267673676146</c:v>
                </c:pt>
                <c:pt idx="78">
                  <c:v>62.389471281492604</c:v>
                </c:pt>
                <c:pt idx="79">
                  <c:v>62.410836404820699</c:v>
                </c:pt>
                <c:pt idx="80">
                  <c:v>62.43124087541748</c:v>
                </c:pt>
                <c:pt idx="81">
                  <c:v>62.450553846969655</c:v>
                </c:pt>
                <c:pt idx="82">
                  <c:v>62.468636348758608</c:v>
                </c:pt>
                <c:pt idx="83">
                  <c:v>62.485342103100422</c:v>
                </c:pt>
                <c:pt idx="84">
                  <c:v>62.500518631077185</c:v>
                </c:pt>
                <c:pt idx="85">
                  <c:v>62.514008664321466</c:v>
                </c:pt>
                <c:pt idx="86">
                  <c:v>62.525651871309016</c:v>
                </c:pt>
                <c:pt idx="87">
                  <c:v>62.535286894738242</c:v>
                </c:pt>
                <c:pt idx="88">
                  <c:v>62.542753682327969</c:v>
                </c:pt>
                <c:pt idx="89">
                  <c:v>62.5478960772069</c:v>
                </c:pt>
                <c:pt idx="90">
                  <c:v>62.55056461674301</c:v>
                </c:pt>
                <c:pt idx="91">
                  <c:v>62.550619471199312</c:v>
                </c:pt>
                <c:pt idx="92">
                  <c:v>62.54793343727323</c:v>
                </c:pt>
                <c:pt idx="93">
                  <c:v>62.542394887815618</c:v>
                </c:pt>
                <c:pt idx="94">
                  <c:v>62.533910569299216</c:v>
                </c:pt>
                <c:pt idx="95">
                  <c:v>62.522408134264587</c:v>
                </c:pt>
                <c:pt idx="96">
                  <c:v>62.507838298070531</c:v>
                </c:pt>
                <c:pt idx="97">
                  <c:v>62.490176518405448</c:v>
                </c:pt>
                <c:pt idx="98">
                  <c:v>62.469424112180135</c:v>
                </c:pt>
                <c:pt idx="99">
                  <c:v>62.445608746953411</c:v>
                </c:pt>
                <c:pt idx="100">
                  <c:v>62.41878427162051</c:v>
                </c:pt>
                <c:pt idx="101">
                  <c:v>62.389029881840642</c:v>
                </c:pt>
                <c:pt idx="102">
                  <c:v>62.356448647336606</c:v>
                </c:pt>
                <c:pt idx="103">
                  <c:v>62.321165458365734</c:v>
                </c:pt>
                <c:pt idx="104">
                  <c:v>62.283324475060368</c:v>
                </c:pt>
                <c:pt idx="105">
                  <c:v>62.243086184064808</c:v>
                </c:pt>
                <c:pt idx="106">
                  <c:v>62.200624180616948</c:v>
                </c:pt>
                <c:pt idx="107">
                  <c:v>62.156121800296603</c:v>
                </c:pt>
                <c:pt idx="108">
                  <c:v>62.10976872315824</c:v>
                </c:pt>
                <c:pt idx="109">
                  <c:v>62.06175766460909</c:v>
                </c:pt>
                <c:pt idx="110">
                  <c:v>62.012281253423829</c:v>
                </c:pt>
                <c:pt idx="111">
                  <c:v>61.961529179275871</c:v>
                </c:pt>
                <c:pt idx="112">
                  <c:v>61.90968567181946</c:v>
                </c:pt>
                <c:pt idx="113">
                  <c:v>61.85692735233205</c:v>
                </c:pt>
                <c:pt idx="114">
                  <c:v>61.803421478680541</c:v>
                </c:pt>
                <c:pt idx="115">
                  <c:v>61.749324586064574</c:v>
                </c:pt>
                <c:pt idx="116">
                  <c:v>61.694781510422985</c:v>
                </c:pt>
                <c:pt idx="117">
                  <c:v>61.63992476902056</c:v>
                </c:pt>
                <c:pt idx="118">
                  <c:v>61.584874263696555</c:v>
                </c:pt>
                <c:pt idx="119">
                  <c:v>61.529737266429144</c:v>
                </c:pt>
                <c:pt idx="120">
                  <c:v>61.474608643931575</c:v>
                </c:pt>
                <c:pt idx="121">
                  <c:v>61.419571277508481</c:v>
                </c:pt>
                <c:pt idx="122">
                  <c:v>61.364696635865215</c:v>
                </c:pt>
                <c:pt idx="123">
                  <c:v>61.3100454614763</c:v>
                </c:pt>
                <c:pt idx="124">
                  <c:v>61.255668535009768</c:v>
                </c:pt>
                <c:pt idx="125">
                  <c:v>61.201607486758782</c:v>
                </c:pt>
                <c:pt idx="126">
                  <c:v>61.147895628708149</c:v>
                </c:pt>
                <c:pt idx="127">
                  <c:v>61.094558785493014</c:v>
                </c:pt>
                <c:pt idx="128">
                  <c:v>61.041616106895148</c:v>
                </c:pt>
                <c:pt idx="129">
                  <c:v>60.989080848535671</c:v>
                </c:pt>
                <c:pt idx="130">
                  <c:v>60.936961110985322</c:v>
                </c:pt>
                <c:pt idx="131">
                  <c:v>60.885260530589456</c:v>
                </c:pt>
                <c:pt idx="132">
                  <c:v>60.833978917893262</c:v>
                </c:pt>
                <c:pt idx="133">
                  <c:v>60.783112841675937</c:v>
                </c:pt>
                <c:pt idx="134">
                  <c:v>60.732656158296813</c:v>
                </c:pt>
                <c:pt idx="135">
                  <c:v>60.682600487369243</c:v>
                </c:pt>
                <c:pt idx="136">
                  <c:v>60.632935635758528</c:v>
                </c:pt>
                <c:pt idx="137">
                  <c:v>60.583649972598785</c:v>
                </c:pt>
                <c:pt idx="138">
                  <c:v>60.534730758489104</c:v>
                </c:pt>
                <c:pt idx="139">
                  <c:v>60.486164432304228</c:v>
                </c:pt>
                <c:pt idx="140">
                  <c:v>60.437936859180404</c:v>
                </c:pt>
                <c:pt idx="141">
                  <c:v>60.390033543245352</c:v>
                </c:pt>
                <c:pt idx="142">
                  <c:v>60.342439808583279</c:v>
                </c:pt>
                <c:pt idx="143">
                  <c:v>60.295140951783438</c:v>
                </c:pt>
                <c:pt idx="144">
                  <c:v>60.24812236923681</c:v>
                </c:pt>
                <c:pt idx="145">
                  <c:v>60.201369662132322</c:v>
                </c:pt>
                <c:pt idx="146">
                  <c:v>60.154868721877023</c:v>
                </c:pt>
                <c:pt idx="147">
                  <c:v>60.108605798431952</c:v>
                </c:pt>
                <c:pt idx="148">
                  <c:v>60.062567553824174</c:v>
                </c:pt>
                <c:pt idx="149">
                  <c:v>60.016741102871734</c:v>
                </c:pt>
                <c:pt idx="150">
                  <c:v>59.971114042944627</c:v>
                </c:pt>
                <c:pt idx="151">
                  <c:v>59.925674474384678</c:v>
                </c:pt>
                <c:pt idx="152">
                  <c:v>59.880411013021039</c:v>
                </c:pt>
                <c:pt idx="153">
                  <c:v>59.835312796046992</c:v>
                </c:pt>
                <c:pt idx="154">
                  <c:v>59.790369482367986</c:v>
                </c:pt>
                <c:pt idx="155">
                  <c:v>59.745571248389417</c:v>
                </c:pt>
                <c:pt idx="156">
                  <c:v>59.700908780086017</c:v>
                </c:pt>
                <c:pt idx="157">
                  <c:v>59.656373262080891</c:v>
                </c:pt>
                <c:pt idx="158">
                  <c:v>59.611956364361468</c:v>
                </c:pt>
                <c:pt idx="159">
                  <c:v>59.567650227169707</c:v>
                </c:pt>
                <c:pt idx="160">
                  <c:v>59.523447444525303</c:v>
                </c:pt>
                <c:pt idx="161">
                  <c:v>59.479341046770884</c:v>
                </c:pt>
                <c:pt idx="162">
                  <c:v>59.43532448246755</c:v>
                </c:pt>
                <c:pt idx="163">
                  <c:v>59.391391599916055</c:v>
                </c:pt>
                <c:pt idx="164">
                  <c:v>59.34753662853268</c:v>
                </c:pt>
                <c:pt idx="165">
                  <c:v>59.303754160269058</c:v>
                </c:pt>
                <c:pt idx="166">
                  <c:v>59.26003913123057</c:v>
                </c:pt>
                <c:pt idx="167">
                  <c:v>59.216386803618242</c:v>
                </c:pt>
                <c:pt idx="168">
                  <c:v>59.172792748093578</c:v>
                </c:pt>
                <c:pt idx="169">
                  <c:v>59.129252826644077</c:v>
                </c:pt>
                <c:pt idx="170">
                  <c:v>59.085763176008655</c:v>
                </c:pt>
                <c:pt idx="171">
                  <c:v>59.042320191706288</c:v>
                </c:pt>
                <c:pt idx="172">
                  <c:v>58.99892051269844</c:v>
                </c:pt>
                <c:pt idx="173">
                  <c:v>58.95556100670418</c:v>
                </c:pt>
                <c:pt idx="174">
                  <c:v>58.91223875617812</c:v>
                </c:pt>
                <c:pt idx="175">
                  <c:v>58.868951044953441</c:v>
                </c:pt>
                <c:pt idx="176">
                  <c:v>58.82569534554608</c:v>
                </c:pt>
                <c:pt idx="177">
                  <c:v>58.782469307110986</c:v>
                </c:pt>
                <c:pt idx="178">
                  <c:v>58.739270744037384</c:v>
                </c:pt>
                <c:pt idx="179">
                  <c:v>58.696097625166722</c:v>
                </c:pt>
                <c:pt idx="180">
                  <c:v>58.652948063614481</c:v>
                </c:pt>
                <c:pt idx="181">
                  <c:v>58.609820307175099</c:v>
                </c:pt>
                <c:pt idx="182">
                  <c:v>58.566712729288128</c:v>
                </c:pt>
                <c:pt idx="183">
                  <c:v>58.523623820542618</c:v>
                </c:pt>
                <c:pt idx="184">
                  <c:v>58.480552180696201</c:v>
                </c:pt>
                <c:pt idx="185">
                  <c:v>58.437496511185401</c:v>
                </c:pt>
                <c:pt idx="186">
                  <c:v>58.394455608103236</c:v>
                </c:pt>
                <c:pt idx="187">
                  <c:v>58.351428355620875</c:v>
                </c:pt>
                <c:pt idx="188">
                  <c:v>58.308413719830121</c:v>
                </c:pt>
                <c:pt idx="189">
                  <c:v>58.265410742984315</c:v>
                </c:pt>
                <c:pt idx="190">
                  <c:v>58.222418538115697</c:v>
                </c:pt>
                <c:pt idx="191">
                  <c:v>58.179436284007785</c:v>
                </c:pt>
                <c:pt idx="192">
                  <c:v>58.136463220502769</c:v>
                </c:pt>
                <c:pt idx="193">
                  <c:v>58.093498644123706</c:v>
                </c:pt>
                <c:pt idx="194">
                  <c:v>58.050541903993079</c:v>
                </c:pt>
                <c:pt idx="195">
                  <c:v>58.007592398029509</c:v>
                </c:pt>
                <c:pt idx="196">
                  <c:v>57.964649569405466</c:v>
                </c:pt>
                <c:pt idx="197">
                  <c:v>57.921712903249741</c:v>
                </c:pt>
                <c:pt idx="198">
                  <c:v>57.878781923579055</c:v>
                </c:pt>
                <c:pt idx="199">
                  <c:v>57.835856190444218</c:v>
                </c:pt>
                <c:pt idx="200">
                  <c:v>57.792935297276891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004360"/>
        <c:axId val="887004752"/>
      </c:scatterChart>
      <c:valAx>
        <c:axId val="887004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7004752"/>
        <c:crosses val="autoZero"/>
        <c:crossBetween val="midCat"/>
      </c:valAx>
      <c:valAx>
        <c:axId val="887004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7004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50.853000000000002</c:v>
                </c:pt>
                <c:pt idx="1">
                  <c:v>50.029000000000003</c:v>
                </c:pt>
                <c:pt idx="2">
                  <c:v>50.868000000000002</c:v>
                </c:pt>
                <c:pt idx="3">
                  <c:v>51.631999999999998</c:v>
                </c:pt>
                <c:pt idx="4">
                  <c:v>52.381999999999998</c:v>
                </c:pt>
                <c:pt idx="5">
                  <c:v>51.956000000000003</c:v>
                </c:pt>
                <c:pt idx="6">
                  <c:v>51.338000000000001</c:v>
                </c:pt>
                <c:pt idx="7">
                  <c:v>53.058999999999997</c:v>
                </c:pt>
                <c:pt idx="8">
                  <c:v>53.073999999999998</c:v>
                </c:pt>
                <c:pt idx="9">
                  <c:v>53.293999999999997</c:v>
                </c:pt>
                <c:pt idx="10">
                  <c:v>52.353000000000002</c:v>
                </c:pt>
                <c:pt idx="11">
                  <c:v>52.734999999999999</c:v>
                </c:pt>
                <c:pt idx="12">
                  <c:v>52.368000000000002</c:v>
                </c:pt>
                <c:pt idx="13">
                  <c:v>54.868000000000002</c:v>
                </c:pt>
                <c:pt idx="14">
                  <c:v>53.411999999999999</c:v>
                </c:pt>
                <c:pt idx="15">
                  <c:v>52.529000000000003</c:v>
                </c:pt>
                <c:pt idx="16">
                  <c:v>52.984999999999999</c:v>
                </c:pt>
                <c:pt idx="17">
                  <c:v>53.881999999999998</c:v>
                </c:pt>
                <c:pt idx="18">
                  <c:v>52.484999999999999</c:v>
                </c:pt>
                <c:pt idx="19">
                  <c:v>52.808999999999997</c:v>
                </c:pt>
                <c:pt idx="20">
                  <c:v>54.75</c:v>
                </c:pt>
                <c:pt idx="21">
                  <c:v>53.896999999999998</c:v>
                </c:pt>
                <c:pt idx="22">
                  <c:v>54.484999999999999</c:v>
                </c:pt>
                <c:pt idx="23">
                  <c:v>54.941000000000003</c:v>
                </c:pt>
                <c:pt idx="24">
                  <c:v>54.161999999999999</c:v>
                </c:pt>
                <c:pt idx="25">
                  <c:v>55</c:v>
                </c:pt>
                <c:pt idx="26">
                  <c:v>55.588000000000001</c:v>
                </c:pt>
                <c:pt idx="27">
                  <c:v>54.368000000000002</c:v>
                </c:pt>
                <c:pt idx="28">
                  <c:v>55.956000000000003</c:v>
                </c:pt>
                <c:pt idx="29">
                  <c:v>56.868000000000002</c:v>
                </c:pt>
                <c:pt idx="30">
                  <c:v>57.779000000000003</c:v>
                </c:pt>
                <c:pt idx="31">
                  <c:v>56.853000000000002</c:v>
                </c:pt>
                <c:pt idx="32">
                  <c:v>58.25</c:v>
                </c:pt>
                <c:pt idx="33">
                  <c:v>56.441000000000003</c:v>
                </c:pt>
                <c:pt idx="34">
                  <c:v>57.191000000000003</c:v>
                </c:pt>
                <c:pt idx="35">
                  <c:v>57.338000000000001</c:v>
                </c:pt>
                <c:pt idx="36">
                  <c:v>57.720999999999997</c:v>
                </c:pt>
                <c:pt idx="37">
                  <c:v>59.661999999999999</c:v>
                </c:pt>
                <c:pt idx="38">
                  <c:v>60.015000000000001</c:v>
                </c:pt>
                <c:pt idx="39">
                  <c:v>61.058999999999997</c:v>
                </c:pt>
                <c:pt idx="40">
                  <c:v>63.058999999999997</c:v>
                </c:pt>
                <c:pt idx="41">
                  <c:v>63.381999999999998</c:v>
                </c:pt>
                <c:pt idx="42">
                  <c:v>66.191000000000003</c:v>
                </c:pt>
                <c:pt idx="43">
                  <c:v>67.676000000000002</c:v>
                </c:pt>
                <c:pt idx="44">
                  <c:v>72.073999999999998</c:v>
                </c:pt>
                <c:pt idx="45">
                  <c:v>75.75</c:v>
                </c:pt>
                <c:pt idx="46">
                  <c:v>82.808999999999997</c:v>
                </c:pt>
                <c:pt idx="47">
                  <c:v>89.558999999999997</c:v>
                </c:pt>
                <c:pt idx="48">
                  <c:v>98.808999999999997</c:v>
                </c:pt>
                <c:pt idx="49">
                  <c:v>108.029</c:v>
                </c:pt>
                <c:pt idx="50">
                  <c:v>119.11799999999999</c:v>
                </c:pt>
                <c:pt idx="51">
                  <c:v>129.441</c:v>
                </c:pt>
                <c:pt idx="52">
                  <c:v>139.63200000000001</c:v>
                </c:pt>
                <c:pt idx="53">
                  <c:v>148.14699999999999</c:v>
                </c:pt>
                <c:pt idx="54">
                  <c:v>154.61799999999999</c:v>
                </c:pt>
                <c:pt idx="55">
                  <c:v>160.95599999999999</c:v>
                </c:pt>
                <c:pt idx="56">
                  <c:v>166.38200000000001</c:v>
                </c:pt>
                <c:pt idx="57">
                  <c:v>166.45599999999999</c:v>
                </c:pt>
                <c:pt idx="58">
                  <c:v>165.82400000000001</c:v>
                </c:pt>
                <c:pt idx="59">
                  <c:v>158.32400000000001</c:v>
                </c:pt>
                <c:pt idx="60">
                  <c:v>147.38200000000001</c:v>
                </c:pt>
                <c:pt idx="61">
                  <c:v>124.515</c:v>
                </c:pt>
                <c:pt idx="62">
                  <c:v>94.132000000000005</c:v>
                </c:pt>
                <c:pt idx="63">
                  <c:v>70.25</c:v>
                </c:pt>
                <c:pt idx="64">
                  <c:v>60.088000000000001</c:v>
                </c:pt>
                <c:pt idx="65">
                  <c:v>57.573999999999998</c:v>
                </c:pt>
                <c:pt idx="66">
                  <c:v>58.515000000000001</c:v>
                </c:pt>
                <c:pt idx="67">
                  <c:v>58.103000000000002</c:v>
                </c:pt>
                <c:pt idx="68">
                  <c:v>59.618000000000002</c:v>
                </c:pt>
                <c:pt idx="69">
                  <c:v>61.896999999999998</c:v>
                </c:pt>
                <c:pt idx="70">
                  <c:v>63.411999999999999</c:v>
                </c:pt>
                <c:pt idx="71">
                  <c:v>62.926000000000002</c:v>
                </c:pt>
                <c:pt idx="72">
                  <c:v>67.837999999999994</c:v>
                </c:pt>
                <c:pt idx="73">
                  <c:v>70.676000000000002</c:v>
                </c:pt>
                <c:pt idx="74">
                  <c:v>74.412000000000006</c:v>
                </c:pt>
                <c:pt idx="75">
                  <c:v>76.234999999999999</c:v>
                </c:pt>
                <c:pt idx="76">
                  <c:v>79.412000000000006</c:v>
                </c:pt>
                <c:pt idx="77">
                  <c:v>81.956000000000003</c:v>
                </c:pt>
                <c:pt idx="78">
                  <c:v>84.662000000000006</c:v>
                </c:pt>
                <c:pt idx="79">
                  <c:v>86.515000000000001</c:v>
                </c:pt>
                <c:pt idx="80">
                  <c:v>87.352999999999994</c:v>
                </c:pt>
                <c:pt idx="81">
                  <c:v>87.456000000000003</c:v>
                </c:pt>
                <c:pt idx="82">
                  <c:v>86.25</c:v>
                </c:pt>
                <c:pt idx="83">
                  <c:v>82.25</c:v>
                </c:pt>
                <c:pt idx="84">
                  <c:v>76.734999999999999</c:v>
                </c:pt>
                <c:pt idx="85">
                  <c:v>70.087999999999994</c:v>
                </c:pt>
                <c:pt idx="86">
                  <c:v>64.382000000000005</c:v>
                </c:pt>
                <c:pt idx="87">
                  <c:v>63.676000000000002</c:v>
                </c:pt>
                <c:pt idx="88">
                  <c:v>61.279000000000003</c:v>
                </c:pt>
                <c:pt idx="89">
                  <c:v>59.588000000000001</c:v>
                </c:pt>
                <c:pt idx="90">
                  <c:v>58.265000000000001</c:v>
                </c:pt>
                <c:pt idx="91">
                  <c:v>59.088000000000001</c:v>
                </c:pt>
                <c:pt idx="92">
                  <c:v>57.323999999999998</c:v>
                </c:pt>
                <c:pt idx="93">
                  <c:v>58.470999999999997</c:v>
                </c:pt>
                <c:pt idx="94">
                  <c:v>57.323999999999998</c:v>
                </c:pt>
                <c:pt idx="95">
                  <c:v>57.206000000000003</c:v>
                </c:pt>
                <c:pt idx="96">
                  <c:v>57.603000000000002</c:v>
                </c:pt>
                <c:pt idx="97">
                  <c:v>55.543999999999997</c:v>
                </c:pt>
                <c:pt idx="98">
                  <c:v>55.176000000000002</c:v>
                </c:pt>
                <c:pt idx="99">
                  <c:v>56.896999999999998</c:v>
                </c:pt>
                <c:pt idx="100">
                  <c:v>55.734999999999999</c:v>
                </c:pt>
                <c:pt idx="101">
                  <c:v>56.868000000000002</c:v>
                </c:pt>
                <c:pt idx="102">
                  <c:v>56.808999999999997</c:v>
                </c:pt>
                <c:pt idx="103">
                  <c:v>57.368000000000002</c:v>
                </c:pt>
                <c:pt idx="104">
                  <c:v>57.338000000000001</c:v>
                </c:pt>
                <c:pt idx="105">
                  <c:v>57.279000000000003</c:v>
                </c:pt>
                <c:pt idx="106">
                  <c:v>56.631999999999998</c:v>
                </c:pt>
                <c:pt idx="107">
                  <c:v>58.088000000000001</c:v>
                </c:pt>
                <c:pt idx="108">
                  <c:v>56.484999999999999</c:v>
                </c:pt>
                <c:pt idx="109">
                  <c:v>57.146999999999998</c:v>
                </c:pt>
                <c:pt idx="110">
                  <c:v>55.926000000000002</c:v>
                </c:pt>
                <c:pt idx="111">
                  <c:v>56.368000000000002</c:v>
                </c:pt>
                <c:pt idx="112">
                  <c:v>59.279000000000003</c:v>
                </c:pt>
                <c:pt idx="113">
                  <c:v>59.234999999999999</c:v>
                </c:pt>
                <c:pt idx="114">
                  <c:v>59.381999999999998</c:v>
                </c:pt>
                <c:pt idx="115">
                  <c:v>58.631999999999998</c:v>
                </c:pt>
                <c:pt idx="116">
                  <c:v>59.25</c:v>
                </c:pt>
                <c:pt idx="117">
                  <c:v>60.073999999999998</c:v>
                </c:pt>
                <c:pt idx="118">
                  <c:v>62.396999999999998</c:v>
                </c:pt>
                <c:pt idx="119">
                  <c:v>61.131999999999998</c:v>
                </c:pt>
                <c:pt idx="120">
                  <c:v>62.131999999999998</c:v>
                </c:pt>
                <c:pt idx="121">
                  <c:v>61.926000000000002</c:v>
                </c:pt>
                <c:pt idx="122">
                  <c:v>61.618000000000002</c:v>
                </c:pt>
                <c:pt idx="123">
                  <c:v>62.515000000000001</c:v>
                </c:pt>
                <c:pt idx="124">
                  <c:v>61.470999999999997</c:v>
                </c:pt>
                <c:pt idx="125">
                  <c:v>60.191000000000003</c:v>
                </c:pt>
                <c:pt idx="126">
                  <c:v>59.118000000000002</c:v>
                </c:pt>
                <c:pt idx="127">
                  <c:v>58.058999999999997</c:v>
                </c:pt>
                <c:pt idx="128">
                  <c:v>56.073999999999998</c:v>
                </c:pt>
                <c:pt idx="129">
                  <c:v>56.234999999999999</c:v>
                </c:pt>
                <c:pt idx="130">
                  <c:v>55.470999999999997</c:v>
                </c:pt>
                <c:pt idx="131">
                  <c:v>54.603000000000002</c:v>
                </c:pt>
                <c:pt idx="132">
                  <c:v>55.25</c:v>
                </c:pt>
                <c:pt idx="133">
                  <c:v>53.926000000000002</c:v>
                </c:pt>
                <c:pt idx="134">
                  <c:v>54.058999999999997</c:v>
                </c:pt>
                <c:pt idx="135">
                  <c:v>54.338000000000001</c:v>
                </c:pt>
                <c:pt idx="136">
                  <c:v>55.220999999999997</c:v>
                </c:pt>
                <c:pt idx="137">
                  <c:v>53.853000000000002</c:v>
                </c:pt>
                <c:pt idx="138">
                  <c:v>54.603000000000002</c:v>
                </c:pt>
                <c:pt idx="139">
                  <c:v>53.5</c:v>
                </c:pt>
                <c:pt idx="140">
                  <c:v>53.720999999999997</c:v>
                </c:pt>
                <c:pt idx="141">
                  <c:v>56.015000000000001</c:v>
                </c:pt>
                <c:pt idx="142">
                  <c:v>52.911999999999999</c:v>
                </c:pt>
                <c:pt idx="143">
                  <c:v>53.573999999999998</c:v>
                </c:pt>
                <c:pt idx="144">
                  <c:v>54.353000000000002</c:v>
                </c:pt>
                <c:pt idx="145">
                  <c:v>54.543999999999997</c:v>
                </c:pt>
                <c:pt idx="146">
                  <c:v>53.484999999999999</c:v>
                </c:pt>
                <c:pt idx="147">
                  <c:v>54.25</c:v>
                </c:pt>
                <c:pt idx="148">
                  <c:v>54.206000000000003</c:v>
                </c:pt>
                <c:pt idx="149">
                  <c:v>56.161999999999999</c:v>
                </c:pt>
                <c:pt idx="150">
                  <c:v>55.868000000000002</c:v>
                </c:pt>
                <c:pt idx="151">
                  <c:v>55.5</c:v>
                </c:pt>
                <c:pt idx="152">
                  <c:v>56.146999999999998</c:v>
                </c:pt>
                <c:pt idx="153">
                  <c:v>56.588000000000001</c:v>
                </c:pt>
                <c:pt idx="154">
                  <c:v>57</c:v>
                </c:pt>
                <c:pt idx="155">
                  <c:v>56.618000000000002</c:v>
                </c:pt>
                <c:pt idx="156">
                  <c:v>55.808999999999997</c:v>
                </c:pt>
                <c:pt idx="157">
                  <c:v>56.484999999999999</c:v>
                </c:pt>
                <c:pt idx="158">
                  <c:v>57.661999999999999</c:v>
                </c:pt>
                <c:pt idx="159">
                  <c:v>54.779000000000003</c:v>
                </c:pt>
                <c:pt idx="160">
                  <c:v>57.191000000000003</c:v>
                </c:pt>
                <c:pt idx="161">
                  <c:v>53.381999999999998</c:v>
                </c:pt>
                <c:pt idx="162">
                  <c:v>53.661999999999999</c:v>
                </c:pt>
                <c:pt idx="163">
                  <c:v>53.265000000000001</c:v>
                </c:pt>
                <c:pt idx="164">
                  <c:v>53.984999999999999</c:v>
                </c:pt>
                <c:pt idx="165">
                  <c:v>54.5</c:v>
                </c:pt>
                <c:pt idx="166">
                  <c:v>53.368000000000002</c:v>
                </c:pt>
                <c:pt idx="167">
                  <c:v>54.088000000000001</c:v>
                </c:pt>
                <c:pt idx="168">
                  <c:v>53.176000000000002</c:v>
                </c:pt>
                <c:pt idx="169">
                  <c:v>53.970999999999997</c:v>
                </c:pt>
                <c:pt idx="170">
                  <c:v>53.75</c:v>
                </c:pt>
                <c:pt idx="171">
                  <c:v>52.25</c:v>
                </c:pt>
                <c:pt idx="172">
                  <c:v>53.146999999999998</c:v>
                </c:pt>
                <c:pt idx="173">
                  <c:v>52.265000000000001</c:v>
                </c:pt>
                <c:pt idx="174">
                  <c:v>53.043999999999997</c:v>
                </c:pt>
                <c:pt idx="175">
                  <c:v>54.073999999999998</c:v>
                </c:pt>
                <c:pt idx="176">
                  <c:v>51.220999999999997</c:v>
                </c:pt>
                <c:pt idx="177">
                  <c:v>52.588000000000001</c:v>
                </c:pt>
                <c:pt idx="178">
                  <c:v>53.793999999999997</c:v>
                </c:pt>
                <c:pt idx="179">
                  <c:v>50.793999999999997</c:v>
                </c:pt>
                <c:pt idx="180">
                  <c:v>51.793999999999997</c:v>
                </c:pt>
                <c:pt idx="181">
                  <c:v>52.631999999999998</c:v>
                </c:pt>
                <c:pt idx="182">
                  <c:v>54.411999999999999</c:v>
                </c:pt>
                <c:pt idx="183">
                  <c:v>53.293999999999997</c:v>
                </c:pt>
                <c:pt idx="184">
                  <c:v>52.765000000000001</c:v>
                </c:pt>
                <c:pt idx="185">
                  <c:v>52.691000000000003</c:v>
                </c:pt>
                <c:pt idx="186">
                  <c:v>51.911999999999999</c:v>
                </c:pt>
                <c:pt idx="187">
                  <c:v>51.411999999999999</c:v>
                </c:pt>
                <c:pt idx="188">
                  <c:v>52.131999999999998</c:v>
                </c:pt>
                <c:pt idx="189">
                  <c:v>52.543999999999997</c:v>
                </c:pt>
                <c:pt idx="190">
                  <c:v>53.353000000000002</c:v>
                </c:pt>
                <c:pt idx="191">
                  <c:v>52.411999999999999</c:v>
                </c:pt>
                <c:pt idx="192">
                  <c:v>52.381999999999998</c:v>
                </c:pt>
                <c:pt idx="193">
                  <c:v>53.323999999999998</c:v>
                </c:pt>
                <c:pt idx="194">
                  <c:v>50.853000000000002</c:v>
                </c:pt>
                <c:pt idx="195">
                  <c:v>52.206000000000003</c:v>
                </c:pt>
                <c:pt idx="196">
                  <c:v>53.088000000000001</c:v>
                </c:pt>
                <c:pt idx="197">
                  <c:v>53.631999999999998</c:v>
                </c:pt>
                <c:pt idx="198">
                  <c:v>53.279000000000003</c:v>
                </c:pt>
                <c:pt idx="199">
                  <c:v>51.484999999999999</c:v>
                </c:pt>
                <c:pt idx="200">
                  <c:v>52.956000000000003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53.645725232258954</c:v>
                </c:pt>
                <c:pt idx="1">
                  <c:v>53.684759854844593</c:v>
                </c:pt>
                <c:pt idx="2">
                  <c:v>53.72380024359574</c:v>
                </c:pt>
                <c:pt idx="3">
                  <c:v>53.762846864049095</c:v>
                </c:pt>
                <c:pt idx="4">
                  <c:v>53.801900217874277</c:v>
                </c:pt>
                <c:pt idx="5">
                  <c:v>53.840960845508491</c:v>
                </c:pt>
                <c:pt idx="6">
                  <c:v>53.88002932896228</c:v>
                </c:pt>
                <c:pt idx="7">
                  <c:v>53.919106294805097</c:v>
                </c:pt>
                <c:pt idx="8">
                  <c:v>53.958192417338765</c:v>
                </c:pt>
                <c:pt idx="9">
                  <c:v>53.997288421967426</c:v>
                </c:pt>
                <c:pt idx="10">
                  <c:v>54.036395088771897</c:v>
                </c:pt>
                <c:pt idx="11">
                  <c:v>54.075513256296389</c:v>
                </c:pt>
                <c:pt idx="12">
                  <c:v>54.114643825554928</c:v>
                </c:pt>
                <c:pt idx="13">
                  <c:v>54.153787764264401</c:v>
                </c:pt>
                <c:pt idx="14">
                  <c:v>54.192946111310142</c:v>
                </c:pt>
                <c:pt idx="15">
                  <c:v>54.232119981449529</c:v>
                </c:pt>
                <c:pt idx="16">
                  <c:v>54.271310570258606</c:v>
                </c:pt>
                <c:pt idx="17">
                  <c:v>54.310519159329225</c:v>
                </c:pt>
                <c:pt idx="18">
                  <c:v>54.34974712173986</c:v>
                </c:pt>
                <c:pt idx="19">
                  <c:v>54.388995927884807</c:v>
                </c:pt>
                <c:pt idx="20">
                  <c:v>54.428267151981117</c:v>
                </c:pt>
                <c:pt idx="21">
                  <c:v>54.467562480392296</c:v>
                </c:pt>
                <c:pt idx="22">
                  <c:v>54.506883725642943</c:v>
                </c:pt>
                <c:pt idx="23">
                  <c:v>54.546232858668908</c:v>
                </c:pt>
                <c:pt idx="24">
                  <c:v>54.585612098019574</c:v>
                </c:pt>
                <c:pt idx="25">
                  <c:v>54.625024169864474</c:v>
                </c:pt>
                <c:pt idx="26">
                  <c:v>54.664473057589802</c:v>
                </c:pt>
                <c:pt idx="27">
                  <c:v>54.703966090015165</c:v>
                </c:pt>
                <c:pt idx="28">
                  <c:v>54.743519516285701</c:v>
                </c:pt>
                <c:pt idx="29">
                  <c:v>54.783172721536488</c:v>
                </c:pt>
                <c:pt idx="30">
                  <c:v>54.823022787790471</c:v>
                </c:pt>
                <c:pt idx="31">
                  <c:v>54.863304490054361</c:v>
                </c:pt>
                <c:pt idx="32">
                  <c:v>54.90456632166277</c:v>
                </c:pt>
                <c:pt idx="33">
                  <c:v>54.94803807232379</c:v>
                </c:pt>
                <c:pt idx="34">
                  <c:v>54.996357693936396</c:v>
                </c:pt>
                <c:pt idx="35">
                  <c:v>55.05492861494259</c:v>
                </c:pt>
                <c:pt idx="36">
                  <c:v>55.134304331181021</c:v>
                </c:pt>
                <c:pt idx="37">
                  <c:v>55.254109505049428</c:v>
                </c:pt>
                <c:pt idx="38">
                  <c:v>55.449029119478389</c:v>
                </c:pt>
                <c:pt idx="39">
                  <c:v>55.777204836790375</c:v>
                </c:pt>
                <c:pt idx="40">
                  <c:v>56.330815745300157</c:v>
                </c:pt>
                <c:pt idx="41">
                  <c:v>57.247562628268184</c:v>
                </c:pt>
                <c:pt idx="42">
                  <c:v>58.720228146060208</c:v>
                </c:pt>
                <c:pt idx="43">
                  <c:v>60.999721180321409</c:v>
                </c:pt>
                <c:pt idx="44">
                  <c:v>64.385658305728356</c:v>
                </c:pt>
                <c:pt idx="45">
                  <c:v>69.198526182765235</c:v>
                </c:pt>
                <c:pt idx="46">
                  <c:v>75.729788660284626</c:v>
                </c:pt>
                <c:pt idx="47">
                  <c:v>84.171489344711446</c:v>
                </c:pt>
                <c:pt idx="48">
                  <c:v>94.534473424858447</c:v>
                </c:pt>
                <c:pt idx="49">
                  <c:v>106.57245136791532</c:v>
                </c:pt>
                <c:pt idx="50">
                  <c:v>119.73470499544058</c:v>
                </c:pt>
                <c:pt idx="51">
                  <c:v>133.1699884364387</c:v>
                </c:pt>
                <c:pt idx="52">
                  <c:v>145.79602090209187</c:v>
                </c:pt>
                <c:pt idx="53">
                  <c:v>156.4334831541141</c:v>
                </c:pt>
                <c:pt idx="54">
                  <c:v>163.98443680481225</c:v>
                </c:pt>
                <c:pt idx="55">
                  <c:v>167.61879705859405</c:v>
                </c:pt>
                <c:pt idx="56">
                  <c:v>166.92527990046273</c:v>
                </c:pt>
                <c:pt idx="57">
                  <c:v>161.98890125554175</c:v>
                </c:pt>
                <c:pt idx="58">
                  <c:v>153.37486104927387</c:v>
                </c:pt>
                <c:pt idx="59">
                  <c:v>142.023080583829</c:v>
                </c:pt>
                <c:pt idx="60">
                  <c:v>129.08069842879084</c:v>
                </c:pt>
                <c:pt idx="61">
                  <c:v>115.71395952580896</c:v>
                </c:pt>
                <c:pt idx="62">
                  <c:v>102.94217539541124</c:v>
                </c:pt>
                <c:pt idx="63">
                  <c:v>91.525662398061158</c:v>
                </c:pt>
                <c:pt idx="64">
                  <c:v>81.921681251346456</c:v>
                </c:pt>
                <c:pt idx="65">
                  <c:v>74.303937988884684</c:v>
                </c:pt>
                <c:pt idx="66">
                  <c:v>68.627619864298794</c:v>
                </c:pt>
                <c:pt idx="67">
                  <c:v>64.715828447400227</c:v>
                </c:pt>
                <c:pt idx="68">
                  <c:v>62.344152765338613</c:v>
                </c:pt>
                <c:pt idx="69">
                  <c:v>61.30555253679195</c:v>
                </c:pt>
                <c:pt idx="70">
                  <c:v>61.444955820216094</c:v>
                </c:pt>
                <c:pt idx="71">
                  <c:v>62.660267855205717</c:v>
                </c:pt>
                <c:pt idx="72">
                  <c:v>64.87337649712137</c:v>
                </c:pt>
                <c:pt idx="73">
                  <c:v>67.981338622188517</c:v>
                </c:pt>
                <c:pt idx="74">
                  <c:v>71.803786125583002</c:v>
                </c:pt>
                <c:pt idx="75">
                  <c:v>76.045982316956952</c:v>
                </c:pt>
                <c:pt idx="76">
                  <c:v>80.295374473816338</c:v>
                </c:pt>
                <c:pt idx="77">
                  <c:v>84.061234961902358</c:v>
                </c:pt>
                <c:pt idx="78">
                  <c:v>86.853067459613641</c:v>
                </c:pt>
                <c:pt idx="79">
                  <c:v>88.278298753503961</c:v>
                </c:pt>
                <c:pt idx="80">
                  <c:v>88.129821166380793</c:v>
                </c:pt>
                <c:pt idx="81">
                  <c:v>86.434492561198709</c:v>
                </c:pt>
                <c:pt idx="82">
                  <c:v>83.445701627226072</c:v>
                </c:pt>
                <c:pt idx="83">
                  <c:v>79.582079180740493</c:v>
                </c:pt>
                <c:pt idx="84">
                  <c:v>75.332393842989404</c:v>
                </c:pt>
                <c:pt idx="85">
                  <c:v>71.156153834120275</c:v>
                </c:pt>
                <c:pt idx="86">
                  <c:v>67.407245524696918</c:v>
                </c:pt>
                <c:pt idx="87">
                  <c:v>64.296379531513423</c:v>
                </c:pt>
                <c:pt idx="88">
                  <c:v>61.89323136881486</c:v>
                </c:pt>
                <c:pt idx="89">
                  <c:v>60.157302014163704</c:v>
                </c:pt>
                <c:pt idx="90">
                  <c:v>58.981365895023814</c:v>
                </c:pt>
                <c:pt idx="91">
                  <c:v>58.232930020387592</c:v>
                </c:pt>
                <c:pt idx="92">
                  <c:v>57.784747018096162</c:v>
                </c:pt>
                <c:pt idx="93">
                  <c:v>57.531753820908136</c:v>
                </c:pt>
                <c:pt idx="94">
                  <c:v>57.396433808917678</c:v>
                </c:pt>
                <c:pt idx="95">
                  <c:v>57.326683706351986</c:v>
                </c:pt>
                <c:pt idx="96">
                  <c:v>57.290239928127825</c:v>
                </c:pt>
                <c:pt idx="97">
                  <c:v>57.268567329513473</c:v>
                </c:pt>
                <c:pt idx="98">
                  <c:v>57.251743362698988</c:v>
                </c:pt>
                <c:pt idx="99">
                  <c:v>57.234810190903019</c:v>
                </c:pt>
                <c:pt idx="100">
                  <c:v>57.215465239965219</c:v>
                </c:pt>
                <c:pt idx="101">
                  <c:v>57.192735907547991</c:v>
                </c:pt>
                <c:pt idx="102">
                  <c:v>57.166282106946738</c:v>
                </c:pt>
                <c:pt idx="103">
                  <c:v>57.136058985551266</c:v>
                </c:pt>
                <c:pt idx="104">
                  <c:v>57.102174698928799</c:v>
                </c:pt>
                <c:pt idx="105">
                  <c:v>57.064868198657202</c:v>
                </c:pt>
                <c:pt idx="106">
                  <c:v>57.024617590552083</c:v>
                </c:pt>
                <c:pt idx="107">
                  <c:v>56.982496487115888</c:v>
                </c:pt>
                <c:pt idx="108">
                  <c:v>56.941043863322648</c:v>
                </c:pt>
                <c:pt idx="109">
                  <c:v>56.906068491277722</c:v>
                </c:pt>
                <c:pt idx="110">
                  <c:v>56.889809688414495</c:v>
                </c:pt>
                <c:pt idx="111">
                  <c:v>56.915388897867416</c:v>
                </c:pt>
                <c:pt idx="112">
                  <c:v>57.021151638177983</c:v>
                </c:pt>
                <c:pt idx="113">
                  <c:v>57.261404457483536</c:v>
                </c:pt>
                <c:pt idx="114">
                  <c:v>57.698377028754571</c:v>
                </c:pt>
                <c:pt idx="115">
                  <c:v>58.3813368193792</c:v>
                </c:pt>
                <c:pt idx="116">
                  <c:v>59.314737382202168</c:v>
                </c:pt>
                <c:pt idx="117">
                  <c:v>60.427088698084852</c:v>
                </c:pt>
                <c:pt idx="118">
                  <c:v>61.559972673633574</c:v>
                </c:pt>
                <c:pt idx="119">
                  <c:v>62.493951975880286</c:v>
                </c:pt>
                <c:pt idx="120">
                  <c:v>63.011467865889436</c:v>
                </c:pt>
                <c:pt idx="121">
                  <c:v>62.973644009751681</c:v>
                </c:pt>
                <c:pt idx="122">
                  <c:v>62.374224972639809</c:v>
                </c:pt>
                <c:pt idx="123">
                  <c:v>61.342125293006887</c:v>
                </c:pt>
                <c:pt idx="124">
                  <c:v>60.091201255445696</c:v>
                </c:pt>
                <c:pt idx="125">
                  <c:v>58.84393967230065</c:v>
                </c:pt>
                <c:pt idx="126">
                  <c:v>57.766075543880518</c:v>
                </c:pt>
                <c:pt idx="127">
                  <c:v>56.93707147537225</c:v>
                </c:pt>
                <c:pt idx="128">
                  <c:v>56.358355586313955</c:v>
                </c:pt>
                <c:pt idx="129">
                  <c:v>55.983504939931841</c:v>
                </c:pt>
                <c:pt idx="130">
                  <c:v>55.750657162540321</c:v>
                </c:pt>
                <c:pt idx="131">
                  <c:v>55.604570398534676</c:v>
                </c:pt>
                <c:pt idx="132">
                  <c:v>55.505684614194351</c:v>
                </c:pt>
                <c:pt idx="133">
                  <c:v>55.429941406547307</c:v>
                </c:pt>
                <c:pt idx="134">
                  <c:v>55.364587770162878</c:v>
                </c:pt>
                <c:pt idx="135">
                  <c:v>55.303655908309096</c:v>
                </c:pt>
                <c:pt idx="136">
                  <c:v>55.24468972264043</c:v>
                </c:pt>
                <c:pt idx="137">
                  <c:v>55.186877442548194</c:v>
                </c:pt>
                <c:pt idx="138">
                  <c:v>55.130209116795307</c:v>
                </c:pt>
                <c:pt idx="139">
                  <c:v>55.07526010504268</c:v>
                </c:pt>
                <c:pt idx="140">
                  <c:v>55.02335301497417</c:v>
                </c:pt>
                <c:pt idx="141">
                  <c:v>54.976975575323166</c:v>
                </c:pt>
                <c:pt idx="142">
                  <c:v>54.94036286730379</c:v>
                </c:pt>
                <c:pt idx="143">
                  <c:v>54.920083250099694</c:v>
                </c:pt>
                <c:pt idx="144">
                  <c:v>54.925327107227957</c:v>
                </c:pt>
                <c:pt idx="145">
                  <c:v>54.96745707564245</c:v>
                </c:pt>
                <c:pt idx="146">
                  <c:v>55.058356205924234</c:v>
                </c:pt>
                <c:pt idx="147">
                  <c:v>55.207339796288956</c:v>
                </c:pt>
                <c:pt idx="148">
                  <c:v>55.4169406599623</c:v>
                </c:pt>
                <c:pt idx="149">
                  <c:v>55.678626025632333</c:v>
                </c:pt>
                <c:pt idx="150">
                  <c:v>55.970131401326825</c:v>
                </c:pt>
                <c:pt idx="151">
                  <c:v>56.256163110480728</c:v>
                </c:pt>
                <c:pt idx="152">
                  <c:v>56.493423588261386</c:v>
                </c:pt>
                <c:pt idx="153">
                  <c:v>56.639357820653458</c:v>
                </c:pt>
                <c:pt idx="154">
                  <c:v>56.662308992290555</c:v>
                </c:pt>
                <c:pt idx="155">
                  <c:v>56.549771524587953</c:v>
                </c:pt>
                <c:pt idx="156">
                  <c:v>56.311783330659097</c:v>
                </c:pt>
                <c:pt idx="157">
                  <c:v>55.978191243484702</c:v>
                </c:pt>
                <c:pt idx="158">
                  <c:v>55.590812253320706</c:v>
                </c:pt>
                <c:pt idx="159">
                  <c:v>55.19331906049662</c:v>
                </c:pt>
                <c:pt idx="160">
                  <c:v>54.822195772411213</c:v>
                </c:pt>
                <c:pt idx="161">
                  <c:v>54.50123725193621</c:v>
                </c:pt>
                <c:pt idx="162">
                  <c:v>54.240390877298289</c:v>
                </c:pt>
                <c:pt idx="163">
                  <c:v>54.03812880346441</c:v>
                </c:pt>
                <c:pt idx="164">
                  <c:v>53.885642488194243</c:v>
                </c:pt>
                <c:pt idx="165">
                  <c:v>53.771131322804642</c:v>
                </c:pt>
                <c:pt idx="166">
                  <c:v>53.683043874596436</c:v>
                </c:pt>
                <c:pt idx="167">
                  <c:v>53.611884853331112</c:v>
                </c:pt>
                <c:pt idx="168">
                  <c:v>53.550776935132838</c:v>
                </c:pt>
                <c:pt idx="169">
                  <c:v>53.495229607633064</c:v>
                </c:pt>
                <c:pt idx="170">
                  <c:v>53.442565210457808</c:v>
                </c:pt>
                <c:pt idx="171">
                  <c:v>53.391313430300819</c:v>
                </c:pt>
                <c:pt idx="172">
                  <c:v>53.340726237496874</c:v>
                </c:pt>
                <c:pt idx="173">
                  <c:v>53.29044905421064</c:v>
                </c:pt>
                <c:pt idx="174">
                  <c:v>53.240324153460683</c:v>
                </c:pt>
                <c:pt idx="175">
                  <c:v>53.190284825923939</c:v>
                </c:pt>
                <c:pt idx="176">
                  <c:v>53.140303459514968</c:v>
                </c:pt>
                <c:pt idx="177">
                  <c:v>53.090368142739948</c:v>
                </c:pt>
                <c:pt idx="178">
                  <c:v>53.040472925476102</c:v>
                </c:pt>
                <c:pt idx="179">
                  <c:v>52.99061405617158</c:v>
                </c:pt>
                <c:pt idx="180">
                  <c:v>52.940788625093234</c:v>
                </c:pt>
                <c:pt idx="181">
                  <c:v>52.890994103089831</c:v>
                </c:pt>
                <c:pt idx="182">
                  <c:v>52.841228189763498</c:v>
                </c:pt>
                <c:pt idx="183">
                  <c:v>52.791488761356774</c:v>
                </c:pt>
                <c:pt idx="184">
                  <c:v>52.741773848900891</c:v>
                </c:pt>
                <c:pt idx="185">
                  <c:v>52.692081625255504</c:v>
                </c:pt>
                <c:pt idx="186">
                  <c:v>52.642410394906939</c:v>
                </c:pt>
                <c:pt idx="187">
                  <c:v>52.592758584869905</c:v>
                </c:pt>
                <c:pt idx="188">
                  <c:v>52.543124736260097</c:v>
                </c:pt>
                <c:pt idx="189">
                  <c:v>52.493507496416427</c:v>
                </c:pt>
                <c:pt idx="190">
                  <c:v>52.44390561152612</c:v>
                </c:pt>
                <c:pt idx="191">
                  <c:v>52.394317919722113</c:v>
                </c:pt>
                <c:pt idx="192">
                  <c:v>52.344743344627076</c:v>
                </c:pt>
                <c:pt idx="193">
                  <c:v>52.295180889318928</c:v>
                </c:pt>
                <c:pt idx="194">
                  <c:v>52.245629630694253</c:v>
                </c:pt>
                <c:pt idx="195">
                  <c:v>52.196088714206539</c:v>
                </c:pt>
                <c:pt idx="196">
                  <c:v>52.146557348957202</c:v>
                </c:pt>
                <c:pt idx="197">
                  <c:v>52.097034803118476</c:v>
                </c:pt>
                <c:pt idx="198">
                  <c:v>52.047520399667661</c:v>
                </c:pt>
                <c:pt idx="199">
                  <c:v>51.998013512413905</c:v>
                </c:pt>
                <c:pt idx="200">
                  <c:v>51.948513562298942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53.645725232258954</c:v>
                </c:pt>
                <c:pt idx="1">
                  <c:v>53.684759854844593</c:v>
                </c:pt>
                <c:pt idx="2">
                  <c:v>53.72380024359574</c:v>
                </c:pt>
                <c:pt idx="3">
                  <c:v>53.762846864049095</c:v>
                </c:pt>
                <c:pt idx="4">
                  <c:v>53.801900217874277</c:v>
                </c:pt>
                <c:pt idx="5">
                  <c:v>53.840960845508491</c:v>
                </c:pt>
                <c:pt idx="6">
                  <c:v>53.88002932896228</c:v>
                </c:pt>
                <c:pt idx="7">
                  <c:v>53.919106294805097</c:v>
                </c:pt>
                <c:pt idx="8">
                  <c:v>53.958192417338765</c:v>
                </c:pt>
                <c:pt idx="9">
                  <c:v>53.997288421967426</c:v>
                </c:pt>
                <c:pt idx="10">
                  <c:v>54.036395088771897</c:v>
                </c:pt>
                <c:pt idx="11">
                  <c:v>54.075513256296389</c:v>
                </c:pt>
                <c:pt idx="12">
                  <c:v>54.114643825554914</c:v>
                </c:pt>
                <c:pt idx="13">
                  <c:v>54.153787764264344</c:v>
                </c:pt>
                <c:pt idx="14">
                  <c:v>54.192946111309837</c:v>
                </c:pt>
                <c:pt idx="15">
                  <c:v>54.232119981448022</c:v>
                </c:pt>
                <c:pt idx="16">
                  <c:v>54.271310570251401</c:v>
                </c:pt>
                <c:pt idx="17">
                  <c:v>54.310519159296113</c:v>
                </c:pt>
                <c:pt idx="18">
                  <c:v>54.349747121593573</c:v>
                </c:pt>
                <c:pt idx="19">
                  <c:v>54.388995927263423</c:v>
                </c:pt>
                <c:pt idx="20">
                  <c:v>54.42826714944335</c:v>
                </c:pt>
                <c:pt idx="21">
                  <c:v>54.467562470427012</c:v>
                </c:pt>
                <c:pt idx="22">
                  <c:v>54.50688368801827</c:v>
                </c:pt>
                <c:pt idx="23">
                  <c:v>54.546232722084433</c:v>
                </c:pt>
                <c:pt idx="24">
                  <c:v>54.585611621286297</c:v>
                </c:pt>
                <c:pt idx="25">
                  <c:v>54.625022569955973</c:v>
                </c:pt>
                <c:pt idx="26">
                  <c:v>54.664467895086325</c:v>
                </c:pt>
                <c:pt idx="27">
                  <c:v>54.703950073386629</c:v>
                </c:pt>
                <c:pt idx="28">
                  <c:v>54.743471738349655</c:v>
                </c:pt>
                <c:pt idx="29">
                  <c:v>54.783035687263123</c:v>
                </c:pt>
                <c:pt idx="30">
                  <c:v>54.822644888085456</c:v>
                </c:pt>
                <c:pt idx="31">
                  <c:v>54.862302486090215</c:v>
                </c:pt>
                <c:pt idx="32">
                  <c:v>54.902011810165845</c:v>
                </c:pt>
                <c:pt idx="33">
                  <c:v>54.941776378637549</c:v>
                </c:pt>
                <c:pt idx="34">
                  <c:v>54.98159990445442</c:v>
                </c:pt>
                <c:pt idx="35">
                  <c:v>55.021486299559463</c:v>
                </c:pt>
                <c:pt idx="36">
                  <c:v>55.061439678229746</c:v>
                </c:pt>
                <c:pt idx="37">
                  <c:v>55.101464359140415</c:v>
                </c:pt>
                <c:pt idx="38">
                  <c:v>55.141564865868084</c:v>
                </c:pt>
                <c:pt idx="39">
                  <c:v>55.181745925505801</c:v>
                </c:pt>
                <c:pt idx="40">
                  <c:v>55.222012465013528</c:v>
                </c:pt>
                <c:pt idx="41">
                  <c:v>55.262369604873435</c:v>
                </c:pt>
                <c:pt idx="42">
                  <c:v>55.302822649558195</c:v>
                </c:pt>
                <c:pt idx="43">
                  <c:v>55.343377074252871</c:v>
                </c:pt>
                <c:pt idx="44">
                  <c:v>55.384038507194781</c:v>
                </c:pt>
                <c:pt idx="45">
                  <c:v>55.424812706912377</c:v>
                </c:pt>
                <c:pt idx="46">
                  <c:v>55.465705533551379</c:v>
                </c:pt>
                <c:pt idx="47">
                  <c:v>55.506722913375086</c:v>
                </c:pt>
                <c:pt idx="48">
                  <c:v>55.547870795414859</c:v>
                </c:pt>
                <c:pt idx="49">
                  <c:v>55.589155099126437</c:v>
                </c:pt>
                <c:pt idx="50">
                  <c:v>55.630581651778208</c:v>
                </c:pt>
                <c:pt idx="51">
                  <c:v>55.672156114158909</c:v>
                </c:pt>
                <c:pt idx="52">
                  <c:v>55.713883893046237</c:v>
                </c:pt>
                <c:pt idx="53">
                  <c:v>55.755770038724485</c:v>
                </c:pt>
                <c:pt idx="54">
                  <c:v>55.797819125682857</c:v>
                </c:pt>
                <c:pt idx="55">
                  <c:v>55.840035114467291</c:v>
                </c:pt>
                <c:pt idx="56">
                  <c:v>55.88242119250426</c:v>
                </c:pt>
                <c:pt idx="57">
                  <c:v>55.924979591567933</c:v>
                </c:pt>
                <c:pt idx="58">
                  <c:v>55.967711379432608</c:v>
                </c:pt>
                <c:pt idx="59">
                  <c:v>56.010616223146855</c:v>
                </c:pt>
                <c:pt idx="60">
                  <c:v>56.05369212129829</c:v>
                </c:pt>
                <c:pt idx="61">
                  <c:v>56.096935102621543</c:v>
                </c:pt>
                <c:pt idx="62">
                  <c:v>56.140338888354265</c:v>
                </c:pt>
                <c:pt idx="63">
                  <c:v>56.183894515888902</c:v>
                </c:pt>
                <c:pt idx="64">
                  <c:v>56.227589921524569</c:v>
                </c:pt>
                <c:pt idx="65">
                  <c:v>56.271409480524028</c:v>
                </c:pt>
                <c:pt idx="66">
                  <c:v>56.315333503256582</c:v>
                </c:pt>
                <c:pt idx="67">
                  <c:v>56.359337686996007</c:v>
                </c:pt>
                <c:pt idx="68">
                  <c:v>56.403392523981402</c:v>
                </c:pt>
                <c:pt idx="69">
                  <c:v>56.447462667680654</c:v>
                </c:pt>
                <c:pt idx="70">
                  <c:v>56.491506260859545</c:v>
                </c:pt>
                <c:pt idx="71">
                  <c:v>56.535474231095357</c:v>
                </c:pt>
                <c:pt idx="72">
                  <c:v>56.579309561810078</c:v>
                </c:pt>
                <c:pt idx="73">
                  <c:v>56.622946549758566</c:v>
                </c:pt>
                <c:pt idx="74">
                  <c:v>56.666310063189542</c:v>
                </c:pt>
                <c:pt idx="75">
                  <c:v>56.709314818582151</c:v>
                </c:pt>
                <c:pt idx="76">
                  <c:v>56.75186469788806</c:v>
                </c:pt>
                <c:pt idx="77">
                  <c:v>56.793852132478897</c:v>
                </c:pt>
                <c:pt idx="78">
                  <c:v>56.835157584357447</c:v>
                </c:pt>
                <c:pt idx="79">
                  <c:v>56.875649159420171</c:v>
                </c:pt>
                <c:pt idx="80">
                  <c:v>56.915182391376021</c:v>
                </c:pt>
                <c:pt idx="81">
                  <c:v>56.953600237973561</c:v>
                </c:pt>
                <c:pt idx="82">
                  <c:v>56.990733333046151</c:v>
                </c:pt>
                <c:pt idx="83">
                  <c:v>57.026400538072984</c:v>
                </c:pt>
                <c:pt idx="84">
                  <c:v>57.060409834972617</c:v>
                </c:pt>
                <c:pt idx="85">
                  <c:v>57.092559597192889</c:v>
                </c:pt>
                <c:pt idx="86">
                  <c:v>57.122640268404865</c:v>
                </c:pt>
                <c:pt idx="87">
                  <c:v>57.150436466930536</c:v>
                </c:pt>
                <c:pt idx="88">
                  <c:v>57.175729519320086</c:v>
                </c:pt>
                <c:pt idx="89">
                  <c:v>57.198300408393202</c:v>
                </c:pt>
                <c:pt idx="90">
                  <c:v>57.217933100059838</c:v>
                </c:pt>
                <c:pt idx="91">
                  <c:v>57.234418190206952</c:v>
                </c:pt>
                <c:pt idx="92">
                  <c:v>57.247556789139637</c:v>
                </c:pt>
                <c:pt idx="93">
                  <c:v>57.257164538113173</c:v>
                </c:pt>
                <c:pt idx="94">
                  <c:v>57.263075632265128</c:v>
                </c:pt>
                <c:pt idx="95">
                  <c:v>57.265146708742293</c:v>
                </c:pt>
                <c:pt idx="96">
                  <c:v>57.263260449917851</c:v>
                </c:pt>
                <c:pt idx="97">
                  <c:v>57.257328750891666</c:v>
                </c:pt>
                <c:pt idx="98">
                  <c:v>57.247295308992967</c:v>
                </c:pt>
                <c:pt idx="99">
                  <c:v>57.233137511048128</c:v>
                </c:pt>
                <c:pt idx="100">
                  <c:v>57.214867521151703</c:v>
                </c:pt>
                <c:pt idx="101">
                  <c:v>57.192532506111405</c:v>
                </c:pt>
                <c:pt idx="102">
                  <c:v>57.166213975351475</c:v>
                </c:pt>
                <c:pt idx="103">
                  <c:v>57.136026253987865</c:v>
                </c:pt>
                <c:pt idx="104">
                  <c:v>57.102114148872616</c:v>
                </c:pt>
                <c:pt idx="105">
                  <c:v>57.064649904533702</c:v>
                </c:pt>
                <c:pt idx="106">
                  <c:v>57.023829576395393</c:v>
                </c:pt>
                <c:pt idx="107">
                  <c:v>56.979868970415978</c:v>
                </c:pt>
                <c:pt idx="108">
                  <c:v>56.932999310162444</c:v>
                </c:pt>
                <c:pt idx="109">
                  <c:v>56.883462794135347</c:v>
                </c:pt>
                <c:pt idx="110">
                  <c:v>56.831508198539737</c:v>
                </c:pt>
                <c:pt idx="111">
                  <c:v>56.777386665086013</c:v>
                </c:pt>
                <c:pt idx="112">
                  <c:v>56.721347791732278</c:v>
                </c:pt>
                <c:pt idx="113">
                  <c:v>56.663636118741692</c:v>
                </c:pt>
                <c:pt idx="114">
                  <c:v>56.604488075226207</c:v>
                </c:pt>
                <c:pt idx="115">
                  <c:v>56.544129424485348</c:v>
                </c:pt>
                <c:pt idx="116">
                  <c:v>56.482773221574156</c:v>
                </c:pt>
                <c:pt idx="117">
                  <c:v>56.420618274858931</c:v>
                </c:pt>
                <c:pt idx="118">
                  <c:v>56.357848085593446</c:v>
                </c:pt>
                <c:pt idx="119">
                  <c:v>56.294630226090035</c:v>
                </c:pt>
                <c:pt idx="120">
                  <c:v>56.231116107824434</c:v>
                </c:pt>
                <c:pt idx="121">
                  <c:v>56.167441085473314</c:v>
                </c:pt>
                <c:pt idx="122">
                  <c:v>56.103724840926766</c:v>
                </c:pt>
                <c:pt idx="123">
                  <c:v>56.040071992127132</c:v>
                </c:pt>
                <c:pt idx="124">
                  <c:v>55.976572874514417</c:v>
                </c:pt>
                <c:pt idx="125">
                  <c:v>55.913304447284865</c:v>
                </c:pt>
                <c:pt idx="126">
                  <c:v>55.850331282034659</c:v>
                </c:pt>
                <c:pt idx="127">
                  <c:v>55.78770659719153</c:v>
                </c:pt>
                <c:pt idx="128">
                  <c:v>55.725473307553948</c:v>
                </c:pt>
                <c:pt idx="129">
                  <c:v>55.663665063974655</c:v>
                </c:pt>
                <c:pt idx="130">
                  <c:v>55.602307263540823</c:v>
                </c:pt>
                <c:pt idx="131">
                  <c:v>55.54141801539209</c:v>
                </c:pt>
                <c:pt idx="132">
                  <c:v>55.481009051510753</c:v>
                </c:pt>
                <c:pt idx="133">
                  <c:v>55.421086575398604</c:v>
                </c:pt>
                <c:pt idx="134">
                  <c:v>55.361652044534665</c:v>
                </c:pt>
                <c:pt idx="135">
                  <c:v>55.302702884927371</c:v>
                </c:pt>
                <c:pt idx="136">
                  <c:v>55.244233137985439</c:v>
                </c:pt>
                <c:pt idx="137">
                  <c:v>55.18623404139452</c:v>
                </c:pt>
                <c:pt idx="138">
                  <c:v>55.128694546765296</c:v>
                </c:pt>
                <c:pt idx="139">
                  <c:v>55.071601777572447</c:v>
                </c:pt>
                <c:pt idx="140">
                  <c:v>55.014941431392785</c:v>
                </c:pt>
                <c:pt idx="141">
                  <c:v>54.95869813072396</c:v>
                </c:pt>
                <c:pt idx="142">
                  <c:v>54.902855726770618</c:v>
                </c:pt>
                <c:pt idx="143">
                  <c:v>54.847397560560552</c:v>
                </c:pt>
                <c:pt idx="144">
                  <c:v>54.792306685632703</c:v>
                </c:pt>
                <c:pt idx="145">
                  <c:v>54.737566056350445</c:v>
                </c:pt>
                <c:pt idx="146">
                  <c:v>54.683158685657332</c:v>
                </c:pt>
                <c:pt idx="147">
                  <c:v>54.629067775829569</c:v>
                </c:pt>
                <c:pt idx="148">
                  <c:v>54.575276825499941</c:v>
                </c:pt>
                <c:pt idx="149">
                  <c:v>54.521769715946085</c:v>
                </c:pt>
                <c:pt idx="150">
                  <c:v>54.468530779356783</c:v>
                </c:pt>
                <c:pt idx="151">
                  <c:v>54.415544851521268</c:v>
                </c:pt>
                <c:pt idx="152">
                  <c:v>54.362797311130663</c:v>
                </c:pt>
                <c:pt idx="153">
                  <c:v>54.310274107641334</c:v>
                </c:pt>
                <c:pt idx="154">
                  <c:v>54.257961779428044</c:v>
                </c:pt>
                <c:pt idx="155">
                  <c:v>54.20584746375043</c:v>
                </c:pt>
                <c:pt idx="156">
                  <c:v>54.153918899871066</c:v>
                </c:pt>
                <c:pt idx="157">
                  <c:v>54.102164426494475</c:v>
                </c:pt>
                <c:pt idx="158">
                  <c:v>54.050572974545823</c:v>
                </c:pt>
                <c:pt idx="159">
                  <c:v>53.999134056171719</c:v>
                </c:pt>
                <c:pt idx="160">
                  <c:v>53.947837750725519</c:v>
                </c:pt>
                <c:pt idx="161">
                  <c:v>53.896674688392082</c:v>
                </c:pt>
                <c:pt idx="162">
                  <c:v>53.845636032012358</c:v>
                </c:pt>
                <c:pt idx="163">
                  <c:v>53.794713457585239</c:v>
                </c:pt>
                <c:pt idx="164">
                  <c:v>53.743899133850569</c:v>
                </c:pt>
                <c:pt idx="165">
                  <c:v>53.693185701293828</c:v>
                </c:pt>
                <c:pt idx="166">
                  <c:v>53.6425662508572</c:v>
                </c:pt>
                <c:pt idx="167">
                  <c:v>53.59203430259322</c:v>
                </c:pt>
                <c:pt idx="168">
                  <c:v>53.541583784455895</c:v>
                </c:pt>
                <c:pt idx="169">
                  <c:v>53.491209011387554</c:v>
                </c:pt>
                <c:pt idx="170">
                  <c:v>53.440904664828814</c:v>
                </c:pt>
                <c:pt idx="171">
                  <c:v>53.39066577275274</c:v>
                </c:pt>
                <c:pt idx="172">
                  <c:v>53.340487690301174</c:v>
                </c:pt>
                <c:pt idx="173">
                  <c:v>53.290366081082013</c:v>
                </c:pt>
                <c:pt idx="174">
                  <c:v>53.240296899170012</c:v>
                </c:pt>
                <c:pt idx="175">
                  <c:v>53.190276371839772</c:v>
                </c:pt>
                <c:pt idx="176">
                  <c:v>53.140300983048128</c:v>
                </c:pt>
                <c:pt idx="177">
                  <c:v>53.090367457673445</c:v>
                </c:pt>
                <c:pt idx="178">
                  <c:v>53.040472746511469</c:v>
                </c:pt>
                <c:pt idx="179">
                  <c:v>52.990614012021048</c:v>
                </c:pt>
                <c:pt idx="180">
                  <c:v>52.94078861480741</c:v>
                </c:pt>
                <c:pt idx="181">
                  <c:v>52.890994100826873</c:v>
                </c:pt>
                <c:pt idx="182">
                  <c:v>52.841228189293339</c:v>
                </c:pt>
                <c:pt idx="183">
                  <c:v>52.791488761264524</c:v>
                </c:pt>
                <c:pt idx="184">
                  <c:v>52.741773848883803</c:v>
                </c:pt>
                <c:pt idx="185">
                  <c:v>52.692081625252513</c:v>
                </c:pt>
                <c:pt idx="186">
                  <c:v>52.642410394906442</c:v>
                </c:pt>
                <c:pt idx="187">
                  <c:v>52.592758584869827</c:v>
                </c:pt>
                <c:pt idx="188">
                  <c:v>52.543124736260083</c:v>
                </c:pt>
                <c:pt idx="189">
                  <c:v>52.493507496416427</c:v>
                </c:pt>
                <c:pt idx="190">
                  <c:v>52.44390561152612</c:v>
                </c:pt>
                <c:pt idx="191">
                  <c:v>52.394317919722113</c:v>
                </c:pt>
                <c:pt idx="192">
                  <c:v>52.344743344627076</c:v>
                </c:pt>
                <c:pt idx="193">
                  <c:v>52.295180889318928</c:v>
                </c:pt>
                <c:pt idx="194">
                  <c:v>52.245629630694253</c:v>
                </c:pt>
                <c:pt idx="195">
                  <c:v>52.196088714206539</c:v>
                </c:pt>
                <c:pt idx="196">
                  <c:v>52.146557348957202</c:v>
                </c:pt>
                <c:pt idx="197">
                  <c:v>52.097034803118476</c:v>
                </c:pt>
                <c:pt idx="198">
                  <c:v>52.047520399667661</c:v>
                </c:pt>
                <c:pt idx="199">
                  <c:v>51.998013512413905</c:v>
                </c:pt>
                <c:pt idx="200">
                  <c:v>51.948513562298942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005536"/>
        <c:axId val="887005928"/>
      </c:scatterChart>
      <c:valAx>
        <c:axId val="887005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7005928"/>
        <c:crosses val="autoZero"/>
        <c:crossBetween val="midCat"/>
      </c:valAx>
      <c:valAx>
        <c:axId val="887005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700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44.381999999999998</c:v>
                </c:pt>
                <c:pt idx="1">
                  <c:v>46.515000000000001</c:v>
                </c:pt>
                <c:pt idx="2">
                  <c:v>46.088000000000001</c:v>
                </c:pt>
                <c:pt idx="3">
                  <c:v>46.573999999999998</c:v>
                </c:pt>
                <c:pt idx="4">
                  <c:v>45.396999999999998</c:v>
                </c:pt>
                <c:pt idx="5">
                  <c:v>46.484999999999999</c:v>
                </c:pt>
                <c:pt idx="6">
                  <c:v>47.015000000000001</c:v>
                </c:pt>
                <c:pt idx="7">
                  <c:v>46.5</c:v>
                </c:pt>
                <c:pt idx="8">
                  <c:v>47.381999999999998</c:v>
                </c:pt>
                <c:pt idx="9">
                  <c:v>45.426000000000002</c:v>
                </c:pt>
                <c:pt idx="10">
                  <c:v>46.411999999999999</c:v>
                </c:pt>
                <c:pt idx="11">
                  <c:v>46.381999999999998</c:v>
                </c:pt>
                <c:pt idx="12">
                  <c:v>46.588000000000001</c:v>
                </c:pt>
                <c:pt idx="13">
                  <c:v>47.206000000000003</c:v>
                </c:pt>
                <c:pt idx="14">
                  <c:v>46.338000000000001</c:v>
                </c:pt>
                <c:pt idx="15">
                  <c:v>45.293999999999997</c:v>
                </c:pt>
                <c:pt idx="16">
                  <c:v>45.706000000000003</c:v>
                </c:pt>
                <c:pt idx="17">
                  <c:v>47.146999999999998</c:v>
                </c:pt>
                <c:pt idx="18">
                  <c:v>46.926000000000002</c:v>
                </c:pt>
                <c:pt idx="19">
                  <c:v>46.323999999999998</c:v>
                </c:pt>
                <c:pt idx="20">
                  <c:v>47.25</c:v>
                </c:pt>
                <c:pt idx="21">
                  <c:v>46.293999999999997</c:v>
                </c:pt>
                <c:pt idx="22">
                  <c:v>47.588000000000001</c:v>
                </c:pt>
                <c:pt idx="23">
                  <c:v>46.131999999999998</c:v>
                </c:pt>
                <c:pt idx="24">
                  <c:v>47.441000000000003</c:v>
                </c:pt>
                <c:pt idx="25">
                  <c:v>46.131999999999998</c:v>
                </c:pt>
                <c:pt idx="26">
                  <c:v>47.765000000000001</c:v>
                </c:pt>
                <c:pt idx="27">
                  <c:v>47.661999999999999</c:v>
                </c:pt>
                <c:pt idx="28">
                  <c:v>48.706000000000003</c:v>
                </c:pt>
                <c:pt idx="29">
                  <c:v>47.853000000000002</c:v>
                </c:pt>
                <c:pt idx="30">
                  <c:v>51</c:v>
                </c:pt>
                <c:pt idx="31">
                  <c:v>49.676000000000002</c:v>
                </c:pt>
                <c:pt idx="32">
                  <c:v>49.941000000000003</c:v>
                </c:pt>
                <c:pt idx="33">
                  <c:v>48.911999999999999</c:v>
                </c:pt>
                <c:pt idx="34">
                  <c:v>49.484999999999999</c:v>
                </c:pt>
                <c:pt idx="35">
                  <c:v>50.646999999999998</c:v>
                </c:pt>
                <c:pt idx="36">
                  <c:v>50.543999999999997</c:v>
                </c:pt>
                <c:pt idx="37">
                  <c:v>51.206000000000003</c:v>
                </c:pt>
                <c:pt idx="38">
                  <c:v>52.25</c:v>
                </c:pt>
                <c:pt idx="39">
                  <c:v>52.896999999999998</c:v>
                </c:pt>
                <c:pt idx="40">
                  <c:v>55.118000000000002</c:v>
                </c:pt>
                <c:pt idx="41">
                  <c:v>56.765000000000001</c:v>
                </c:pt>
                <c:pt idx="42">
                  <c:v>58.426000000000002</c:v>
                </c:pt>
                <c:pt idx="43">
                  <c:v>61.588000000000001</c:v>
                </c:pt>
                <c:pt idx="44">
                  <c:v>65.132000000000005</c:v>
                </c:pt>
                <c:pt idx="45">
                  <c:v>70.765000000000001</c:v>
                </c:pt>
                <c:pt idx="46">
                  <c:v>77.956000000000003</c:v>
                </c:pt>
                <c:pt idx="47">
                  <c:v>84.867999999999995</c:v>
                </c:pt>
                <c:pt idx="48">
                  <c:v>93.102999999999994</c:v>
                </c:pt>
                <c:pt idx="49">
                  <c:v>102.191</c:v>
                </c:pt>
                <c:pt idx="50">
                  <c:v>112.35299999999999</c:v>
                </c:pt>
                <c:pt idx="51">
                  <c:v>120.16200000000001</c:v>
                </c:pt>
                <c:pt idx="52">
                  <c:v>127.029</c:v>
                </c:pt>
                <c:pt idx="53">
                  <c:v>134.691</c:v>
                </c:pt>
                <c:pt idx="54">
                  <c:v>140.66200000000001</c:v>
                </c:pt>
                <c:pt idx="55">
                  <c:v>144</c:v>
                </c:pt>
                <c:pt idx="56">
                  <c:v>146.029</c:v>
                </c:pt>
                <c:pt idx="57">
                  <c:v>147.559</c:v>
                </c:pt>
                <c:pt idx="58">
                  <c:v>144.779</c:v>
                </c:pt>
                <c:pt idx="59">
                  <c:v>136.98500000000001</c:v>
                </c:pt>
                <c:pt idx="60">
                  <c:v>123.86799999999999</c:v>
                </c:pt>
                <c:pt idx="61">
                  <c:v>104.015</c:v>
                </c:pt>
                <c:pt idx="62">
                  <c:v>76.808999999999997</c:v>
                </c:pt>
                <c:pt idx="63">
                  <c:v>59.206000000000003</c:v>
                </c:pt>
                <c:pt idx="64">
                  <c:v>53.396999999999998</c:v>
                </c:pt>
                <c:pt idx="65">
                  <c:v>50.279000000000003</c:v>
                </c:pt>
                <c:pt idx="66">
                  <c:v>51.808999999999997</c:v>
                </c:pt>
                <c:pt idx="67">
                  <c:v>51.970999999999997</c:v>
                </c:pt>
                <c:pt idx="68">
                  <c:v>51.926000000000002</c:v>
                </c:pt>
                <c:pt idx="69">
                  <c:v>52.118000000000002</c:v>
                </c:pt>
                <c:pt idx="70">
                  <c:v>54.853000000000002</c:v>
                </c:pt>
                <c:pt idx="71">
                  <c:v>55.926000000000002</c:v>
                </c:pt>
                <c:pt idx="72">
                  <c:v>58.838000000000001</c:v>
                </c:pt>
                <c:pt idx="73">
                  <c:v>60.308999999999997</c:v>
                </c:pt>
                <c:pt idx="74">
                  <c:v>62.015000000000001</c:v>
                </c:pt>
                <c:pt idx="75">
                  <c:v>66.073999999999998</c:v>
                </c:pt>
                <c:pt idx="76">
                  <c:v>67.912000000000006</c:v>
                </c:pt>
                <c:pt idx="77">
                  <c:v>70.662000000000006</c:v>
                </c:pt>
                <c:pt idx="78">
                  <c:v>72.75</c:v>
                </c:pt>
                <c:pt idx="79">
                  <c:v>74.543999999999997</c:v>
                </c:pt>
                <c:pt idx="80">
                  <c:v>74.984999999999999</c:v>
                </c:pt>
                <c:pt idx="81">
                  <c:v>74.837999999999994</c:v>
                </c:pt>
                <c:pt idx="82">
                  <c:v>74.293999999999997</c:v>
                </c:pt>
                <c:pt idx="83">
                  <c:v>72.102999999999994</c:v>
                </c:pt>
                <c:pt idx="84">
                  <c:v>67.484999999999999</c:v>
                </c:pt>
                <c:pt idx="85">
                  <c:v>62.618000000000002</c:v>
                </c:pt>
                <c:pt idx="86">
                  <c:v>58.573999999999998</c:v>
                </c:pt>
                <c:pt idx="87">
                  <c:v>54.734999999999999</c:v>
                </c:pt>
                <c:pt idx="88">
                  <c:v>52.75</c:v>
                </c:pt>
                <c:pt idx="89">
                  <c:v>52.470999999999997</c:v>
                </c:pt>
                <c:pt idx="90">
                  <c:v>52.793999999999997</c:v>
                </c:pt>
                <c:pt idx="91">
                  <c:v>51.058999999999997</c:v>
                </c:pt>
                <c:pt idx="92">
                  <c:v>50.823999999999998</c:v>
                </c:pt>
                <c:pt idx="93">
                  <c:v>50.618000000000002</c:v>
                </c:pt>
                <c:pt idx="94">
                  <c:v>49.265000000000001</c:v>
                </c:pt>
                <c:pt idx="95">
                  <c:v>49.161999999999999</c:v>
                </c:pt>
                <c:pt idx="96">
                  <c:v>49.588000000000001</c:v>
                </c:pt>
                <c:pt idx="97">
                  <c:v>48.323999999999998</c:v>
                </c:pt>
                <c:pt idx="98">
                  <c:v>48.543999999999997</c:v>
                </c:pt>
                <c:pt idx="99">
                  <c:v>48.75</c:v>
                </c:pt>
                <c:pt idx="100">
                  <c:v>48.720999999999997</c:v>
                </c:pt>
                <c:pt idx="101">
                  <c:v>49.720999999999997</c:v>
                </c:pt>
                <c:pt idx="102">
                  <c:v>48.779000000000003</c:v>
                </c:pt>
                <c:pt idx="103">
                  <c:v>48.558999999999997</c:v>
                </c:pt>
                <c:pt idx="104">
                  <c:v>48.926000000000002</c:v>
                </c:pt>
                <c:pt idx="105">
                  <c:v>49.146999999999998</c:v>
                </c:pt>
                <c:pt idx="106">
                  <c:v>50.396999999999998</c:v>
                </c:pt>
                <c:pt idx="107">
                  <c:v>49.956000000000003</c:v>
                </c:pt>
                <c:pt idx="108">
                  <c:v>50.970999999999997</c:v>
                </c:pt>
                <c:pt idx="109">
                  <c:v>51.368000000000002</c:v>
                </c:pt>
                <c:pt idx="110">
                  <c:v>48.661999999999999</c:v>
                </c:pt>
                <c:pt idx="111">
                  <c:v>49.881999999999998</c:v>
                </c:pt>
                <c:pt idx="112">
                  <c:v>49.073999999999998</c:v>
                </c:pt>
                <c:pt idx="113">
                  <c:v>50</c:v>
                </c:pt>
                <c:pt idx="114">
                  <c:v>49.543999999999997</c:v>
                </c:pt>
                <c:pt idx="115">
                  <c:v>50.558999999999997</c:v>
                </c:pt>
                <c:pt idx="116">
                  <c:v>52.529000000000003</c:v>
                </c:pt>
                <c:pt idx="117">
                  <c:v>51.558999999999997</c:v>
                </c:pt>
                <c:pt idx="118">
                  <c:v>52.588000000000001</c:v>
                </c:pt>
                <c:pt idx="119">
                  <c:v>52.881999999999998</c:v>
                </c:pt>
                <c:pt idx="120">
                  <c:v>53.191000000000003</c:v>
                </c:pt>
                <c:pt idx="121">
                  <c:v>54.734999999999999</c:v>
                </c:pt>
                <c:pt idx="122">
                  <c:v>55.368000000000002</c:v>
                </c:pt>
                <c:pt idx="123">
                  <c:v>55.734999999999999</c:v>
                </c:pt>
                <c:pt idx="124">
                  <c:v>53.881999999999998</c:v>
                </c:pt>
                <c:pt idx="125">
                  <c:v>53.191000000000003</c:v>
                </c:pt>
                <c:pt idx="126">
                  <c:v>52.073999999999998</c:v>
                </c:pt>
                <c:pt idx="127">
                  <c:v>50.956000000000003</c:v>
                </c:pt>
                <c:pt idx="128">
                  <c:v>50.426000000000002</c:v>
                </c:pt>
                <c:pt idx="129">
                  <c:v>49.970999999999997</c:v>
                </c:pt>
                <c:pt idx="130">
                  <c:v>46.5</c:v>
                </c:pt>
                <c:pt idx="131">
                  <c:v>47.456000000000003</c:v>
                </c:pt>
                <c:pt idx="132">
                  <c:v>46.75</c:v>
                </c:pt>
                <c:pt idx="133">
                  <c:v>46.293999999999997</c:v>
                </c:pt>
                <c:pt idx="134">
                  <c:v>47.293999999999997</c:v>
                </c:pt>
                <c:pt idx="135">
                  <c:v>47.734999999999999</c:v>
                </c:pt>
                <c:pt idx="136">
                  <c:v>46.720999999999997</c:v>
                </c:pt>
                <c:pt idx="137">
                  <c:v>46.75</c:v>
                </c:pt>
                <c:pt idx="138">
                  <c:v>47.058999999999997</c:v>
                </c:pt>
                <c:pt idx="139">
                  <c:v>46.926000000000002</c:v>
                </c:pt>
                <c:pt idx="140">
                  <c:v>48.161999999999999</c:v>
                </c:pt>
                <c:pt idx="141">
                  <c:v>47.529000000000003</c:v>
                </c:pt>
                <c:pt idx="142">
                  <c:v>48.206000000000003</c:v>
                </c:pt>
                <c:pt idx="143">
                  <c:v>47.838000000000001</c:v>
                </c:pt>
                <c:pt idx="144">
                  <c:v>47.323999999999998</c:v>
                </c:pt>
                <c:pt idx="145">
                  <c:v>47.515000000000001</c:v>
                </c:pt>
                <c:pt idx="146">
                  <c:v>47.661999999999999</c:v>
                </c:pt>
                <c:pt idx="147">
                  <c:v>46.396999999999998</c:v>
                </c:pt>
                <c:pt idx="148">
                  <c:v>46.470999999999997</c:v>
                </c:pt>
                <c:pt idx="149">
                  <c:v>47.765000000000001</c:v>
                </c:pt>
                <c:pt idx="150">
                  <c:v>48.691000000000003</c:v>
                </c:pt>
                <c:pt idx="151">
                  <c:v>48.911999999999999</c:v>
                </c:pt>
                <c:pt idx="152">
                  <c:v>49.573999999999998</c:v>
                </c:pt>
                <c:pt idx="153">
                  <c:v>48.720999999999997</c:v>
                </c:pt>
                <c:pt idx="154">
                  <c:v>48.323999999999998</c:v>
                </c:pt>
                <c:pt idx="155">
                  <c:v>50.338000000000001</c:v>
                </c:pt>
                <c:pt idx="156">
                  <c:v>49.603000000000002</c:v>
                </c:pt>
                <c:pt idx="157">
                  <c:v>49.176000000000002</c:v>
                </c:pt>
                <c:pt idx="158">
                  <c:v>48.646999999999998</c:v>
                </c:pt>
                <c:pt idx="159">
                  <c:v>50.484999999999999</c:v>
                </c:pt>
                <c:pt idx="160">
                  <c:v>48.411999999999999</c:v>
                </c:pt>
                <c:pt idx="161">
                  <c:v>48.823999999999998</c:v>
                </c:pt>
                <c:pt idx="162">
                  <c:v>47.676000000000002</c:v>
                </c:pt>
                <c:pt idx="163">
                  <c:v>48.146999999999998</c:v>
                </c:pt>
                <c:pt idx="164">
                  <c:v>47.396999999999998</c:v>
                </c:pt>
                <c:pt idx="165">
                  <c:v>48.191000000000003</c:v>
                </c:pt>
                <c:pt idx="166">
                  <c:v>47.543999999999997</c:v>
                </c:pt>
                <c:pt idx="167">
                  <c:v>46.603000000000002</c:v>
                </c:pt>
                <c:pt idx="168">
                  <c:v>47.456000000000003</c:v>
                </c:pt>
                <c:pt idx="169">
                  <c:v>47.956000000000003</c:v>
                </c:pt>
                <c:pt idx="170">
                  <c:v>45.868000000000002</c:v>
                </c:pt>
                <c:pt idx="171">
                  <c:v>47.529000000000003</c:v>
                </c:pt>
                <c:pt idx="172">
                  <c:v>45.823999999999998</c:v>
                </c:pt>
                <c:pt idx="173">
                  <c:v>45.779000000000003</c:v>
                </c:pt>
                <c:pt idx="174">
                  <c:v>45.896999999999998</c:v>
                </c:pt>
                <c:pt idx="175">
                  <c:v>45.323999999999998</c:v>
                </c:pt>
                <c:pt idx="176">
                  <c:v>45.131999999999998</c:v>
                </c:pt>
                <c:pt idx="177">
                  <c:v>46.588000000000001</c:v>
                </c:pt>
                <c:pt idx="178">
                  <c:v>45.265000000000001</c:v>
                </c:pt>
                <c:pt idx="179">
                  <c:v>44.881999999999998</c:v>
                </c:pt>
                <c:pt idx="180">
                  <c:v>46.691000000000003</c:v>
                </c:pt>
                <c:pt idx="181">
                  <c:v>46.603000000000002</c:v>
                </c:pt>
                <c:pt idx="182">
                  <c:v>46.881999999999998</c:v>
                </c:pt>
                <c:pt idx="183">
                  <c:v>46.411999999999999</c:v>
                </c:pt>
                <c:pt idx="184">
                  <c:v>45.676000000000002</c:v>
                </c:pt>
                <c:pt idx="185">
                  <c:v>45.484999999999999</c:v>
                </c:pt>
                <c:pt idx="186">
                  <c:v>45.808999999999997</c:v>
                </c:pt>
                <c:pt idx="187">
                  <c:v>47.456000000000003</c:v>
                </c:pt>
                <c:pt idx="188">
                  <c:v>45</c:v>
                </c:pt>
                <c:pt idx="189">
                  <c:v>45.279000000000003</c:v>
                </c:pt>
                <c:pt idx="190">
                  <c:v>45.588000000000001</c:v>
                </c:pt>
                <c:pt idx="191">
                  <c:v>45.308999999999997</c:v>
                </c:pt>
                <c:pt idx="192">
                  <c:v>45.338000000000001</c:v>
                </c:pt>
                <c:pt idx="193">
                  <c:v>46.5</c:v>
                </c:pt>
                <c:pt idx="194">
                  <c:v>45.896999999999998</c:v>
                </c:pt>
                <c:pt idx="195">
                  <c:v>46.765000000000001</c:v>
                </c:pt>
                <c:pt idx="196">
                  <c:v>46.043999999999997</c:v>
                </c:pt>
                <c:pt idx="197">
                  <c:v>45.926000000000002</c:v>
                </c:pt>
                <c:pt idx="198">
                  <c:v>44.808999999999997</c:v>
                </c:pt>
                <c:pt idx="199">
                  <c:v>46.043999999999997</c:v>
                </c:pt>
                <c:pt idx="200">
                  <c:v>46.25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46.892689085767003</c:v>
                </c:pt>
                <c:pt idx="1">
                  <c:v>46.921101119870919</c:v>
                </c:pt>
                <c:pt idx="2">
                  <c:v>46.949517374397935</c:v>
                </c:pt>
                <c:pt idx="3">
                  <c:v>46.977938192160238</c:v>
                </c:pt>
                <c:pt idx="4">
                  <c:v>47.006363942818005</c:v>
                </c:pt>
                <c:pt idx="5">
                  <c:v>47.034795024866007</c:v>
                </c:pt>
                <c:pt idx="6">
                  <c:v>47.063231867753274</c:v>
                </c:pt>
                <c:pt idx="7">
                  <c:v>47.091674934142574</c:v>
                </c:pt>
                <c:pt idx="8">
                  <c:v>47.1201247223172</c:v>
                </c:pt>
                <c:pt idx="9">
                  <c:v>47.148581768742034</c:v>
                </c:pt>
                <c:pt idx="10">
                  <c:v>47.17704665078621</c:v>
                </c:pt>
                <c:pt idx="11">
                  <c:v>47.20551998961475</c:v>
                </c:pt>
                <c:pt idx="12">
                  <c:v>47.234002453255755</c:v>
                </c:pt>
                <c:pt idx="13">
                  <c:v>47.262494759850597</c:v>
                </c:pt>
                <c:pt idx="14">
                  <c:v>47.29099768109316</c:v>
                </c:pt>
                <c:pt idx="15">
                  <c:v>47.319512045865793</c:v>
                </c:pt>
                <c:pt idx="16">
                  <c:v>47.348038744082075</c:v>
                </c:pt>
                <c:pt idx="17">
                  <c:v>47.376578730761125</c:v>
                </c:pt>
                <c:pt idx="18">
                  <c:v>47.405133030414213</c:v>
                </c:pt>
                <c:pt idx="19">
                  <c:v>47.433702742025524</c:v>
                </c:pt>
                <c:pt idx="20">
                  <c:v>47.462289045600791</c:v>
                </c:pt>
                <c:pt idx="21">
                  <c:v>47.4908932135138</c:v>
                </c:pt>
                <c:pt idx="22">
                  <c:v>47.519516636906936</c:v>
                </c:pt>
                <c:pt idx="23">
                  <c:v>47.548160898258921</c:v>
                </c:pt>
                <c:pt idx="24">
                  <c:v>47.57682798021316</c:v>
                </c:pt>
                <c:pt idx="25">
                  <c:v>47.605520859465976</c:v>
                </c:pt>
                <c:pt idx="26">
                  <c:v>47.634245140289195</c:v>
                </c:pt>
                <c:pt idx="27">
                  <c:v>47.663013366266945</c:v>
                </c:pt>
                <c:pt idx="28">
                  <c:v>47.691855906968563</c:v>
                </c:pt>
                <c:pt idx="29">
                  <c:v>47.720847206008592</c:v>
                </c:pt>
                <c:pt idx="30">
                  <c:v>47.750166129352529</c:v>
                </c:pt>
                <c:pt idx="31">
                  <c:v>47.780228092818604</c:v>
                </c:pt>
                <c:pt idx="32">
                  <c:v>47.811960091343195</c:v>
                </c:pt>
                <c:pt idx="33">
                  <c:v>47.847343895430953</c:v>
                </c:pt>
                <c:pt idx="34">
                  <c:v>47.890431415778018</c:v>
                </c:pt>
                <c:pt idx="35">
                  <c:v>47.949134954483142</c:v>
                </c:pt>
                <c:pt idx="36">
                  <c:v>48.038190859472309</c:v>
                </c:pt>
                <c:pt idx="37">
                  <c:v>48.183735376865208</c:v>
                </c:pt>
                <c:pt idx="38">
                  <c:v>48.429826961519467</c:v>
                </c:pt>
                <c:pt idx="39">
                  <c:v>48.846882160550805</c:v>
                </c:pt>
                <c:pt idx="40">
                  <c:v>49.541252359916669</c:v>
                </c:pt>
                <c:pt idx="41">
                  <c:v>50.66402546144014</c:v>
                </c:pt>
                <c:pt idx="42">
                  <c:v>52.415735379956445</c:v>
                </c:pt>
                <c:pt idx="43">
                  <c:v>55.042408227495486</c:v>
                </c:pt>
                <c:pt idx="44">
                  <c:v>58.817936205911295</c:v>
                </c:pt>
                <c:pt idx="45">
                  <c:v>64.008936221044465</c:v>
                </c:pt>
                <c:pt idx="46">
                  <c:v>70.821603711267272</c:v>
                </c:pt>
                <c:pt idx="47">
                  <c:v>79.335559967650553</c:v>
                </c:pt>
                <c:pt idx="48">
                  <c:v>89.436264321460939</c:v>
                </c:pt>
                <c:pt idx="49">
                  <c:v>100.76314420573415</c:v>
                </c:pt>
                <c:pt idx="50">
                  <c:v>112.69257252921564</c:v>
                </c:pt>
                <c:pt idx="51">
                  <c:v>124.37103653284699</c:v>
                </c:pt>
                <c:pt idx="52">
                  <c:v>134.80376697184118</c:v>
                </c:pt>
                <c:pt idx="53">
                  <c:v>142.98961631807569</c:v>
                </c:pt>
                <c:pt idx="54">
                  <c:v>148.07824567547937</c:v>
                </c:pt>
                <c:pt idx="55">
                  <c:v>149.5158668446777</c:v>
                </c:pt>
                <c:pt idx="56">
                  <c:v>147.14505373375371</c:v>
                </c:pt>
                <c:pt idx="57">
                  <c:v>141.23375386050819</c:v>
                </c:pt>
                <c:pt idx="58">
                  <c:v>132.42612320702156</c:v>
                </c:pt>
                <c:pt idx="59">
                  <c:v>121.62769624131221</c:v>
                </c:pt>
                <c:pt idx="60">
                  <c:v>109.85327616088931</c:v>
                </c:pt>
                <c:pt idx="61">
                  <c:v>98.072945594052484</c:v>
                </c:pt>
                <c:pt idx="62">
                  <c:v>87.088265641325521</c:v>
                </c:pt>
                <c:pt idx="63">
                  <c:v>77.459213739982573</c:v>
                </c:pt>
                <c:pt idx="64">
                  <c:v>69.48731202940084</c:v>
                </c:pt>
                <c:pt idx="65">
                  <c:v>63.246725004072402</c:v>
                </c:pt>
                <c:pt idx="66">
                  <c:v>58.646389238223911</c:v>
                </c:pt>
                <c:pt idx="67">
                  <c:v>55.503585946439273</c:v>
                </c:pt>
                <c:pt idx="68">
                  <c:v>53.611681457049151</c:v>
                </c:pt>
                <c:pt idx="69">
                  <c:v>52.789801889434365</c:v>
                </c:pt>
                <c:pt idx="70">
                  <c:v>52.907864196979801</c:v>
                </c:pt>
                <c:pt idx="71">
                  <c:v>53.88552350867424</c:v>
                </c:pt>
                <c:pt idx="72">
                  <c:v>55.668153709813261</c:v>
                </c:pt>
                <c:pt idx="73">
                  <c:v>58.187344344012899</c:v>
                </c:pt>
                <c:pt idx="74">
                  <c:v>61.317510651882827</c:v>
                </c:pt>
                <c:pt idx="75">
                  <c:v>64.842983487760463</c:v>
                </c:pt>
                <c:pt idx="76">
                  <c:v>68.449495843509141</c:v>
                </c:pt>
                <c:pt idx="77">
                  <c:v>71.748769135620989</c:v>
                </c:pt>
                <c:pt idx="78">
                  <c:v>74.335138307596353</c:v>
                </c:pt>
                <c:pt idx="79">
                  <c:v>75.861573336438681</c:v>
                </c:pt>
                <c:pt idx="80">
                  <c:v>76.113630376669093</c:v>
                </c:pt>
                <c:pt idx="81">
                  <c:v>75.058133871358123</c:v>
                </c:pt>
                <c:pt idx="82">
                  <c:v>72.850411993972926</c:v>
                </c:pt>
                <c:pt idx="83">
                  <c:v>69.797382305840813</c:v>
                </c:pt>
                <c:pt idx="84">
                  <c:v>66.288283097402172</c:v>
                </c:pt>
                <c:pt idx="85">
                  <c:v>62.714432061999815</c:v>
                </c:pt>
                <c:pt idx="86">
                  <c:v>59.400553074648208</c:v>
                </c:pt>
                <c:pt idx="87">
                  <c:v>56.563394902586147</c:v>
                </c:pt>
                <c:pt idx="88">
                  <c:v>54.302362481861095</c:v>
                </c:pt>
                <c:pt idx="89">
                  <c:v>52.616590151428078</c:v>
                </c:pt>
                <c:pt idx="90">
                  <c:v>51.436906125057838</c:v>
                </c:pt>
                <c:pt idx="91">
                  <c:v>50.660477546956415</c:v>
                </c:pt>
                <c:pt idx="92">
                  <c:v>50.179243338937098</c:v>
                </c:pt>
                <c:pt idx="93">
                  <c:v>49.898099013701383</c:v>
                </c:pt>
                <c:pt idx="94">
                  <c:v>49.743019210879979</c:v>
                </c:pt>
                <c:pt idx="95">
                  <c:v>49.661759672312193</c:v>
                </c:pt>
                <c:pt idx="96">
                  <c:v>49.620424961416816</c:v>
                </c:pt>
                <c:pt idx="97">
                  <c:v>49.598626942055283</c:v>
                </c:pt>
                <c:pt idx="98">
                  <c:v>49.584932023129298</c:v>
                </c:pt>
                <c:pt idx="99">
                  <c:v>49.573341075299638</c:v>
                </c:pt>
                <c:pt idx="100">
                  <c:v>49.560906658131024</c:v>
                </c:pt>
                <c:pt idx="101">
                  <c:v>49.546280716925885</c:v>
                </c:pt>
                <c:pt idx="102">
                  <c:v>49.528905199184727</c:v>
                </c:pt>
                <c:pt idx="103">
                  <c:v>49.508595799074214</c:v>
                </c:pt>
                <c:pt idx="104">
                  <c:v>49.485344284816193</c:v>
                </c:pt>
                <c:pt idx="105">
                  <c:v>49.459236612714065</c:v>
                </c:pt>
                <c:pt idx="106">
                  <c:v>49.430442291478712</c:v>
                </c:pt>
                <c:pt idx="107">
                  <c:v>49.399284877484746</c:v>
                </c:pt>
                <c:pt idx="108">
                  <c:v>49.366474659167963</c:v>
                </c:pt>
                <c:pt idx="109">
                  <c:v>49.333692371483906</c:v>
                </c:pt>
                <c:pt idx="110">
                  <c:v>49.304847815653694</c:v>
                </c:pt>
                <c:pt idx="111">
                  <c:v>49.288406920613468</c:v>
                </c:pt>
                <c:pt idx="112">
                  <c:v>49.300956458222025</c:v>
                </c:pt>
                <c:pt idx="113">
                  <c:v>49.371338115284772</c:v>
                </c:pt>
                <c:pt idx="114">
                  <c:v>49.543102127350487</c:v>
                </c:pt>
                <c:pt idx="115">
                  <c:v>49.871272007590697</c:v>
                </c:pt>
                <c:pt idx="116">
                  <c:v>50.409081409940931</c:v>
                </c:pt>
                <c:pt idx="117">
                  <c:v>51.183495401099748</c:v>
                </c:pt>
                <c:pt idx="118">
                  <c:v>52.165545280798327</c:v>
                </c:pt>
                <c:pt idx="119">
                  <c:v>53.249738454256828</c:v>
                </c:pt>
                <c:pt idx="120">
                  <c:v>54.259542609832693</c:v>
                </c:pt>
                <c:pt idx="121">
                  <c:v>54.987506896756535</c:v>
                </c:pt>
                <c:pt idx="122">
                  <c:v>55.260325605360762</c:v>
                </c:pt>
                <c:pt idx="123">
                  <c:v>55.001551841802602</c:v>
                </c:pt>
                <c:pt idx="124">
                  <c:v>54.261048878060038</c:v>
                </c:pt>
                <c:pt idx="125">
                  <c:v>53.195726229377016</c:v>
                </c:pt>
                <c:pt idx="126">
                  <c:v>52.011725398012096</c:v>
                </c:pt>
                <c:pt idx="127">
                  <c:v>50.897119008770424</c:v>
                </c:pt>
                <c:pt idx="128">
                  <c:v>49.974780414213235</c:v>
                </c:pt>
                <c:pt idx="129">
                  <c:v>49.289519798803667</c:v>
                </c:pt>
                <c:pt idx="130">
                  <c:v>48.824319797764957</c:v>
                </c:pt>
                <c:pt idx="131">
                  <c:v>48.52946384188958</c:v>
                </c:pt>
                <c:pt idx="132">
                  <c:v>48.348972557477445</c:v>
                </c:pt>
                <c:pt idx="133">
                  <c:v>48.236414779909268</c:v>
                </c:pt>
                <c:pt idx="134">
                  <c:v>48.160009341265138</c:v>
                </c:pt>
                <c:pt idx="135">
                  <c:v>48.101024943181294</c:v>
                </c:pt>
                <c:pt idx="136">
                  <c:v>48.049755723213799</c:v>
                </c:pt>
                <c:pt idx="137">
                  <c:v>48.001734338014444</c:v>
                </c:pt>
                <c:pt idx="138">
                  <c:v>47.955144046335995</c:v>
                </c:pt>
                <c:pt idx="139">
                  <c:v>47.909391880719014</c:v>
                </c:pt>
                <c:pt idx="140">
                  <c:v>47.864481688861261</c:v>
                </c:pt>
                <c:pt idx="141">
                  <c:v>47.820865455569219</c:v>
                </c:pt>
                <c:pt idx="142">
                  <c:v>47.7795897729156</c:v>
                </c:pt>
                <c:pt idx="143">
                  <c:v>47.742659627942608</c:v>
                </c:pt>
                <c:pt idx="144">
                  <c:v>47.713571150280139</c:v>
                </c:pt>
                <c:pt idx="145">
                  <c:v>47.697912767973421</c:v>
                </c:pt>
                <c:pt idx="146">
                  <c:v>47.703813369815592</c:v>
                </c:pt>
                <c:pt idx="147">
                  <c:v>47.741869540251322</c:v>
                </c:pt>
                <c:pt idx="148">
                  <c:v>47.824099290541781</c:v>
                </c:pt>
                <c:pt idx="149">
                  <c:v>47.961567582966055</c:v>
                </c:pt>
                <c:pt idx="150">
                  <c:v>48.160705952925568</c:v>
                </c:pt>
                <c:pt idx="151">
                  <c:v>48.418985695976048</c:v>
                </c:pt>
                <c:pt idx="152">
                  <c:v>48.721294313132276</c:v>
                </c:pt>
                <c:pt idx="153">
                  <c:v>49.038736937723499</c:v>
                </c:pt>
                <c:pt idx="154">
                  <c:v>49.331267123792159</c:v>
                </c:pt>
                <c:pt idx="155">
                  <c:v>49.554425688118464</c:v>
                </c:pt>
                <c:pt idx="156">
                  <c:v>49.668850350983639</c:v>
                </c:pt>
                <c:pt idx="157">
                  <c:v>49.649815869370201</c:v>
                </c:pt>
                <c:pt idx="158">
                  <c:v>49.493630678638254</c:v>
                </c:pt>
                <c:pt idx="159">
                  <c:v>49.218613196247148</c:v>
                </c:pt>
                <c:pt idx="160">
                  <c:v>48.860291911223008</c:v>
                </c:pt>
                <c:pt idx="161">
                  <c:v>48.462558202232898</c:v>
                </c:pt>
                <c:pt idx="162">
                  <c:v>48.067798915900589</c:v>
                </c:pt>
                <c:pt idx="163">
                  <c:v>47.709026505705474</c:v>
                </c:pt>
                <c:pt idx="164">
                  <c:v>47.405864967921822</c:v>
                </c:pt>
                <c:pt idx="165">
                  <c:v>47.164614501484337</c:v>
                </c:pt>
                <c:pt idx="166">
                  <c:v>46.981274643938043</c:v>
                </c:pt>
                <c:pt idx="167">
                  <c:v>46.845818588073477</c:v>
                </c:pt>
                <c:pt idx="168">
                  <c:v>46.746192394356846</c:v>
                </c:pt>
                <c:pt idx="169">
                  <c:v>46.671144678393212</c:v>
                </c:pt>
                <c:pt idx="170">
                  <c:v>46.611679319888609</c:v>
                </c:pt>
                <c:pt idx="171">
                  <c:v>46.561395888635523</c:v>
                </c:pt>
                <c:pt idx="172">
                  <c:v>46.516164194709312</c:v>
                </c:pt>
                <c:pt idx="173">
                  <c:v>46.47353973159283</c:v>
                </c:pt>
                <c:pt idx="174">
                  <c:v>46.432185761270837</c:v>
                </c:pt>
                <c:pt idx="175">
                  <c:v>46.391423287402617</c:v>
                </c:pt>
                <c:pt idx="176">
                  <c:v>46.350930417204289</c:v>
                </c:pt>
                <c:pt idx="177">
                  <c:v>46.310563917937365</c:v>
                </c:pt>
                <c:pt idx="178">
                  <c:v>46.270263381582012</c:v>
                </c:pt>
                <c:pt idx="179">
                  <c:v>46.230004142896142</c:v>
                </c:pt>
                <c:pt idx="180">
                  <c:v>46.189775968173088</c:v>
                </c:pt>
                <c:pt idx="181">
                  <c:v>46.14957412147502</c:v>
                </c:pt>
                <c:pt idx="182">
                  <c:v>46.109395881516477</c:v>
                </c:pt>
                <c:pt idx="183">
                  <c:v>46.069239272927938</c:v>
                </c:pt>
                <c:pt idx="184">
                  <c:v>46.029102631219089</c:v>
                </c:pt>
                <c:pt idx="185">
                  <c:v>45.988984459711943</c:v>
                </c:pt>
                <c:pt idx="186">
                  <c:v>45.948883381965878</c:v>
                </c:pt>
                <c:pt idx="187">
                  <c:v>45.908798123574122</c:v>
                </c:pt>
                <c:pt idx="188">
                  <c:v>45.868727502619365</c:v>
                </c:pt>
                <c:pt idx="189">
                  <c:v>45.828670422728706</c:v>
                </c:pt>
                <c:pt idx="190">
                  <c:v>45.788625867061597</c:v>
                </c:pt>
                <c:pt idx="191">
                  <c:v>45.748592892791876</c:v>
                </c:pt>
                <c:pt idx="192">
                  <c:v>45.708570625964668</c:v>
                </c:pt>
                <c:pt idx="193">
                  <c:v>45.668558256687824</c:v>
                </c:pt>
                <c:pt idx="194">
                  <c:v>45.628555034635156</c:v>
                </c:pt>
                <c:pt idx="195">
                  <c:v>45.588560264843615</c:v>
                </c:pt>
                <c:pt idx="196">
                  <c:v>45.548573303787471</c:v>
                </c:pt>
                <c:pt idx="197">
                  <c:v>45.508593555713517</c:v>
                </c:pt>
                <c:pt idx="198">
                  <c:v>45.468620469221982</c:v>
                </c:pt>
                <c:pt idx="199">
                  <c:v>45.428653534078386</c:v>
                </c:pt>
                <c:pt idx="200">
                  <c:v>45.388692278242289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46.892689085767003</c:v>
                </c:pt>
                <c:pt idx="1">
                  <c:v>46.921101119870919</c:v>
                </c:pt>
                <c:pt idx="2">
                  <c:v>46.949517374397935</c:v>
                </c:pt>
                <c:pt idx="3">
                  <c:v>46.977938192160238</c:v>
                </c:pt>
                <c:pt idx="4">
                  <c:v>47.006363942818005</c:v>
                </c:pt>
                <c:pt idx="5">
                  <c:v>47.034795024866007</c:v>
                </c:pt>
                <c:pt idx="6">
                  <c:v>47.063231867753274</c:v>
                </c:pt>
                <c:pt idx="7">
                  <c:v>47.091674934142574</c:v>
                </c:pt>
                <c:pt idx="8">
                  <c:v>47.1201247223172</c:v>
                </c:pt>
                <c:pt idx="9">
                  <c:v>47.148581768742034</c:v>
                </c:pt>
                <c:pt idx="10">
                  <c:v>47.17704665078621</c:v>
                </c:pt>
                <c:pt idx="11">
                  <c:v>47.205519989614736</c:v>
                </c:pt>
                <c:pt idx="12">
                  <c:v>47.234002453255691</c:v>
                </c:pt>
                <c:pt idx="13">
                  <c:v>47.262494759850277</c:v>
                </c:pt>
                <c:pt idx="14">
                  <c:v>47.290997681091604</c:v>
                </c:pt>
                <c:pt idx="15">
                  <c:v>47.319512045858552</c:v>
                </c:pt>
                <c:pt idx="16">
                  <c:v>47.348038744049653</c:v>
                </c:pt>
                <c:pt idx="17">
                  <c:v>47.376578730621347</c:v>
                </c:pt>
                <c:pt idx="18">
                  <c:v>47.405133029834104</c:v>
                </c:pt>
                <c:pt idx="19">
                  <c:v>47.433702739707925</c:v>
                </c:pt>
                <c:pt idx="20">
                  <c:v>47.462289036687771</c:v>
                </c:pt>
                <c:pt idx="21">
                  <c:v>47.490893180516963</c:v>
                </c:pt>
                <c:pt idx="22">
                  <c:v>47.519516519314408</c:v>
                </c:pt>
                <c:pt idx="23">
                  <c:v>47.548160494848425</c:v>
                </c:pt>
                <c:pt idx="24">
                  <c:v>47.576826647996825</c:v>
                </c:pt>
                <c:pt idx="25">
                  <c:v>47.605516624378446</c:v>
                </c:pt>
                <c:pt idx="26">
                  <c:v>47.634232180136877</c:v>
                </c:pt>
                <c:pt idx="27">
                  <c:v>47.6629751878516</c:v>
                </c:pt>
                <c:pt idx="28">
                  <c:v>47.69174764254474</c:v>
                </c:pt>
                <c:pt idx="29">
                  <c:v>47.720551667744964</c:v>
                </c:pt>
                <c:pt idx="30">
                  <c:v>47.749389521560467</c:v>
                </c:pt>
                <c:pt idx="31">
                  <c:v>47.778263602703426</c:v>
                </c:pt>
                <c:pt idx="32">
                  <c:v>47.807176456396533</c:v>
                </c:pt>
                <c:pt idx="33">
                  <c:v>47.836130780078719</c:v>
                </c:pt>
                <c:pt idx="34">
                  <c:v>47.865129428812146</c:v>
                </c:pt>
                <c:pt idx="35">
                  <c:v>47.894175420274735</c:v>
                </c:pt>
                <c:pt idx="36">
                  <c:v>47.923271939202706</c:v>
                </c:pt>
                <c:pt idx="37">
                  <c:v>47.952422341124688</c:v>
                </c:pt>
                <c:pt idx="38">
                  <c:v>47.98163015520327</c:v>
                </c:pt>
                <c:pt idx="39">
                  <c:v>48.010899085970379</c:v>
                </c:pt>
                <c:pt idx="40">
                  <c:v>48.040233013709695</c:v>
                </c:pt>
                <c:pt idx="41">
                  <c:v>48.069635993202354</c:v>
                </c:pt>
                <c:pt idx="42">
                  <c:v>48.099112250509329</c:v>
                </c:pt>
                <c:pt idx="43">
                  <c:v>48.128666177417749</c:v>
                </c:pt>
                <c:pt idx="44">
                  <c:v>48.158302323124651</c:v>
                </c:pt>
                <c:pt idx="45">
                  <c:v>48.188025382673793</c:v>
                </c:pt>
                <c:pt idx="46">
                  <c:v>48.217840181595228</c:v>
                </c:pt>
                <c:pt idx="47">
                  <c:v>48.247751656125637</c:v>
                </c:pt>
                <c:pt idx="48">
                  <c:v>48.277764828307824</c:v>
                </c:pt>
                <c:pt idx="49">
                  <c:v>48.30788477518071</c:v>
                </c:pt>
                <c:pt idx="50">
                  <c:v>48.338116591177091</c:v>
                </c:pt>
                <c:pt idx="51">
                  <c:v>48.368465342743271</c:v>
                </c:pt>
                <c:pt idx="52">
                  <c:v>48.398936014086118</c:v>
                </c:pt>
                <c:pt idx="53">
                  <c:v>48.429533442835776</c:v>
                </c:pt>
                <c:pt idx="54">
                  <c:v>48.460262244291194</c:v>
                </c:pt>
                <c:pt idx="55">
                  <c:v>48.491126722788628</c:v>
                </c:pt>
                <c:pt idx="56">
                  <c:v>48.522130768605976</c:v>
                </c:pt>
                <c:pt idx="57">
                  <c:v>48.553277738689324</c:v>
                </c:pt>
                <c:pt idx="58">
                  <c:v>48.584570319366499</c:v>
                </c:pt>
                <c:pt idx="59">
                  <c:v>48.616010369103513</c:v>
                </c:pt>
                <c:pt idx="60">
                  <c:v>48.647598739267536</c:v>
                </c:pt>
                <c:pt idx="61">
                  <c:v>48.679335070795794</c:v>
                </c:pt>
                <c:pt idx="62">
                  <c:v>48.711217564643533</c:v>
                </c:pt>
                <c:pt idx="63">
                  <c:v>48.743242723909482</c:v>
                </c:pt>
                <c:pt idx="64">
                  <c:v>48.775405065630139</c:v>
                </c:pt>
                <c:pt idx="65">
                  <c:v>48.807696800414924</c:v>
                </c:pt>
                <c:pt idx="66">
                  <c:v>48.840107478383153</c:v>
                </c:pt>
                <c:pt idx="67">
                  <c:v>48.872623600288314</c:v>
                </c:pt>
                <c:pt idx="68">
                  <c:v>48.905228193302456</c:v>
                </c:pt>
                <c:pt idx="69">
                  <c:v>48.937900351714816</c:v>
                </c:pt>
                <c:pt idx="70">
                  <c:v>48.97061474380677</c:v>
                </c:pt>
                <c:pt idx="71">
                  <c:v>49.003341087432283</c:v>
                </c:pt>
                <c:pt idx="72">
                  <c:v>49.036043598389874</c:v>
                </c:pt>
                <c:pt idx="73">
                  <c:v>49.068680417544833</c:v>
                </c:pt>
                <c:pt idx="74">
                  <c:v>49.101203024866436</c:v>
                </c:pt>
                <c:pt idx="75">
                  <c:v>49.133555651087207</c:v>
                </c:pt>
                <c:pt idx="76">
                  <c:v>49.165674700555762</c:v>
                </c:pt>
                <c:pt idx="77">
                  <c:v>49.197488201998354</c:v>
                </c:pt>
                <c:pt idx="78">
                  <c:v>49.228915307251981</c:v>
                </c:pt>
                <c:pt idx="79">
                  <c:v>49.259865861467844</c:v>
                </c:pt>
                <c:pt idx="80">
                  <c:v>49.290240071641577</c:v>
                </c:pt>
                <c:pt idx="81">
                  <c:v>49.319928303388295</c:v>
                </c:pt>
                <c:pt idx="82">
                  <c:v>49.348811038371274</c:v>
                </c:pt>
                <c:pt idx="83">
                  <c:v>49.3767590263855</c:v>
                </c:pt>
                <c:pt idx="84">
                  <c:v>49.403633666420809</c:v>
                </c:pt>
                <c:pt idx="85">
                  <c:v>49.429287649689094</c:v>
                </c:pt>
                <c:pt idx="86">
                  <c:v>49.453565894204942</c:v>
                </c:pt>
                <c:pt idx="87">
                  <c:v>49.476306794712514</c:v>
                </c:pt>
                <c:pt idx="88">
                  <c:v>49.497343803298094</c:v>
                </c:pt>
                <c:pt idx="89">
                  <c:v>49.5165073448157</c:v>
                </c:pt>
                <c:pt idx="90">
                  <c:v>49.533627057381736</c:v>
                </c:pt>
                <c:pt idx="91">
                  <c:v>49.548534332030137</c:v>
                </c:pt>
                <c:pt idx="92">
                  <c:v>49.561065107816383</c:v>
                </c:pt>
                <c:pt idx="93">
                  <c:v>49.571062860182678</c:v>
                </c:pt>
                <c:pt idx="94">
                  <c:v>49.578381702486766</c:v>
                </c:pt>
                <c:pt idx="95">
                  <c:v>49.582889504702663</c:v>
                </c:pt>
                <c:pt idx="96">
                  <c:v>49.584470920964023</c:v>
                </c:pt>
                <c:pt idx="97">
                  <c:v>49.583030210316913</c:v>
                </c:pt>
                <c:pt idx="98">
                  <c:v>49.57849373402037</c:v>
                </c:pt>
                <c:pt idx="99">
                  <c:v>49.570812018797433</c:v>
                </c:pt>
                <c:pt idx="100">
                  <c:v>49.559961288848292</c:v>
                </c:pt>
                <c:pt idx="101">
                  <c:v>49.545944389768692</c:v>
                </c:pt>
                <c:pt idx="102">
                  <c:v>49.528791053664051</c:v>
                </c:pt>
                <c:pt idx="103">
                  <c:v>49.508557484984962</c:v>
                </c:pt>
                <c:pt idx="104">
                  <c:v>49.485325278745258</c:v>
                </c:pt>
                <c:pt idx="105">
                  <c:v>49.459199714399347</c:v>
                </c:pt>
                <c:pt idx="106">
                  <c:v>49.43030749735864</c:v>
                </c:pt>
                <c:pt idx="107">
                  <c:v>49.398794043822576</c:v>
                </c:pt>
                <c:pt idx="108">
                  <c:v>49.364820421704266</c:v>
                </c:pt>
                <c:pt idx="109">
                  <c:v>49.328560070026235</c:v>
                </c:pt>
                <c:pt idx="110">
                  <c:v>49.290195421051486</c:v>
                </c:pt>
                <c:pt idx="111">
                  <c:v>49.24991454408665</c:v>
                </c:pt>
                <c:pt idx="112">
                  <c:v>49.207907918405937</c:v>
                </c:pt>
                <c:pt idx="113">
                  <c:v>49.164365426555456</c:v>
                </c:pt>
                <c:pt idx="114">
                  <c:v>49.119473640068925</c:v>
                </c:pt>
                <c:pt idx="115">
                  <c:v>49.073413449035215</c:v>
                </c:pt>
                <c:pt idx="116">
                  <c:v>49.026358066534542</c:v>
                </c:pt>
                <c:pt idx="117">
                  <c:v>48.978471419969509</c:v>
                </c:pt>
                <c:pt idx="118">
                  <c:v>48.929906924694535</c:v>
                </c:pt>
                <c:pt idx="119">
                  <c:v>48.880806621680094</c:v>
                </c:pt>
                <c:pt idx="120">
                  <c:v>48.831300650494427</c:v>
                </c:pt>
                <c:pt idx="121">
                  <c:v>48.781507021626808</c:v>
                </c:pt>
                <c:pt idx="122">
                  <c:v>48.731531647878128</c:v>
                </c:pt>
                <c:pt idx="123">
                  <c:v>48.681468592828573</c:v>
                </c:pt>
                <c:pt idx="124">
                  <c:v>48.631400494796921</c:v>
                </c:pt>
                <c:pt idx="125">
                  <c:v>48.581399126747691</c:v>
                </c:pt>
                <c:pt idx="126">
                  <c:v>48.531526055809792</c:v>
                </c:pt>
                <c:pt idx="127">
                  <c:v>48.481833370021462</c:v>
                </c:pt>
                <c:pt idx="128">
                  <c:v>48.432364444249735</c:v>
                </c:pt>
                <c:pt idx="129">
                  <c:v>48.383154721658549</c:v>
                </c:pt>
                <c:pt idx="130">
                  <c:v>48.334232491397437</c:v>
                </c:pt>
                <c:pt idx="131">
                  <c:v>48.28561964719654</c:v>
                </c:pt>
                <c:pt idx="132">
                  <c:v>48.237332415183694</c:v>
                </c:pt>
                <c:pt idx="133">
                  <c:v>48.189382042431163</c:v>
                </c:pt>
                <c:pt idx="134">
                  <c:v>48.141775440474809</c:v>
                </c:pt>
                <c:pt idx="135">
                  <c:v>48.09451578033628</c:v>
                </c:pt>
                <c:pt idx="136">
                  <c:v>48.047603037444347</c:v>
                </c:pt>
                <c:pt idx="137">
                  <c:v>48.00103448633439</c:v>
                </c:pt>
                <c:pt idx="138">
                  <c:v>47.954805146148253</c:v>
                </c:pt>
                <c:pt idx="139">
                  <c:v>47.908908178807856</c:v>
                </c:pt>
                <c:pt idx="140">
                  <c:v>47.86333524233951</c:v>
                </c:pt>
                <c:pt idx="141">
                  <c:v>47.818076802225832</c:v>
                </c:pt>
                <c:pt idx="142">
                  <c:v>47.773122403896593</c:v>
                </c:pt>
                <c:pt idx="143">
                  <c:v>47.728460909573727</c:v>
                </c:pt>
                <c:pt idx="144">
                  <c:v>47.684080702689073</c:v>
                </c:pt>
                <c:pt idx="145">
                  <c:v>47.639969863020738</c:v>
                </c:pt>
                <c:pt idx="146">
                  <c:v>47.596116315566938</c:v>
                </c:pt>
                <c:pt idx="147">
                  <c:v>47.552507956011674</c:v>
                </c:pt>
                <c:pt idx="148">
                  <c:v>47.509132755447922</c:v>
                </c:pt>
                <c:pt idx="149">
                  <c:v>47.4659788468229</c:v>
                </c:pt>
                <c:pt idx="150">
                  <c:v>47.423034595363347</c:v>
                </c:pt>
                <c:pt idx="151">
                  <c:v>47.380288655034263</c:v>
                </c:pt>
                <c:pt idx="152">
                  <c:v>47.337730012885515</c:v>
                </c:pt>
                <c:pt idx="153">
                  <c:v>47.295348022951273</c:v>
                </c:pt>
                <c:pt idx="154">
                  <c:v>47.253132431188455</c:v>
                </c:pt>
                <c:pt idx="155">
                  <c:v>47.211073392774686</c:v>
                </c:pt>
                <c:pt idx="156">
                  <c:v>47.169161482933141</c:v>
                </c:pt>
                <c:pt idx="157">
                  <c:v>47.1273877023119</c:v>
                </c:pt>
                <c:pt idx="158">
                  <c:v>47.085743477818525</c:v>
                </c:pt>
                <c:pt idx="159">
                  <c:v>47.0442206596963</c:v>
                </c:pt>
                <c:pt idx="160">
                  <c:v>47.002811515525572</c:v>
                </c:pt>
                <c:pt idx="161">
                  <c:v>46.961508721742248</c:v>
                </c:pt>
                <c:pt idx="162">
                  <c:v>46.920305353183835</c:v>
                </c:pt>
                <c:pt idx="163">
                  <c:v>46.879194871101163</c:v>
                </c:pt>
                <c:pt idx="164">
                  <c:v>46.838171110010414</c:v>
                </c:pt>
                <c:pt idx="165">
                  <c:v>46.797228263703936</c:v>
                </c:pt>
                <c:pt idx="166">
                  <c:v>46.756360870689342</c:v>
                </c:pt>
                <c:pt idx="167">
                  <c:v>46.715563799283565</c:v>
                </c:pt>
                <c:pt idx="168">
                  <c:v>46.674832232551175</c:v>
                </c:pt>
                <c:pt idx="169">
                  <c:v>46.634161653243829</c:v>
                </c:pt>
                <c:pt idx="170">
                  <c:v>46.593547828869859</c:v>
                </c:pt>
                <c:pt idx="171">
                  <c:v>46.552986796998781</c:v>
                </c:pt>
                <c:pt idx="172">
                  <c:v>46.51247485088453</c:v>
                </c:pt>
                <c:pt idx="173">
                  <c:v>46.472008525473747</c:v>
                </c:pt>
                <c:pt idx="174">
                  <c:v>46.431584583850068</c:v>
                </c:pt>
                <c:pt idx="175">
                  <c:v>46.39120000415241</c:v>
                </c:pt>
                <c:pt idx="176">
                  <c:v>46.350851966994483</c:v>
                </c:pt>
                <c:pt idx="177">
                  <c:v>46.310537843403509</c:v>
                </c:pt>
                <c:pt idx="178">
                  <c:v>46.270255183288242</c:v>
                </c:pt>
                <c:pt idx="179">
                  <c:v>46.23000170444039</c:v>
                </c:pt>
                <c:pt idx="180">
                  <c:v>46.189775282067806</c:v>
                </c:pt>
                <c:pt idx="181">
                  <c:v>46.149573938853848</c:v>
                </c:pt>
                <c:pt idx="182">
                  <c:v>46.109395835533618</c:v>
                </c:pt>
                <c:pt idx="183">
                  <c:v>46.069239261975135</c:v>
                </c:pt>
                <c:pt idx="184">
                  <c:v>46.029102628751126</c:v>
                </c:pt>
                <c:pt idx="185">
                  <c:v>45.988984459185879</c:v>
                </c:pt>
                <c:pt idx="186">
                  <c:v>45.948883381859801</c:v>
                </c:pt>
                <c:pt idx="187">
                  <c:v>45.908798123553886</c:v>
                </c:pt>
                <c:pt idx="188">
                  <c:v>45.868727502615712</c:v>
                </c:pt>
                <c:pt idx="189">
                  <c:v>45.828670422728081</c:v>
                </c:pt>
                <c:pt idx="190">
                  <c:v>45.788625867061498</c:v>
                </c:pt>
                <c:pt idx="191">
                  <c:v>45.748592892791862</c:v>
                </c:pt>
                <c:pt idx="192">
                  <c:v>45.708570625964668</c:v>
                </c:pt>
                <c:pt idx="193">
                  <c:v>45.668558256687824</c:v>
                </c:pt>
                <c:pt idx="194">
                  <c:v>45.628555034635156</c:v>
                </c:pt>
                <c:pt idx="195">
                  <c:v>45.588560264843615</c:v>
                </c:pt>
                <c:pt idx="196">
                  <c:v>45.548573303787471</c:v>
                </c:pt>
                <c:pt idx="197">
                  <c:v>45.508593555713517</c:v>
                </c:pt>
                <c:pt idx="198">
                  <c:v>45.468620469221982</c:v>
                </c:pt>
                <c:pt idx="199">
                  <c:v>45.428653534078386</c:v>
                </c:pt>
                <c:pt idx="200">
                  <c:v>45.388692278242289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41416"/>
        <c:axId val="503641808"/>
      </c:scatterChart>
      <c:valAx>
        <c:axId val="503641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3641808"/>
        <c:crosses val="autoZero"/>
        <c:crossBetween val="midCat"/>
      </c:valAx>
      <c:valAx>
        <c:axId val="503641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3641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37.029400000000003</c:v>
                </c:pt>
                <c:pt idx="1">
                  <c:v>39.735300000000002</c:v>
                </c:pt>
                <c:pt idx="2">
                  <c:v>38.132399999999997</c:v>
                </c:pt>
                <c:pt idx="3">
                  <c:v>37.382399999999997</c:v>
                </c:pt>
                <c:pt idx="4">
                  <c:v>38.485300000000002</c:v>
                </c:pt>
                <c:pt idx="5">
                  <c:v>37.397100000000002</c:v>
                </c:pt>
                <c:pt idx="6">
                  <c:v>38.382399999999997</c:v>
                </c:pt>
                <c:pt idx="7">
                  <c:v>38.558799999999998</c:v>
                </c:pt>
                <c:pt idx="8">
                  <c:v>37.029400000000003</c:v>
                </c:pt>
                <c:pt idx="9">
                  <c:v>37.323500000000003</c:v>
                </c:pt>
                <c:pt idx="10">
                  <c:v>39.485300000000002</c:v>
                </c:pt>
                <c:pt idx="11">
                  <c:v>38.382399999999997</c:v>
                </c:pt>
                <c:pt idx="12">
                  <c:v>38.0441</c:v>
                </c:pt>
                <c:pt idx="13">
                  <c:v>38.941200000000002</c:v>
                </c:pt>
                <c:pt idx="14">
                  <c:v>38.838200000000001</c:v>
                </c:pt>
                <c:pt idx="15">
                  <c:v>37.764699999999998</c:v>
                </c:pt>
                <c:pt idx="16">
                  <c:v>38.720599999999997</c:v>
                </c:pt>
                <c:pt idx="17">
                  <c:v>39.7059</c:v>
                </c:pt>
                <c:pt idx="18">
                  <c:v>39.382399999999997</c:v>
                </c:pt>
                <c:pt idx="19">
                  <c:v>39.25</c:v>
                </c:pt>
                <c:pt idx="20">
                  <c:v>38.323500000000003</c:v>
                </c:pt>
                <c:pt idx="21">
                  <c:v>38.470599999999997</c:v>
                </c:pt>
                <c:pt idx="22">
                  <c:v>38.647100000000002</c:v>
                </c:pt>
                <c:pt idx="23">
                  <c:v>39.323500000000003</c:v>
                </c:pt>
                <c:pt idx="24">
                  <c:v>40.220599999999997</c:v>
                </c:pt>
                <c:pt idx="25">
                  <c:v>40.088200000000001</c:v>
                </c:pt>
                <c:pt idx="26">
                  <c:v>39.661799999999999</c:v>
                </c:pt>
                <c:pt idx="27">
                  <c:v>40.558799999999998</c:v>
                </c:pt>
                <c:pt idx="28">
                  <c:v>41.147100000000002</c:v>
                </c:pt>
                <c:pt idx="29">
                  <c:v>40.25</c:v>
                </c:pt>
                <c:pt idx="30">
                  <c:v>40.514699999999998</c:v>
                </c:pt>
                <c:pt idx="31">
                  <c:v>41.0441</c:v>
                </c:pt>
                <c:pt idx="32">
                  <c:v>41.352899999999998</c:v>
                </c:pt>
                <c:pt idx="33">
                  <c:v>41.426499999999997</c:v>
                </c:pt>
                <c:pt idx="34">
                  <c:v>40.558799999999998</c:v>
                </c:pt>
                <c:pt idx="35">
                  <c:v>41.75</c:v>
                </c:pt>
                <c:pt idx="36">
                  <c:v>42.75</c:v>
                </c:pt>
                <c:pt idx="37">
                  <c:v>44.323500000000003</c:v>
                </c:pt>
                <c:pt idx="38">
                  <c:v>45.2059</c:v>
                </c:pt>
                <c:pt idx="39">
                  <c:v>46.2059</c:v>
                </c:pt>
                <c:pt idx="40">
                  <c:v>48.75</c:v>
                </c:pt>
                <c:pt idx="41">
                  <c:v>51.764699999999998</c:v>
                </c:pt>
                <c:pt idx="42">
                  <c:v>55.264699999999998</c:v>
                </c:pt>
                <c:pt idx="43">
                  <c:v>58.7941</c:v>
                </c:pt>
                <c:pt idx="44">
                  <c:v>63.338200000000001</c:v>
                </c:pt>
                <c:pt idx="45">
                  <c:v>69.764700000000005</c:v>
                </c:pt>
                <c:pt idx="46">
                  <c:v>77.779399999999995</c:v>
                </c:pt>
                <c:pt idx="47">
                  <c:v>83.779399999999995</c:v>
                </c:pt>
                <c:pt idx="48">
                  <c:v>91.7059</c:v>
                </c:pt>
                <c:pt idx="49">
                  <c:v>96.529399999999995</c:v>
                </c:pt>
                <c:pt idx="50">
                  <c:v>104.80880000000001</c:v>
                </c:pt>
                <c:pt idx="51">
                  <c:v>108.80880000000001</c:v>
                </c:pt>
                <c:pt idx="52">
                  <c:v>113.2353</c:v>
                </c:pt>
                <c:pt idx="53">
                  <c:v>117.4706</c:v>
                </c:pt>
                <c:pt idx="54">
                  <c:v>120.3382</c:v>
                </c:pt>
                <c:pt idx="55">
                  <c:v>119.2059</c:v>
                </c:pt>
                <c:pt idx="56">
                  <c:v>118.60290000000001</c:v>
                </c:pt>
                <c:pt idx="57">
                  <c:v>114.4559</c:v>
                </c:pt>
                <c:pt idx="58">
                  <c:v>106.0441</c:v>
                </c:pt>
                <c:pt idx="59">
                  <c:v>91.426500000000004</c:v>
                </c:pt>
                <c:pt idx="60">
                  <c:v>71.7059</c:v>
                </c:pt>
                <c:pt idx="61">
                  <c:v>53.264699999999998</c:v>
                </c:pt>
                <c:pt idx="62">
                  <c:v>45.220599999999997</c:v>
                </c:pt>
                <c:pt idx="63">
                  <c:v>41.073500000000003</c:v>
                </c:pt>
                <c:pt idx="64">
                  <c:v>41.75</c:v>
                </c:pt>
                <c:pt idx="65">
                  <c:v>41.779400000000003</c:v>
                </c:pt>
                <c:pt idx="66">
                  <c:v>41.867600000000003</c:v>
                </c:pt>
                <c:pt idx="67">
                  <c:v>42.2941</c:v>
                </c:pt>
                <c:pt idx="68">
                  <c:v>43.2059</c:v>
                </c:pt>
                <c:pt idx="69">
                  <c:v>45.279400000000003</c:v>
                </c:pt>
                <c:pt idx="70">
                  <c:v>46.691200000000002</c:v>
                </c:pt>
                <c:pt idx="71">
                  <c:v>49.764699999999998</c:v>
                </c:pt>
                <c:pt idx="72">
                  <c:v>51.970599999999997</c:v>
                </c:pt>
                <c:pt idx="73">
                  <c:v>52.382399999999997</c:v>
                </c:pt>
                <c:pt idx="74">
                  <c:v>54.352899999999998</c:v>
                </c:pt>
                <c:pt idx="75">
                  <c:v>55.676499999999997</c:v>
                </c:pt>
                <c:pt idx="76">
                  <c:v>56.823500000000003</c:v>
                </c:pt>
                <c:pt idx="77">
                  <c:v>59.720599999999997</c:v>
                </c:pt>
                <c:pt idx="78">
                  <c:v>59.647100000000002</c:v>
                </c:pt>
                <c:pt idx="79">
                  <c:v>61</c:v>
                </c:pt>
                <c:pt idx="80">
                  <c:v>60.588200000000001</c:v>
                </c:pt>
                <c:pt idx="81">
                  <c:v>60.397100000000002</c:v>
                </c:pt>
                <c:pt idx="82">
                  <c:v>60.073500000000003</c:v>
                </c:pt>
                <c:pt idx="83">
                  <c:v>55.514699999999998</c:v>
                </c:pt>
                <c:pt idx="84">
                  <c:v>52.779400000000003</c:v>
                </c:pt>
                <c:pt idx="85">
                  <c:v>48.911799999999999</c:v>
                </c:pt>
                <c:pt idx="86">
                  <c:v>45.691200000000002</c:v>
                </c:pt>
                <c:pt idx="87">
                  <c:v>44.176499999999997</c:v>
                </c:pt>
                <c:pt idx="88">
                  <c:v>41.691200000000002</c:v>
                </c:pt>
                <c:pt idx="89">
                  <c:v>40.676499999999997</c:v>
                </c:pt>
                <c:pt idx="90">
                  <c:v>41.308799999999998</c:v>
                </c:pt>
                <c:pt idx="91">
                  <c:v>41.911799999999999</c:v>
                </c:pt>
                <c:pt idx="92">
                  <c:v>41.279400000000003</c:v>
                </c:pt>
                <c:pt idx="93">
                  <c:v>42.617600000000003</c:v>
                </c:pt>
                <c:pt idx="94">
                  <c:v>39.720599999999997</c:v>
                </c:pt>
                <c:pt idx="95">
                  <c:v>41.485300000000002</c:v>
                </c:pt>
                <c:pt idx="96">
                  <c:v>40.823500000000003</c:v>
                </c:pt>
                <c:pt idx="97">
                  <c:v>38.838200000000001</c:v>
                </c:pt>
                <c:pt idx="98">
                  <c:v>41.397100000000002</c:v>
                </c:pt>
                <c:pt idx="99">
                  <c:v>40.926499999999997</c:v>
                </c:pt>
                <c:pt idx="100">
                  <c:v>41.323500000000003</c:v>
                </c:pt>
                <c:pt idx="101">
                  <c:v>41.676499999999997</c:v>
                </c:pt>
                <c:pt idx="102">
                  <c:v>41.088200000000001</c:v>
                </c:pt>
                <c:pt idx="103">
                  <c:v>40.676499999999997</c:v>
                </c:pt>
                <c:pt idx="104">
                  <c:v>41.279400000000003</c:v>
                </c:pt>
                <c:pt idx="105">
                  <c:v>41.882399999999997</c:v>
                </c:pt>
                <c:pt idx="106">
                  <c:v>41.088200000000001</c:v>
                </c:pt>
                <c:pt idx="107">
                  <c:v>41.867600000000003</c:v>
                </c:pt>
                <c:pt idx="108">
                  <c:v>41.25</c:v>
                </c:pt>
                <c:pt idx="109">
                  <c:v>40.9559</c:v>
                </c:pt>
                <c:pt idx="110">
                  <c:v>40.602899999999998</c:v>
                </c:pt>
                <c:pt idx="111">
                  <c:v>41.632399999999997</c:v>
                </c:pt>
                <c:pt idx="112">
                  <c:v>41.367600000000003</c:v>
                </c:pt>
                <c:pt idx="113">
                  <c:v>42.852899999999998</c:v>
                </c:pt>
                <c:pt idx="114">
                  <c:v>42.352899999999998</c:v>
                </c:pt>
                <c:pt idx="115">
                  <c:v>41.632399999999997</c:v>
                </c:pt>
                <c:pt idx="116">
                  <c:v>43.485300000000002</c:v>
                </c:pt>
                <c:pt idx="117">
                  <c:v>41.779400000000003</c:v>
                </c:pt>
                <c:pt idx="118">
                  <c:v>43.264699999999998</c:v>
                </c:pt>
                <c:pt idx="119">
                  <c:v>44.161799999999999</c:v>
                </c:pt>
                <c:pt idx="120">
                  <c:v>43.867600000000003</c:v>
                </c:pt>
                <c:pt idx="121">
                  <c:v>44.573500000000003</c:v>
                </c:pt>
                <c:pt idx="122">
                  <c:v>44.5</c:v>
                </c:pt>
                <c:pt idx="123">
                  <c:v>45.132399999999997</c:v>
                </c:pt>
                <c:pt idx="124">
                  <c:v>45.235300000000002</c:v>
                </c:pt>
                <c:pt idx="125">
                  <c:v>45.132399999999997</c:v>
                </c:pt>
                <c:pt idx="126">
                  <c:v>42.676499999999997</c:v>
                </c:pt>
                <c:pt idx="127">
                  <c:v>43.029400000000003</c:v>
                </c:pt>
                <c:pt idx="128">
                  <c:v>41.5</c:v>
                </c:pt>
                <c:pt idx="129">
                  <c:v>40.352899999999998</c:v>
                </c:pt>
                <c:pt idx="130">
                  <c:v>38.808799999999998</c:v>
                </c:pt>
                <c:pt idx="131">
                  <c:v>39.970599999999997</c:v>
                </c:pt>
                <c:pt idx="132">
                  <c:v>38.602899999999998</c:v>
                </c:pt>
                <c:pt idx="133">
                  <c:v>38.470599999999997</c:v>
                </c:pt>
                <c:pt idx="134">
                  <c:v>37.779400000000003</c:v>
                </c:pt>
                <c:pt idx="135">
                  <c:v>39.235300000000002</c:v>
                </c:pt>
                <c:pt idx="136">
                  <c:v>39.588200000000001</c:v>
                </c:pt>
                <c:pt idx="137">
                  <c:v>39.823500000000003</c:v>
                </c:pt>
                <c:pt idx="138">
                  <c:v>37.191200000000002</c:v>
                </c:pt>
                <c:pt idx="139">
                  <c:v>38.102899999999998</c:v>
                </c:pt>
                <c:pt idx="140">
                  <c:v>37.7059</c:v>
                </c:pt>
                <c:pt idx="141">
                  <c:v>38.147100000000002</c:v>
                </c:pt>
                <c:pt idx="142">
                  <c:v>39.25</c:v>
                </c:pt>
                <c:pt idx="143">
                  <c:v>38.014699999999998</c:v>
                </c:pt>
                <c:pt idx="144">
                  <c:v>39.411799999999999</c:v>
                </c:pt>
                <c:pt idx="145">
                  <c:v>38.102899999999998</c:v>
                </c:pt>
                <c:pt idx="146">
                  <c:v>39.0441</c:v>
                </c:pt>
                <c:pt idx="147">
                  <c:v>37.838200000000001</c:v>
                </c:pt>
                <c:pt idx="148">
                  <c:v>39.411799999999999</c:v>
                </c:pt>
                <c:pt idx="149">
                  <c:v>40.264699999999998</c:v>
                </c:pt>
                <c:pt idx="150">
                  <c:v>39.867600000000003</c:v>
                </c:pt>
                <c:pt idx="151">
                  <c:v>41.7059</c:v>
                </c:pt>
                <c:pt idx="152">
                  <c:v>41.029400000000003</c:v>
                </c:pt>
                <c:pt idx="153">
                  <c:v>40.867600000000003</c:v>
                </c:pt>
                <c:pt idx="154">
                  <c:v>40.191200000000002</c:v>
                </c:pt>
                <c:pt idx="155">
                  <c:v>40.323500000000003</c:v>
                </c:pt>
                <c:pt idx="156">
                  <c:v>40.7059</c:v>
                </c:pt>
                <c:pt idx="157">
                  <c:v>41.897100000000002</c:v>
                </c:pt>
                <c:pt idx="158">
                  <c:v>41.147100000000002</c:v>
                </c:pt>
                <c:pt idx="159">
                  <c:v>39.897100000000002</c:v>
                </c:pt>
                <c:pt idx="160">
                  <c:v>40.220599999999997</c:v>
                </c:pt>
                <c:pt idx="161">
                  <c:v>39.411799999999999</c:v>
                </c:pt>
                <c:pt idx="162">
                  <c:v>39.029400000000003</c:v>
                </c:pt>
                <c:pt idx="163">
                  <c:v>40.058799999999998</c:v>
                </c:pt>
                <c:pt idx="164">
                  <c:v>38.9559</c:v>
                </c:pt>
                <c:pt idx="165">
                  <c:v>38.764699999999998</c:v>
                </c:pt>
                <c:pt idx="166">
                  <c:v>38.191200000000002</c:v>
                </c:pt>
                <c:pt idx="167">
                  <c:v>39.75</c:v>
                </c:pt>
                <c:pt idx="168">
                  <c:v>39.308799999999998</c:v>
                </c:pt>
                <c:pt idx="169">
                  <c:v>38.279400000000003</c:v>
                </c:pt>
                <c:pt idx="170">
                  <c:v>38.102899999999998</c:v>
                </c:pt>
                <c:pt idx="171">
                  <c:v>38.2059</c:v>
                </c:pt>
                <c:pt idx="172">
                  <c:v>37.735300000000002</c:v>
                </c:pt>
                <c:pt idx="173">
                  <c:v>37.7941</c:v>
                </c:pt>
                <c:pt idx="174">
                  <c:v>38.352899999999998</c:v>
                </c:pt>
                <c:pt idx="175">
                  <c:v>38.220599999999997</c:v>
                </c:pt>
                <c:pt idx="176">
                  <c:v>38.632399999999997</c:v>
                </c:pt>
                <c:pt idx="177">
                  <c:v>38.720599999999997</c:v>
                </c:pt>
                <c:pt idx="178">
                  <c:v>37.985300000000002</c:v>
                </c:pt>
                <c:pt idx="179">
                  <c:v>39.926499999999997</c:v>
                </c:pt>
                <c:pt idx="180">
                  <c:v>38.514699999999998</c:v>
                </c:pt>
                <c:pt idx="181">
                  <c:v>37.661799999999999</c:v>
                </c:pt>
                <c:pt idx="182">
                  <c:v>38.617600000000003</c:v>
                </c:pt>
                <c:pt idx="183">
                  <c:v>38.529400000000003</c:v>
                </c:pt>
                <c:pt idx="184">
                  <c:v>38.661799999999999</c:v>
                </c:pt>
                <c:pt idx="185">
                  <c:v>36.5441</c:v>
                </c:pt>
                <c:pt idx="186">
                  <c:v>38.823500000000003</c:v>
                </c:pt>
                <c:pt idx="187">
                  <c:v>38.617600000000003</c:v>
                </c:pt>
                <c:pt idx="188">
                  <c:v>39.573500000000003</c:v>
                </c:pt>
                <c:pt idx="189">
                  <c:v>36.926499999999997</c:v>
                </c:pt>
                <c:pt idx="190">
                  <c:v>37.558799999999998</c:v>
                </c:pt>
                <c:pt idx="191">
                  <c:v>37.5</c:v>
                </c:pt>
                <c:pt idx="192">
                  <c:v>38.191200000000002</c:v>
                </c:pt>
                <c:pt idx="193">
                  <c:v>38.220599999999997</c:v>
                </c:pt>
                <c:pt idx="194">
                  <c:v>36.867600000000003</c:v>
                </c:pt>
                <c:pt idx="195">
                  <c:v>38.617600000000003</c:v>
                </c:pt>
                <c:pt idx="196">
                  <c:v>37.691200000000002</c:v>
                </c:pt>
                <c:pt idx="197">
                  <c:v>37.838200000000001</c:v>
                </c:pt>
                <c:pt idx="198">
                  <c:v>39</c:v>
                </c:pt>
                <c:pt idx="199">
                  <c:v>37.352899999999998</c:v>
                </c:pt>
                <c:pt idx="200">
                  <c:v>38.867600000000003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38.826487610265403</c:v>
                </c:pt>
                <c:pt idx="1">
                  <c:v>38.851689829221854</c:v>
                </c:pt>
                <c:pt idx="2">
                  <c:v>38.876895936187935</c:v>
                </c:pt>
                <c:pt idx="3">
                  <c:v>38.902106248194059</c:v>
                </c:pt>
                <c:pt idx="4">
                  <c:v>38.927321107238541</c:v>
                </c:pt>
                <c:pt idx="5">
                  <c:v>38.952540882151574</c:v>
                </c:pt>
                <c:pt idx="6">
                  <c:v>38.977765970585999</c:v>
                </c:pt>
                <c:pt idx="7">
                  <c:v>39.002996801141727</c:v>
                </c:pt>
                <c:pt idx="8">
                  <c:v>39.028233835631305</c:v>
                </c:pt>
                <c:pt idx="9">
                  <c:v>39.053477571493545</c:v>
                </c:pt>
                <c:pt idx="10">
                  <c:v>39.078728544362932</c:v>
                </c:pt>
                <c:pt idx="11">
                  <c:v>39.103987330802155</c:v>
                </c:pt>
                <c:pt idx="12">
                  <c:v>39.129254551205456</c:v>
                </c:pt>
                <c:pt idx="13">
                  <c:v>39.154530872881942</c:v>
                </c:pt>
                <c:pt idx="14">
                  <c:v>39.17981701333251</c:v>
                </c:pt>
                <c:pt idx="15">
                  <c:v>39.205113743753436</c:v>
                </c:pt>
                <c:pt idx="16">
                  <c:v>39.230421892868712</c:v>
                </c:pt>
                <c:pt idx="17">
                  <c:v>39.255742351432779</c:v>
                </c:pt>
                <c:pt idx="18">
                  <c:v>39.281076078535932</c:v>
                </c:pt>
                <c:pt idx="19">
                  <c:v>39.306424113338188</c:v>
                </c:pt>
                <c:pt idx="20">
                  <c:v>39.331787603367673</c:v>
                </c:pt>
                <c:pt idx="21">
                  <c:v>39.357167882116372</c:v>
                </c:pt>
                <c:pt idx="22">
                  <c:v>39.38256668788511</c:v>
                </c:pt>
                <c:pt idx="23">
                  <c:v>39.407986770505005</c:v>
                </c:pt>
                <c:pt idx="24">
                  <c:v>39.433433516797081</c:v>
                </c:pt>
                <c:pt idx="25">
                  <c:v>39.458919131765548</c:v>
                </c:pt>
                <c:pt idx="26">
                  <c:v>39.484472936482682</c:v>
                </c:pt>
                <c:pt idx="27">
                  <c:v>39.510165612632697</c:v>
                </c:pt>
                <c:pt idx="28">
                  <c:v>39.536163692814263</c:v>
                </c:pt>
                <c:pt idx="29">
                  <c:v>39.562846311708292</c:v>
                </c:pt>
                <c:pt idx="30">
                  <c:v>39.591043293670289</c:v>
                </c:pt>
                <c:pt idx="31">
                  <c:v>39.622496340672406</c:v>
                </c:pt>
                <c:pt idx="32">
                  <c:v>39.660705430022077</c:v>
                </c:pt>
                <c:pt idx="33">
                  <c:v>39.71239556774735</c:v>
                </c:pt>
                <c:pt idx="34">
                  <c:v>39.789905722676245</c:v>
                </c:pt>
                <c:pt idx="35">
                  <c:v>39.914821227879486</c:v>
                </c:pt>
                <c:pt idx="36">
                  <c:v>40.123076685926378</c:v>
                </c:pt>
                <c:pt idx="37">
                  <c:v>40.471463992320032</c:v>
                </c:pt>
                <c:pt idx="38">
                  <c:v>41.044914736470247</c:v>
                </c:pt>
                <c:pt idx="39">
                  <c:v>41.96307455056025</c:v>
                </c:pt>
                <c:pt idx="40">
                  <c:v>43.383664092288811</c:v>
                </c:pt>
                <c:pt idx="41">
                  <c:v>45.499226070248113</c:v>
                </c:pt>
                <c:pt idx="42">
                  <c:v>48.523570480094058</c:v>
                </c:pt>
                <c:pt idx="43">
                  <c:v>52.665107512251794</c:v>
                </c:pt>
                <c:pt idx="44">
                  <c:v>58.086706406009199</c:v>
                </c:pt>
                <c:pt idx="45">
                  <c:v>64.855698127430969</c:v>
                </c:pt>
                <c:pt idx="46">
                  <c:v>72.892415267656091</c:v>
                </c:pt>
                <c:pt idx="47">
                  <c:v>81.929779891672098</c:v>
                </c:pt>
                <c:pt idx="48">
                  <c:v>91.498064265182194</c:v>
                </c:pt>
                <c:pt idx="49">
                  <c:v>100.94649817093173</c:v>
                </c:pt>
                <c:pt idx="50">
                  <c:v>109.5064082457439</c:v>
                </c:pt>
                <c:pt idx="51">
                  <c:v>116.39023937731585</c:v>
                </c:pt>
                <c:pt idx="52">
                  <c:v>120.90993982944239</c:v>
                </c:pt>
                <c:pt idx="53">
                  <c:v>122.59042865209224</c:v>
                </c:pt>
                <c:pt idx="54">
                  <c:v>121.2523184718214</c:v>
                </c:pt>
                <c:pt idx="55">
                  <c:v>117.04397304011573</c:v>
                </c:pt>
                <c:pt idx="56">
                  <c:v>110.41498211738416</c:v>
                </c:pt>
                <c:pt idx="57">
                  <c:v>102.03763001352524</c:v>
                </c:pt>
                <c:pt idx="58">
                  <c:v>92.695369859617287</c:v>
                </c:pt>
                <c:pt idx="59">
                  <c:v>83.163929582962439</c:v>
                </c:pt>
                <c:pt idx="60">
                  <c:v>74.10986660152588</c:v>
                </c:pt>
                <c:pt idx="61">
                  <c:v>66.024157178421376</c:v>
                </c:pt>
                <c:pt idx="62">
                  <c:v>59.197727618528369</c:v>
                </c:pt>
                <c:pt idx="63">
                  <c:v>53.735329385666155</c:v>
                </c:pt>
                <c:pt idx="64">
                  <c:v>49.596712259015966</c:v>
                </c:pt>
                <c:pt idx="65">
                  <c:v>46.650941577128528</c:v>
                </c:pt>
                <c:pt idx="66">
                  <c:v>44.730541158385499</c:v>
                </c:pt>
                <c:pt idx="67">
                  <c:v>43.675436814713649</c:v>
                </c:pt>
                <c:pt idx="68">
                  <c:v>43.360733321311393</c:v>
                </c:pt>
                <c:pt idx="69">
                  <c:v>43.706026537158493</c:v>
                </c:pt>
                <c:pt idx="70">
                  <c:v>44.666927028072585</c:v>
                </c:pt>
                <c:pt idx="71">
                  <c:v>46.212087304243539</c:v>
                </c:pt>
                <c:pt idx="72">
                  <c:v>48.291685392697495</c:v>
                </c:pt>
                <c:pt idx="73">
                  <c:v>50.805890352525381</c:v>
                </c:pt>
                <c:pt idx="74">
                  <c:v>53.583395758573786</c:v>
                </c:pt>
                <c:pt idx="75">
                  <c:v>56.379278160503787</c:v>
                </c:pt>
                <c:pt idx="76">
                  <c:v>58.897253063335143</c:v>
                </c:pt>
                <c:pt idx="77">
                  <c:v>60.834244429070274</c:v>
                </c:pt>
                <c:pt idx="78">
                  <c:v>61.937162984816766</c:v>
                </c:pt>
                <c:pt idx="79">
                  <c:v>62.056112600261933</c:v>
                </c:pt>
                <c:pt idx="80">
                  <c:v>61.177738199085852</c:v>
                </c:pt>
                <c:pt idx="81">
                  <c:v>59.427948071344659</c:v>
                </c:pt>
                <c:pt idx="82">
                  <c:v>57.042954178555348</c:v>
                </c:pt>
                <c:pt idx="83">
                  <c:v>54.31765069441947</c:v>
                </c:pt>
                <c:pt idx="84">
                  <c:v>51.546789377974875</c:v>
                </c:pt>
                <c:pt idx="85">
                  <c:v>48.974947815881194</c:v>
                </c:pt>
                <c:pt idx="86">
                  <c:v>46.766352977962129</c:v>
                </c:pt>
                <c:pt idx="87">
                  <c:v>44.997861017741457</c:v>
                </c:pt>
                <c:pt idx="88">
                  <c:v>43.671155732407016</c:v>
                </c:pt>
                <c:pt idx="89">
                  <c:v>42.735973315828772</c:v>
                </c:pt>
                <c:pt idx="90">
                  <c:v>42.115602769308822</c:v>
                </c:pt>
                <c:pt idx="91">
                  <c:v>41.728163045588921</c:v>
                </c:pt>
                <c:pt idx="92">
                  <c:v>41.500560640308414</c:v>
                </c:pt>
                <c:pt idx="93">
                  <c:v>41.375067953079252</c:v>
                </c:pt>
                <c:pt idx="94">
                  <c:v>41.310304730001114</c:v>
                </c:pt>
                <c:pt idx="95">
                  <c:v>41.278968500463129</c:v>
                </c:pt>
                <c:pt idx="96">
                  <c:v>41.264333050319259</c:v>
                </c:pt>
                <c:pt idx="97">
                  <c:v>41.256827574003374</c:v>
                </c:pt>
                <c:pt idx="98">
                  <c:v>41.25131578919617</c:v>
                </c:pt>
                <c:pt idx="99">
                  <c:v>41.245206643842643</c:v>
                </c:pt>
                <c:pt idx="100">
                  <c:v>41.237273901035238</c:v>
                </c:pt>
                <c:pt idx="101">
                  <c:v>41.226981635535523</c:v>
                </c:pt>
                <c:pt idx="102">
                  <c:v>41.214128160047586</c:v>
                </c:pt>
                <c:pt idx="103">
                  <c:v>41.198671257227836</c:v>
                </c:pt>
                <c:pt idx="104">
                  <c:v>41.180648871206294</c:v>
                </c:pt>
                <c:pt idx="105">
                  <c:v>41.160149572084364</c:v>
                </c:pt>
                <c:pt idx="106">
                  <c:v>41.137317781978808</c:v>
                </c:pt>
                <c:pt idx="107">
                  <c:v>41.112409370524901</c:v>
                </c:pt>
                <c:pt idx="108">
                  <c:v>41.085957482817754</c:v>
                </c:pt>
                <c:pt idx="109">
                  <c:v>41.059178019930627</c:v>
                </c:pt>
                <c:pt idx="110">
                  <c:v>41.034831027773812</c:v>
                </c:pt>
                <c:pt idx="111">
                  <c:v>41.01879699311317</c:v>
                </c:pt>
                <c:pt idx="112">
                  <c:v>41.022479157623181</c:v>
                </c:pt>
                <c:pt idx="113">
                  <c:v>41.065602299898821</c:v>
                </c:pt>
                <c:pt idx="114">
                  <c:v>41.177959648085192</c:v>
                </c:pt>
                <c:pt idx="115">
                  <c:v>41.397507475418607</c:v>
                </c:pt>
                <c:pt idx="116">
                  <c:v>41.761914861903925</c:v>
                </c:pt>
                <c:pt idx="117">
                  <c:v>42.29255236796611</c:v>
                </c:pt>
                <c:pt idx="118">
                  <c:v>42.974424132706851</c:v>
                </c:pt>
                <c:pt idx="119">
                  <c:v>43.740988211265531</c:v>
                </c:pt>
                <c:pt idx="120">
                  <c:v>44.47517584823666</c:v>
                </c:pt>
                <c:pt idx="121">
                  <c:v>45.033370573727979</c:v>
                </c:pt>
                <c:pt idx="122">
                  <c:v>45.287810621379563</c:v>
                </c:pt>
                <c:pt idx="123">
                  <c:v>45.170811266342653</c:v>
                </c:pt>
                <c:pt idx="124">
                  <c:v>44.699962061281667</c:v>
                </c:pt>
                <c:pt idx="125">
                  <c:v>43.971512293038408</c:v>
                </c:pt>
                <c:pt idx="126">
                  <c:v>43.125352630205803</c:v>
                </c:pt>
                <c:pt idx="127">
                  <c:v>42.29899466792736</c:v>
                </c:pt>
                <c:pt idx="128">
                  <c:v>41.591100099588388</c:v>
                </c:pt>
                <c:pt idx="129">
                  <c:v>41.046832882898698</c:v>
                </c:pt>
                <c:pt idx="130">
                  <c:v>40.664530589333459</c:v>
                </c:pt>
                <c:pt idx="131">
                  <c:v>40.414175500412625</c:v>
                </c:pt>
                <c:pt idx="132">
                  <c:v>40.256633897690975</c:v>
                </c:pt>
                <c:pt idx="133">
                  <c:v>40.156773165246541</c:v>
                </c:pt>
                <c:pt idx="134">
                  <c:v>40.089018109213917</c:v>
                </c:pt>
                <c:pt idx="135">
                  <c:v>40.037436284928887</c:v>
                </c:pt>
                <c:pt idx="136">
                  <c:v>39.993318381588409</c:v>
                </c:pt>
                <c:pt idx="137">
                  <c:v>39.952429500757461</c:v>
                </c:pt>
                <c:pt idx="138">
                  <c:v>39.912926976461705</c:v>
                </c:pt>
                <c:pt idx="139">
                  <c:v>39.874104032718648</c:v>
                </c:pt>
                <c:pt idx="140">
                  <c:v>39.835759949872255</c:v>
                </c:pt>
                <c:pt idx="141">
                  <c:v>39.7979530608497</c:v>
                </c:pt>
                <c:pt idx="142">
                  <c:v>39.760970845890405</c:v>
                </c:pt>
                <c:pt idx="143">
                  <c:v>39.725437467923406</c:v>
                </c:pt>
                <c:pt idx="144">
                  <c:v>39.692530731707315</c:v>
                </c:pt>
                <c:pt idx="145">
                  <c:v>39.66428923732569</c:v>
                </c:pt>
                <c:pt idx="146">
                  <c:v>39.643957473597297</c:v>
                </c:pt>
                <c:pt idx="147">
                  <c:v>39.636248541370932</c:v>
                </c:pt>
                <c:pt idx="148">
                  <c:v>39.647322725104495</c:v>
                </c:pt>
                <c:pt idx="149">
                  <c:v>39.684230565521332</c:v>
                </c:pt>
                <c:pt idx="150">
                  <c:v>39.753615209296292</c:v>
                </c:pt>
                <c:pt idx="151">
                  <c:v>39.859664153605209</c:v>
                </c:pt>
                <c:pt idx="152">
                  <c:v>40.001641051719794</c:v>
                </c:pt>
                <c:pt idx="153">
                  <c:v>40.171712534815128</c:v>
                </c:pt>
                <c:pt idx="154">
                  <c:v>40.35402069005896</c:v>
                </c:pt>
                <c:pt idx="155">
                  <c:v>40.525833956333997</c:v>
                </c:pt>
                <c:pt idx="156">
                  <c:v>40.661049457486357</c:v>
                </c:pt>
                <c:pt idx="157">
                  <c:v>40.735452854422725</c:v>
                </c:pt>
                <c:pt idx="158">
                  <c:v>40.732319612516648</c:v>
                </c:pt>
                <c:pt idx="159">
                  <c:v>40.646580743618536</c:v>
                </c:pt>
                <c:pt idx="160">
                  <c:v>40.486124772651486</c:v>
                </c:pt>
                <c:pt idx="161">
                  <c:v>40.269775252982647</c:v>
                </c:pt>
                <c:pt idx="162">
                  <c:v>40.022656721491806</c:v>
                </c:pt>
                <c:pt idx="163">
                  <c:v>39.770517976711446</c:v>
                </c:pt>
                <c:pt idx="164">
                  <c:v>39.53476640992406</c:v>
                </c:pt>
                <c:pt idx="165">
                  <c:v>39.329472165426459</c:v>
                </c:pt>
                <c:pt idx="166">
                  <c:v>39.160731391230875</c:v>
                </c:pt>
                <c:pt idx="167">
                  <c:v>39.027955236837791</c:v>
                </c:pt>
                <c:pt idx="168">
                  <c:v>38.926187320013923</c:v>
                </c:pt>
                <c:pt idx="169">
                  <c:v>38.848527374832386</c:v>
                </c:pt>
                <c:pt idx="170">
                  <c:v>38.788026831515175</c:v>
                </c:pt>
                <c:pt idx="171">
                  <c:v>38.738810773905612</c:v>
                </c:pt>
                <c:pt idx="172">
                  <c:v>38.696493842267579</c:v>
                </c:pt>
                <c:pt idx="173">
                  <c:v>38.658117150480891</c:v>
                </c:pt>
                <c:pt idx="174">
                  <c:v>38.621852222653118</c:v>
                </c:pt>
                <c:pt idx="175">
                  <c:v>38.586655540693997</c:v>
                </c:pt>
                <c:pt idx="176">
                  <c:v>38.551973867805444</c:v>
                </c:pt>
                <c:pt idx="177">
                  <c:v>38.517533409121356</c:v>
                </c:pt>
                <c:pt idx="178">
                  <c:v>38.483207020592864</c:v>
                </c:pt>
                <c:pt idx="179">
                  <c:v>38.448938861572735</c:v>
                </c:pt>
                <c:pt idx="180">
                  <c:v>38.414705366350738</c:v>
                </c:pt>
                <c:pt idx="181">
                  <c:v>38.380496633911378</c:v>
                </c:pt>
                <c:pt idx="182">
                  <c:v>38.346308210995296</c:v>
                </c:pt>
                <c:pt idx="183">
                  <c:v>38.312137717620551</c:v>
                </c:pt>
                <c:pt idx="184">
                  <c:v>38.277983552651072</c:v>
                </c:pt>
                <c:pt idx="185">
                  <c:v>38.243844427291997</c:v>
                </c:pt>
                <c:pt idx="186">
                  <c:v>38.209719205166444</c:v>
                </c:pt>
                <c:pt idx="187">
                  <c:v>38.175606848401287</c:v>
                </c:pt>
                <c:pt idx="188">
                  <c:v>38.141506398117158</c:v>
                </c:pt>
                <c:pt idx="189">
                  <c:v>38.10741696552104</c:v>
                </c:pt>
                <c:pt idx="190">
                  <c:v>38.07333772621184</c:v>
                </c:pt>
                <c:pt idx="191">
                  <c:v>38.039267915546773</c:v>
                </c:pt>
                <c:pt idx="192">
                  <c:v>38.005206824473852</c:v>
                </c:pt>
                <c:pt idx="193">
                  <c:v>37.971153795669139</c:v>
                </c:pt>
                <c:pt idx="194">
                  <c:v>37.937108219929684</c:v>
                </c:pt>
                <c:pt idx="195">
                  <c:v>37.903069532801112</c:v>
                </c:pt>
                <c:pt idx="196">
                  <c:v>37.869037211425379</c:v>
                </c:pt>
                <c:pt idx="197">
                  <c:v>37.835010771595869</c:v>
                </c:pt>
                <c:pt idx="198">
                  <c:v>37.800989765007984</c:v>
                </c:pt>
                <c:pt idx="199">
                  <c:v>37.766973776693575</c:v>
                </c:pt>
                <c:pt idx="200">
                  <c:v>37.732962422628425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38.826487610265403</c:v>
                </c:pt>
                <c:pt idx="1">
                  <c:v>38.851689829221854</c:v>
                </c:pt>
                <c:pt idx="2">
                  <c:v>38.876895936187935</c:v>
                </c:pt>
                <c:pt idx="3">
                  <c:v>38.902106248194059</c:v>
                </c:pt>
                <c:pt idx="4">
                  <c:v>38.927321107238541</c:v>
                </c:pt>
                <c:pt idx="5">
                  <c:v>38.952540882151574</c:v>
                </c:pt>
                <c:pt idx="6">
                  <c:v>38.977765970585999</c:v>
                </c:pt>
                <c:pt idx="7">
                  <c:v>39.002996801141727</c:v>
                </c:pt>
                <c:pt idx="8">
                  <c:v>39.028233835631298</c:v>
                </c:pt>
                <c:pt idx="9">
                  <c:v>39.053477571493524</c:v>
                </c:pt>
                <c:pt idx="10">
                  <c:v>39.078728544362825</c:v>
                </c:pt>
                <c:pt idx="11">
                  <c:v>39.10398733080163</c:v>
                </c:pt>
                <c:pt idx="12">
                  <c:v>39.129254551203019</c:v>
                </c:pt>
                <c:pt idx="13">
                  <c:v>39.154530872871042</c:v>
                </c:pt>
                <c:pt idx="14">
                  <c:v>39.179817013285458</c:v>
                </c:pt>
                <c:pt idx="15">
                  <c:v>39.205113743557717</c:v>
                </c:pt>
                <c:pt idx="16">
                  <c:v>39.230421892084131</c:v>
                </c:pt>
                <c:pt idx="17">
                  <c:v>39.255742348401824</c:v>
                </c:pt>
                <c:pt idx="18">
                  <c:v>39.281076067251931</c:v>
                </c:pt>
                <c:pt idx="19">
                  <c:v>39.306424072853815</c:v>
                </c:pt>
                <c:pt idx="20">
                  <c:v>39.331787463392125</c:v>
                </c:pt>
                <c:pt idx="21">
                  <c:v>39.357167415717583</c:v>
                </c:pt>
                <c:pt idx="22">
                  <c:v>39.382565190259761</c:v>
                </c:pt>
                <c:pt idx="23">
                  <c:v>39.4079821361481</c:v>
                </c:pt>
                <c:pt idx="24">
                  <c:v>39.433419696534351</c:v>
                </c:pt>
                <c:pt idx="25">
                  <c:v>39.458879414106164</c:v>
                </c:pt>
                <c:pt idx="26">
                  <c:v>39.4843629367776</c:v>
                </c:pt>
                <c:pt idx="27">
                  <c:v>39.509872023537469</c:v>
                </c:pt>
                <c:pt idx="28">
                  <c:v>39.535408550430908</c:v>
                </c:pt>
                <c:pt idx="29">
                  <c:v>39.560974516642887</c:v>
                </c:pt>
                <c:pt idx="30">
                  <c:v>39.586572050644953</c:v>
                </c:pt>
                <c:pt idx="31">
                  <c:v>39.612203416357588</c:v>
                </c:pt>
                <c:pt idx="32">
                  <c:v>39.637871019270356</c:v>
                </c:pt>
                <c:pt idx="33">
                  <c:v>39.663577412450344</c:v>
                </c:pt>
                <c:pt idx="34">
                  <c:v>39.689325302355826</c:v>
                </c:pt>
                <c:pt idx="35">
                  <c:v>39.715117554356624</c:v>
                </c:pt>
                <c:pt idx="36">
                  <c:v>39.740957197844814</c:v>
                </c:pt>
                <c:pt idx="37">
                  <c:v>39.766847430799366</c:v>
                </c:pt>
                <c:pt idx="38">
                  <c:v>39.792791623644938</c:v>
                </c:pt>
                <c:pt idx="39">
                  <c:v>39.818793322219129</c:v>
                </c:pt>
                <c:pt idx="40">
                  <c:v>39.844856249632699</c:v>
                </c:pt>
                <c:pt idx="41">
                  <c:v>39.870984306773401</c:v>
                </c:pt>
                <c:pt idx="42">
                  <c:v>39.897181571166897</c:v>
                </c:pt>
                <c:pt idx="43">
                  <c:v>39.923452293864756</c:v>
                </c:pt>
                <c:pt idx="44">
                  <c:v>39.949800893982719</c:v>
                </c:pt>
                <c:pt idx="45">
                  <c:v>39.976231950458597</c:v>
                </c:pt>
                <c:pt idx="46">
                  <c:v>40.00275019054007</c:v>
                </c:pt>
                <c:pt idx="47">
                  <c:v>40.029360474447152</c:v>
                </c:pt>
                <c:pt idx="48">
                  <c:v>40.05606777558139</c:v>
                </c:pt>
                <c:pt idx="49">
                  <c:v>40.082877155574757</c:v>
                </c:pt>
                <c:pt idx="50">
                  <c:v>40.109793733384166</c:v>
                </c:pt>
                <c:pt idx="51">
                  <c:v>40.136822647544022</c:v>
                </c:pt>
                <c:pt idx="52">
                  <c:v>40.163969010588332</c:v>
                </c:pt>
                <c:pt idx="53">
                  <c:v>40.19123785454638</c:v>
                </c:pt>
                <c:pt idx="54">
                  <c:v>40.2186340663037</c:v>
                </c:pt>
                <c:pt idx="55">
                  <c:v>40.246162311502815</c:v>
                </c:pt>
                <c:pt idx="56">
                  <c:v>40.273826945539305</c:v>
                </c:pt>
                <c:pt idx="57">
                  <c:v>40.301631910091196</c:v>
                </c:pt>
                <c:pt idx="58">
                  <c:v>40.329580613505591</c:v>
                </c:pt>
                <c:pt idx="59">
                  <c:v>40.357675793263489</c:v>
                </c:pt>
                <c:pt idx="60">
                  <c:v>40.385919358655883</c:v>
                </c:pt>
                <c:pt idx="61">
                  <c:v>40.41431221174161</c:v>
                </c:pt>
                <c:pt idx="62">
                  <c:v>40.442854044628483</c:v>
                </c:pt>
                <c:pt idx="63">
                  <c:v>40.471543111138487</c:v>
                </c:pt>
                <c:pt idx="64">
                  <c:v>40.500375970997574</c:v>
                </c:pt>
                <c:pt idx="65">
                  <c:v>40.529347204851</c:v>
                </c:pt>
                <c:pt idx="66">
                  <c:v>40.558449098665029</c:v>
                </c:pt>
                <c:pt idx="67">
                  <c:v>40.58767129645959</c:v>
                </c:pt>
                <c:pt idx="68">
                  <c:v>40.617000420849408</c:v>
                </c:pt>
                <c:pt idx="69">
                  <c:v>40.64641966158247</c:v>
                </c:pt>
                <c:pt idx="70">
                  <c:v>40.675908333183052</c:v>
                </c:pt>
                <c:pt idx="71">
                  <c:v>40.70544140396246</c:v>
                </c:pt>
                <c:pt idx="72">
                  <c:v>40.734989000081008</c:v>
                </c:pt>
                <c:pt idx="73">
                  <c:v>40.764515890052813</c:v>
                </c:pt>
                <c:pt idx="74">
                  <c:v>40.793980957094846</c:v>
                </c:pt>
                <c:pt idx="75">
                  <c:v>40.823336669035498</c:v>
                </c:pt>
                <c:pt idx="76">
                  <c:v>40.852528558097731</c:v>
                </c:pt>
                <c:pt idx="77">
                  <c:v>40.88149472571731</c:v>
                </c:pt>
                <c:pt idx="78">
                  <c:v>40.910165390574136</c:v>
                </c:pt>
                <c:pt idx="79">
                  <c:v>40.938462501092403</c:v>
                </c:pt>
                <c:pt idx="80">
                  <c:v>40.966299436648818</c:v>
                </c:pt>
                <c:pt idx="81">
                  <c:v>40.993580824411325</c:v>
                </c:pt>
                <c:pt idx="82">
                  <c:v>41.020202500861132</c:v>
                </c:pt>
                <c:pt idx="83">
                  <c:v>41.046051648326753</c:v>
                </c:pt>
                <c:pt idx="84">
                  <c:v>41.071007136946541</c:v>
                </c:pt>
                <c:pt idx="85">
                  <c:v>41.094940101020896</c:v>
                </c:pt>
                <c:pt idx="86">
                  <c:v>41.117714775378033</c:v>
                </c:pt>
                <c:pt idx="87">
                  <c:v>41.139189611861653</c:v>
                </c:pt>
                <c:pt idx="88">
                  <c:v>41.159218688157978</c:v>
                </c:pt>
                <c:pt idx="89">
                  <c:v>41.177653410856117</c:v>
                </c:pt>
                <c:pt idx="90">
                  <c:v>41.194344502020527</c:v>
                </c:pt>
                <c:pt idx="91">
                  <c:v>41.209144244024969</c:v>
                </c:pt>
                <c:pt idx="92">
                  <c:v>41.221908941595871</c:v>
                </c:pt>
                <c:pt idx="93">
                  <c:v>41.232501543846588</c:v>
                </c:pt>
                <c:pt idx="94">
                  <c:v>41.240794353690703</c:v>
                </c:pt>
                <c:pt idx="95">
                  <c:v>41.246671738699412</c:v>
                </c:pt>
                <c:pt idx="96">
                  <c:v>41.250032747558762</c:v>
                </c:pt>
                <c:pt idx="97">
                  <c:v>41.250793531036642</c:v>
                </c:pt>
                <c:pt idx="98">
                  <c:v>41.24888946678557</c:v>
                </c:pt>
                <c:pt idx="99">
                  <c:v>41.244276893978189</c:v>
                </c:pt>
                <c:pt idx="100">
                  <c:v>41.236934376769753</c:v>
                </c:pt>
                <c:pt idx="101">
                  <c:v>41.226863434381841</c:v>
                </c:pt>
                <c:pt idx="102">
                  <c:v>41.214088699098454</c:v>
                </c:pt>
                <c:pt idx="103">
                  <c:v>41.198657490046699</c:v>
                </c:pt>
                <c:pt idx="104">
                  <c:v>41.180638818342302</c:v>
                </c:pt>
                <c:pt idx="105">
                  <c:v>41.160121865918754</c:v>
                </c:pt>
                <c:pt idx="106">
                  <c:v>41.137214004120622</c:v>
                </c:pt>
                <c:pt idx="107">
                  <c:v>41.112038437232648</c:v>
                </c:pt>
                <c:pt idx="108">
                  <c:v>41.084731569323722</c:v>
                </c:pt>
                <c:pt idx="109">
                  <c:v>41.05544019948568</c:v>
                </c:pt>
                <c:pt idx="110">
                  <c:v>41.024318650734351</c:v>
                </c:pt>
                <c:pt idx="111">
                  <c:v>40.991525932067418</c:v>
                </c:pt>
                <c:pt idx="112">
                  <c:v>40.957223022444921</c:v>
                </c:pt>
                <c:pt idx="113">
                  <c:v>40.92157035107067</c:v>
                </c:pt>
                <c:pt idx="114">
                  <c:v>40.884725531733075</c:v>
                </c:pt>
                <c:pt idx="115">
                  <c:v>40.846841391509358</c:v>
                </c:pt>
                <c:pt idx="116">
                  <c:v>40.808064317091151</c:v>
                </c:pt>
                <c:pt idx="117">
                  <c:v>40.768532926354233</c:v>
                </c:pt>
                <c:pt idx="118">
                  <c:v>40.728377059284959</c:v>
                </c:pt>
                <c:pt idx="119">
                  <c:v>40.687717071416678</c:v>
                </c:pt>
                <c:pt idx="120">
                  <c:v>40.646663404677618</c:v>
                </c:pt>
                <c:pt idx="121">
                  <c:v>40.605316404945178</c:v>
                </c:pt>
                <c:pt idx="122">
                  <c:v>40.563766352411882</c:v>
                </c:pt>
                <c:pt idx="123">
                  <c:v>40.522093669759897</c:v>
                </c:pt>
                <c:pt idx="124">
                  <c:v>40.480369273722133</c:v>
                </c:pt>
                <c:pt idx="125">
                  <c:v>40.43865503747535</c:v>
                </c:pt>
                <c:pt idx="126">
                  <c:v>40.397004334079575</c:v>
                </c:pt>
                <c:pt idx="127">
                  <c:v>40.355462634508676</c:v>
                </c:pt>
                <c:pt idx="128">
                  <c:v>40.314068137419611</c:v>
                </c:pt>
                <c:pt idx="129">
                  <c:v>40.272852411455496</c:v>
                </c:pt>
                <c:pt idx="130">
                  <c:v>40.231841034396723</c:v>
                </c:pt>
                <c:pt idx="131">
                  <c:v>40.19105421674633</c:v>
                </c:pt>
                <c:pt idx="132">
                  <c:v>40.150507400284027</c:v>
                </c:pt>
                <c:pt idx="133">
                  <c:v>40.110211824709005</c:v>
                </c:pt>
                <c:pt idx="134">
                  <c:v>40.070175057703487</c:v>
                </c:pt>
                <c:pt idx="135">
                  <c:v>40.030401485596023</c:v>
                </c:pt>
                <c:pt idx="136">
                  <c:v>39.990892763309311</c:v>
                </c:pt>
                <c:pt idx="137">
                  <c:v>39.951648223473036</c:v>
                </c:pt>
                <c:pt idx="138">
                  <c:v>39.912665245505764</c:v>
                </c:pt>
                <c:pt idx="139">
                  <c:v>39.873939586156723</c:v>
                </c:pt>
                <c:pt idx="140">
                  <c:v>39.835465673488244</c:v>
                </c:pt>
                <c:pt idx="141">
                  <c:v>39.797236866603733</c:v>
                </c:pt>
                <c:pt idx="142">
                  <c:v>39.759245683619476</c:v>
                </c:pt>
                <c:pt idx="143">
                  <c:v>39.721484000465153</c:v>
                </c:pt>
                <c:pt idx="144">
                  <c:v>39.683943223104691</c:v>
                </c:pt>
                <c:pt idx="145">
                  <c:v>39.646614435714085</c:v>
                </c:pt>
                <c:pt idx="146">
                  <c:v>39.609488527253987</c:v>
                </c:pt>
                <c:pt idx="147">
                  <c:v>39.572556298745148</c:v>
                </c:pt>
                <c:pt idx="148">
                  <c:v>39.535808553406092</c:v>
                </c:pt>
                <c:pt idx="149">
                  <c:v>39.499236171651958</c:v>
                </c:pt>
                <c:pt idx="150">
                  <c:v>39.462830172789722</c:v>
                </c:pt>
                <c:pt idx="151">
                  <c:v>39.42658176508116</c:v>
                </c:pt>
                <c:pt idx="152">
                  <c:v>39.390482385685978</c:v>
                </c:pt>
                <c:pt idx="153">
                  <c:v>39.354523731845568</c:v>
                </c:pt>
                <c:pt idx="154">
                  <c:v>39.318697784524325</c:v>
                </c:pt>
                <c:pt idx="155">
                  <c:v>39.282996825592065</c:v>
                </c:pt>
                <c:pt idx="156">
                  <c:v>39.247413449507597</c:v>
                </c:pt>
                <c:pt idx="157">
                  <c:v>39.211940570350578</c:v>
                </c:pt>
                <c:pt idx="158">
                  <c:v>39.176571424946324</c:v>
                </c:pt>
                <c:pt idx="159">
                  <c:v>39.141299572734873</c:v>
                </c:pt>
                <c:pt idx="160">
                  <c:v>39.106118892952928</c:v>
                </c:pt>
                <c:pt idx="161">
                  <c:v>39.071023579621716</c:v>
                </c:pt>
                <c:pt idx="162">
                  <c:v>39.036008134768117</c:v>
                </c:pt>
                <c:pt idx="163">
                  <c:v>39.001067360246665</c:v>
                </c:pt>
                <c:pt idx="164">
                  <c:v>38.966196348478398</c:v>
                </c:pt>
                <c:pt idx="165">
                  <c:v>38.93139047237598</c:v>
                </c:pt>
                <c:pt idx="166">
                  <c:v>38.896645374684525</c:v>
                </c:pt>
                <c:pt idx="167">
                  <c:v>38.861956956932012</c:v>
                </c:pt>
                <c:pt idx="168">
                  <c:v>38.827321368152063</c:v>
                </c:pt>
                <c:pt idx="169">
                  <c:v>38.792734993515467</c:v>
                </c:pt>
                <c:pt idx="170">
                  <c:v>38.758194442982855</c:v>
                </c:pt>
                <c:pt idx="171">
                  <c:v>38.723696540071266</c:v>
                </c:pt>
                <c:pt idx="172">
                  <c:v>38.68923831080965</c:v>
                </c:pt>
                <c:pt idx="173">
                  <c:v>38.654816972943387</c:v>
                </c:pt>
                <c:pt idx="174">
                  <c:v>38.620429925435076</c:v>
                </c:pt>
                <c:pt idx="175">
                  <c:v>38.586074738298045</c:v>
                </c:pt>
                <c:pt idx="176">
                  <c:v>38.55174914278944</c:v>
                </c:pt>
                <c:pt idx="177">
                  <c:v>38.517451021982133</c:v>
                </c:pt>
                <c:pt idx="178">
                  <c:v>38.483178401727749</c:v>
                </c:pt>
                <c:pt idx="179">
                  <c:v>38.448929442017985</c:v>
                </c:pt>
                <c:pt idx="180">
                  <c:v>38.414702428746246</c:v>
                </c:pt>
                <c:pt idx="181">
                  <c:v>38.380495765868346</c:v>
                </c:pt>
                <c:pt idx="182">
                  <c:v>38.346307967957301</c:v>
                </c:pt>
                <c:pt idx="183">
                  <c:v>38.312137653145449</c:v>
                </c:pt>
                <c:pt idx="184">
                  <c:v>38.27798353644436</c:v>
                </c:pt>
                <c:pt idx="185">
                  <c:v>38.243844423432037</c:v>
                </c:pt>
                <c:pt idx="186">
                  <c:v>38.209719204295368</c:v>
                </c:pt>
                <c:pt idx="187">
                  <c:v>38.175606848215033</c:v>
                </c:pt>
                <c:pt idx="188">
                  <c:v>38.141506398079422</c:v>
                </c:pt>
                <c:pt idx="189">
                  <c:v>38.107416965513792</c:v>
                </c:pt>
                <c:pt idx="190">
                  <c:v>38.073337726210525</c:v>
                </c:pt>
                <c:pt idx="191">
                  <c:v>38.039267915546546</c:v>
                </c:pt>
                <c:pt idx="192">
                  <c:v>38.005206824473817</c:v>
                </c:pt>
                <c:pt idx="193">
                  <c:v>37.971153795669132</c:v>
                </c:pt>
                <c:pt idx="194">
                  <c:v>37.937108219929684</c:v>
                </c:pt>
                <c:pt idx="195">
                  <c:v>37.903069532801112</c:v>
                </c:pt>
                <c:pt idx="196">
                  <c:v>37.869037211425379</c:v>
                </c:pt>
                <c:pt idx="197">
                  <c:v>37.835010771595869</c:v>
                </c:pt>
                <c:pt idx="198">
                  <c:v>37.800989765007984</c:v>
                </c:pt>
                <c:pt idx="199">
                  <c:v>37.766973776693575</c:v>
                </c:pt>
                <c:pt idx="200">
                  <c:v>37.732962422628425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42592"/>
        <c:axId val="503642984"/>
      </c:scatterChart>
      <c:valAx>
        <c:axId val="503642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3642984"/>
        <c:crosses val="autoZero"/>
        <c:crossBetween val="midCat"/>
      </c:valAx>
      <c:valAx>
        <c:axId val="503642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364259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B!$C$224:$O$224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plus>
            <c:minus>
              <c:numRef>
                <c:f>B!$C$224:$O$224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7.1718643758802482E-9</c:v>
                </c:pt>
                <c:pt idx="1">
                  <c:v>0</c:v>
                </c:pt>
                <c:pt idx="2">
                  <c:v>4.3746668663879338E-3</c:v>
                </c:pt>
                <c:pt idx="3">
                  <c:v>1.9487173231440683E-2</c:v>
                </c:pt>
                <c:pt idx="4">
                  <c:v>1.4377601080727293E-2</c:v>
                </c:pt>
                <c:pt idx="5">
                  <c:v>4.0638949685980454E-2</c:v>
                </c:pt>
                <c:pt idx="6">
                  <c:v>3.4436545358803541E-2</c:v>
                </c:pt>
                <c:pt idx="7">
                  <c:v>3.6270109808162886E-2</c:v>
                </c:pt>
                <c:pt idx="8">
                  <c:v>3.8918580295567377E-2</c:v>
                </c:pt>
                <c:pt idx="9">
                  <c:v>4.4462687545878073E-2</c:v>
                </c:pt>
                <c:pt idx="10">
                  <c:v>5.828726213255294E-2</c:v>
                </c:pt>
                <c:pt idx="11">
                  <c:v>6.3733086036448894E-2</c:v>
                </c:pt>
                <c:pt idx="12">
                  <c:v>5.4806711710398838E-2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7792"/>
        <c:axId val="211906032"/>
      </c:scatterChart>
      <c:valAx>
        <c:axId val="2119177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06032"/>
        <c:crosses val="autoZero"/>
        <c:crossBetween val="midCat"/>
      </c:valAx>
      <c:valAx>
        <c:axId val="21190603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1917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72.628</c:v>
                </c:pt>
                <c:pt idx="1">
                  <c:v>73.977000000000004</c:v>
                </c:pt>
                <c:pt idx="2">
                  <c:v>73.233000000000004</c:v>
                </c:pt>
                <c:pt idx="3">
                  <c:v>72.372</c:v>
                </c:pt>
                <c:pt idx="4">
                  <c:v>74.441999999999993</c:v>
                </c:pt>
                <c:pt idx="5">
                  <c:v>75.302000000000007</c:v>
                </c:pt>
                <c:pt idx="6">
                  <c:v>73.302000000000007</c:v>
                </c:pt>
                <c:pt idx="7">
                  <c:v>76.488</c:v>
                </c:pt>
                <c:pt idx="8">
                  <c:v>76.930000000000007</c:v>
                </c:pt>
                <c:pt idx="9">
                  <c:v>75.534999999999997</c:v>
                </c:pt>
                <c:pt idx="10">
                  <c:v>75.093000000000004</c:v>
                </c:pt>
                <c:pt idx="11">
                  <c:v>75.650999999999996</c:v>
                </c:pt>
                <c:pt idx="12">
                  <c:v>75</c:v>
                </c:pt>
                <c:pt idx="13">
                  <c:v>75.256</c:v>
                </c:pt>
                <c:pt idx="14">
                  <c:v>74.162999999999997</c:v>
                </c:pt>
                <c:pt idx="15">
                  <c:v>76.278999999999996</c:v>
                </c:pt>
                <c:pt idx="16">
                  <c:v>75.302000000000007</c:v>
                </c:pt>
                <c:pt idx="17">
                  <c:v>75.534999999999997</c:v>
                </c:pt>
                <c:pt idx="18">
                  <c:v>75.14</c:v>
                </c:pt>
                <c:pt idx="19">
                  <c:v>76.837000000000003</c:v>
                </c:pt>
                <c:pt idx="20">
                  <c:v>75</c:v>
                </c:pt>
                <c:pt idx="21">
                  <c:v>76.233000000000004</c:v>
                </c:pt>
                <c:pt idx="22">
                  <c:v>78.906999999999996</c:v>
                </c:pt>
                <c:pt idx="23">
                  <c:v>78.022999999999996</c:v>
                </c:pt>
                <c:pt idx="24">
                  <c:v>78.349000000000004</c:v>
                </c:pt>
                <c:pt idx="25">
                  <c:v>79.046999999999997</c:v>
                </c:pt>
                <c:pt idx="26">
                  <c:v>81.512</c:v>
                </c:pt>
                <c:pt idx="27">
                  <c:v>78.325999999999993</c:v>
                </c:pt>
                <c:pt idx="28">
                  <c:v>78.534999999999997</c:v>
                </c:pt>
                <c:pt idx="29">
                  <c:v>78.650999999999996</c:v>
                </c:pt>
                <c:pt idx="30">
                  <c:v>77.394999999999996</c:v>
                </c:pt>
                <c:pt idx="31">
                  <c:v>80.162999999999997</c:v>
                </c:pt>
                <c:pt idx="32">
                  <c:v>79.837000000000003</c:v>
                </c:pt>
                <c:pt idx="33">
                  <c:v>80.022999999999996</c:v>
                </c:pt>
                <c:pt idx="34">
                  <c:v>82.674000000000007</c:v>
                </c:pt>
                <c:pt idx="35">
                  <c:v>84.441999999999993</c:v>
                </c:pt>
                <c:pt idx="36">
                  <c:v>84.325999999999993</c:v>
                </c:pt>
                <c:pt idx="37">
                  <c:v>89.650999999999996</c:v>
                </c:pt>
                <c:pt idx="38">
                  <c:v>92.93</c:v>
                </c:pt>
                <c:pt idx="39">
                  <c:v>97.790999999999997</c:v>
                </c:pt>
                <c:pt idx="40">
                  <c:v>101.651</c:v>
                </c:pt>
                <c:pt idx="41">
                  <c:v>107.55800000000001</c:v>
                </c:pt>
                <c:pt idx="42">
                  <c:v>116.233</c:v>
                </c:pt>
                <c:pt idx="43">
                  <c:v>125.581</c:v>
                </c:pt>
                <c:pt idx="44">
                  <c:v>131.209</c:v>
                </c:pt>
                <c:pt idx="45">
                  <c:v>142.30199999999999</c:v>
                </c:pt>
                <c:pt idx="46">
                  <c:v>149.279</c:v>
                </c:pt>
                <c:pt idx="47">
                  <c:v>157.62799999999999</c:v>
                </c:pt>
                <c:pt idx="48">
                  <c:v>164.88399999999999</c:v>
                </c:pt>
                <c:pt idx="49">
                  <c:v>171.791</c:v>
                </c:pt>
                <c:pt idx="50">
                  <c:v>176.279</c:v>
                </c:pt>
                <c:pt idx="51">
                  <c:v>178.465</c:v>
                </c:pt>
                <c:pt idx="52">
                  <c:v>180.767</c:v>
                </c:pt>
                <c:pt idx="53">
                  <c:v>176.209</c:v>
                </c:pt>
                <c:pt idx="54">
                  <c:v>173.83699999999999</c:v>
                </c:pt>
                <c:pt idx="55">
                  <c:v>162.512</c:v>
                </c:pt>
                <c:pt idx="56">
                  <c:v>147.233</c:v>
                </c:pt>
                <c:pt idx="57">
                  <c:v>126</c:v>
                </c:pt>
                <c:pt idx="58">
                  <c:v>106.67400000000001</c:v>
                </c:pt>
                <c:pt idx="59">
                  <c:v>92</c:v>
                </c:pt>
                <c:pt idx="60">
                  <c:v>82.605000000000004</c:v>
                </c:pt>
                <c:pt idx="61">
                  <c:v>80.766999999999996</c:v>
                </c:pt>
                <c:pt idx="62">
                  <c:v>81.162999999999997</c:v>
                </c:pt>
                <c:pt idx="63">
                  <c:v>81.512</c:v>
                </c:pt>
                <c:pt idx="64">
                  <c:v>82.162999999999997</c:v>
                </c:pt>
                <c:pt idx="65">
                  <c:v>86.394999999999996</c:v>
                </c:pt>
                <c:pt idx="66">
                  <c:v>87.278999999999996</c:v>
                </c:pt>
                <c:pt idx="67">
                  <c:v>86.302000000000007</c:v>
                </c:pt>
                <c:pt idx="68">
                  <c:v>88.906999999999996</c:v>
                </c:pt>
                <c:pt idx="69">
                  <c:v>92.581000000000003</c:v>
                </c:pt>
                <c:pt idx="70">
                  <c:v>93.325999999999993</c:v>
                </c:pt>
                <c:pt idx="71">
                  <c:v>96.766999999999996</c:v>
                </c:pt>
                <c:pt idx="72">
                  <c:v>100.07</c:v>
                </c:pt>
                <c:pt idx="73">
                  <c:v>100.744</c:v>
                </c:pt>
                <c:pt idx="74">
                  <c:v>102.605</c:v>
                </c:pt>
                <c:pt idx="75">
                  <c:v>104.047</c:v>
                </c:pt>
                <c:pt idx="76">
                  <c:v>103.209</c:v>
                </c:pt>
                <c:pt idx="77">
                  <c:v>104.628</c:v>
                </c:pt>
                <c:pt idx="78">
                  <c:v>103.395</c:v>
                </c:pt>
                <c:pt idx="79">
                  <c:v>100.81399999999999</c:v>
                </c:pt>
                <c:pt idx="80">
                  <c:v>97.256</c:v>
                </c:pt>
                <c:pt idx="81">
                  <c:v>91.512</c:v>
                </c:pt>
                <c:pt idx="82">
                  <c:v>89.581000000000003</c:v>
                </c:pt>
                <c:pt idx="83">
                  <c:v>86.162999999999997</c:v>
                </c:pt>
                <c:pt idx="84">
                  <c:v>86.534999999999997</c:v>
                </c:pt>
                <c:pt idx="85">
                  <c:v>84.581000000000003</c:v>
                </c:pt>
                <c:pt idx="86">
                  <c:v>83.116</c:v>
                </c:pt>
                <c:pt idx="87">
                  <c:v>81.512</c:v>
                </c:pt>
                <c:pt idx="88">
                  <c:v>81.069999999999993</c:v>
                </c:pt>
                <c:pt idx="89">
                  <c:v>80.558000000000007</c:v>
                </c:pt>
                <c:pt idx="90">
                  <c:v>77.674000000000007</c:v>
                </c:pt>
                <c:pt idx="91">
                  <c:v>79.418999999999997</c:v>
                </c:pt>
                <c:pt idx="92">
                  <c:v>77.325999999999993</c:v>
                </c:pt>
                <c:pt idx="93">
                  <c:v>75.697999999999993</c:v>
                </c:pt>
                <c:pt idx="94">
                  <c:v>75.394999999999996</c:v>
                </c:pt>
                <c:pt idx="95">
                  <c:v>76.186000000000007</c:v>
                </c:pt>
                <c:pt idx="96">
                  <c:v>76.534999999999997</c:v>
                </c:pt>
                <c:pt idx="97">
                  <c:v>75.116</c:v>
                </c:pt>
                <c:pt idx="98">
                  <c:v>74.488</c:v>
                </c:pt>
                <c:pt idx="99">
                  <c:v>74.697999999999993</c:v>
                </c:pt>
                <c:pt idx="100">
                  <c:v>77.512</c:v>
                </c:pt>
                <c:pt idx="101">
                  <c:v>77.721000000000004</c:v>
                </c:pt>
                <c:pt idx="102">
                  <c:v>77.721000000000004</c:v>
                </c:pt>
                <c:pt idx="103">
                  <c:v>76.790999999999997</c:v>
                </c:pt>
                <c:pt idx="104">
                  <c:v>76.372</c:v>
                </c:pt>
                <c:pt idx="105">
                  <c:v>76.766999999999996</c:v>
                </c:pt>
                <c:pt idx="106">
                  <c:v>75.977000000000004</c:v>
                </c:pt>
                <c:pt idx="107">
                  <c:v>74.046999999999997</c:v>
                </c:pt>
                <c:pt idx="108">
                  <c:v>76.837000000000003</c:v>
                </c:pt>
                <c:pt idx="109">
                  <c:v>77.186000000000007</c:v>
                </c:pt>
                <c:pt idx="110">
                  <c:v>78.186000000000007</c:v>
                </c:pt>
                <c:pt idx="111">
                  <c:v>75.744</c:v>
                </c:pt>
                <c:pt idx="112">
                  <c:v>74.605000000000004</c:v>
                </c:pt>
                <c:pt idx="113">
                  <c:v>75.86</c:v>
                </c:pt>
                <c:pt idx="114">
                  <c:v>73.093000000000004</c:v>
                </c:pt>
                <c:pt idx="115">
                  <c:v>75.093000000000004</c:v>
                </c:pt>
                <c:pt idx="116">
                  <c:v>74.233000000000004</c:v>
                </c:pt>
                <c:pt idx="117">
                  <c:v>73.488</c:v>
                </c:pt>
                <c:pt idx="118">
                  <c:v>74.209000000000003</c:v>
                </c:pt>
                <c:pt idx="119">
                  <c:v>75.325999999999993</c:v>
                </c:pt>
                <c:pt idx="120">
                  <c:v>76.325999999999993</c:v>
                </c:pt>
                <c:pt idx="121">
                  <c:v>77.046999999999997</c:v>
                </c:pt>
                <c:pt idx="122">
                  <c:v>76.674000000000007</c:v>
                </c:pt>
                <c:pt idx="123">
                  <c:v>76.278999999999996</c:v>
                </c:pt>
                <c:pt idx="124">
                  <c:v>76.233000000000004</c:v>
                </c:pt>
                <c:pt idx="125">
                  <c:v>73.534999999999997</c:v>
                </c:pt>
                <c:pt idx="126">
                  <c:v>75.766999999999996</c:v>
                </c:pt>
                <c:pt idx="127">
                  <c:v>74.349000000000004</c:v>
                </c:pt>
                <c:pt idx="128">
                  <c:v>75.372</c:v>
                </c:pt>
                <c:pt idx="129">
                  <c:v>74.209000000000003</c:v>
                </c:pt>
                <c:pt idx="130">
                  <c:v>74.813999999999993</c:v>
                </c:pt>
                <c:pt idx="131">
                  <c:v>71.650999999999996</c:v>
                </c:pt>
                <c:pt idx="132">
                  <c:v>72.884</c:v>
                </c:pt>
                <c:pt idx="133">
                  <c:v>73.069999999999993</c:v>
                </c:pt>
                <c:pt idx="134">
                  <c:v>72.581000000000003</c:v>
                </c:pt>
                <c:pt idx="135">
                  <c:v>73</c:v>
                </c:pt>
                <c:pt idx="136">
                  <c:v>74.209000000000003</c:v>
                </c:pt>
                <c:pt idx="137">
                  <c:v>73.906999999999996</c:v>
                </c:pt>
                <c:pt idx="138">
                  <c:v>74.14</c:v>
                </c:pt>
                <c:pt idx="139">
                  <c:v>73.930000000000007</c:v>
                </c:pt>
                <c:pt idx="140">
                  <c:v>73.418999999999997</c:v>
                </c:pt>
                <c:pt idx="141">
                  <c:v>73.721000000000004</c:v>
                </c:pt>
                <c:pt idx="142">
                  <c:v>72.534999999999997</c:v>
                </c:pt>
                <c:pt idx="143">
                  <c:v>73.744</c:v>
                </c:pt>
                <c:pt idx="144">
                  <c:v>74.325999999999993</c:v>
                </c:pt>
                <c:pt idx="145">
                  <c:v>74.697999999999993</c:v>
                </c:pt>
                <c:pt idx="146">
                  <c:v>75.302000000000007</c:v>
                </c:pt>
                <c:pt idx="147">
                  <c:v>74.069999999999993</c:v>
                </c:pt>
                <c:pt idx="148">
                  <c:v>74.186000000000007</c:v>
                </c:pt>
                <c:pt idx="149">
                  <c:v>74.302000000000007</c:v>
                </c:pt>
                <c:pt idx="150">
                  <c:v>72.930000000000007</c:v>
                </c:pt>
                <c:pt idx="151">
                  <c:v>74.394999999999996</c:v>
                </c:pt>
                <c:pt idx="152">
                  <c:v>73.233000000000004</c:v>
                </c:pt>
                <c:pt idx="153">
                  <c:v>75.766999999999996</c:v>
                </c:pt>
                <c:pt idx="154">
                  <c:v>74.372</c:v>
                </c:pt>
                <c:pt idx="155">
                  <c:v>75.465000000000003</c:v>
                </c:pt>
                <c:pt idx="156">
                  <c:v>74.813999999999993</c:v>
                </c:pt>
                <c:pt idx="157">
                  <c:v>72.884</c:v>
                </c:pt>
                <c:pt idx="158">
                  <c:v>74.837000000000003</c:v>
                </c:pt>
                <c:pt idx="159">
                  <c:v>74.534999999999997</c:v>
                </c:pt>
                <c:pt idx="160">
                  <c:v>74.022999999999996</c:v>
                </c:pt>
                <c:pt idx="161">
                  <c:v>74.069999999999993</c:v>
                </c:pt>
                <c:pt idx="162">
                  <c:v>74.534999999999997</c:v>
                </c:pt>
                <c:pt idx="163">
                  <c:v>74.349000000000004</c:v>
                </c:pt>
                <c:pt idx="164">
                  <c:v>73.233000000000004</c:v>
                </c:pt>
                <c:pt idx="165">
                  <c:v>73.488</c:v>
                </c:pt>
                <c:pt idx="166">
                  <c:v>73.744</c:v>
                </c:pt>
                <c:pt idx="167">
                  <c:v>73.813999999999993</c:v>
                </c:pt>
                <c:pt idx="168">
                  <c:v>73.512</c:v>
                </c:pt>
                <c:pt idx="169">
                  <c:v>72.930000000000007</c:v>
                </c:pt>
                <c:pt idx="170">
                  <c:v>73.837000000000003</c:v>
                </c:pt>
                <c:pt idx="171">
                  <c:v>73.721000000000004</c:v>
                </c:pt>
                <c:pt idx="172">
                  <c:v>73.325999999999993</c:v>
                </c:pt>
                <c:pt idx="173">
                  <c:v>74.349000000000004</c:v>
                </c:pt>
                <c:pt idx="174">
                  <c:v>74.674000000000007</c:v>
                </c:pt>
                <c:pt idx="175">
                  <c:v>74.233000000000004</c:v>
                </c:pt>
                <c:pt idx="176">
                  <c:v>72.628</c:v>
                </c:pt>
                <c:pt idx="177">
                  <c:v>73.372</c:v>
                </c:pt>
                <c:pt idx="178">
                  <c:v>74.534999999999997</c:v>
                </c:pt>
                <c:pt idx="179">
                  <c:v>73.558000000000007</c:v>
                </c:pt>
                <c:pt idx="180">
                  <c:v>73.441999999999993</c:v>
                </c:pt>
                <c:pt idx="181">
                  <c:v>72.325999999999993</c:v>
                </c:pt>
                <c:pt idx="182">
                  <c:v>73.766999999999996</c:v>
                </c:pt>
                <c:pt idx="183">
                  <c:v>73.209000000000003</c:v>
                </c:pt>
                <c:pt idx="184">
                  <c:v>74.14</c:v>
                </c:pt>
                <c:pt idx="185">
                  <c:v>74.977000000000004</c:v>
                </c:pt>
                <c:pt idx="186">
                  <c:v>72.953000000000003</c:v>
                </c:pt>
                <c:pt idx="187">
                  <c:v>72.813999999999993</c:v>
                </c:pt>
                <c:pt idx="188">
                  <c:v>74.233000000000004</c:v>
                </c:pt>
                <c:pt idx="189">
                  <c:v>74.488</c:v>
                </c:pt>
                <c:pt idx="190">
                  <c:v>74.884</c:v>
                </c:pt>
                <c:pt idx="191">
                  <c:v>73.906999999999996</c:v>
                </c:pt>
                <c:pt idx="192">
                  <c:v>74.558000000000007</c:v>
                </c:pt>
                <c:pt idx="193">
                  <c:v>73.697999999999993</c:v>
                </c:pt>
                <c:pt idx="194">
                  <c:v>75.697999999999993</c:v>
                </c:pt>
                <c:pt idx="195">
                  <c:v>73.116</c:v>
                </c:pt>
                <c:pt idx="196">
                  <c:v>72.953000000000003</c:v>
                </c:pt>
                <c:pt idx="197">
                  <c:v>74.209000000000003</c:v>
                </c:pt>
                <c:pt idx="198">
                  <c:v>73.721000000000004</c:v>
                </c:pt>
                <c:pt idx="199">
                  <c:v>73.093000000000004</c:v>
                </c:pt>
                <c:pt idx="200">
                  <c:v>74.325999999999993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76.254487733779897</c:v>
                </c:pt>
                <c:pt idx="1">
                  <c:v>76.260499841919028</c:v>
                </c:pt>
                <c:pt idx="2">
                  <c:v>76.266514285927215</c:v>
                </c:pt>
                <c:pt idx="3">
                  <c:v>76.272531249239719</c:v>
                </c:pt>
                <c:pt idx="4">
                  <c:v>76.278550928933512</c:v>
                </c:pt>
                <c:pt idx="5">
                  <c:v>76.284573536650143</c:v>
                </c:pt>
                <c:pt idx="6">
                  <c:v>76.290599299569479</c:v>
                </c:pt>
                <c:pt idx="7">
                  <c:v>76.296628461435191</c:v>
                </c:pt>
                <c:pt idx="8">
                  <c:v>76.302661283633398</c:v>
                </c:pt>
                <c:pt idx="9">
                  <c:v>76.308698046325262</c:v>
                </c:pt>
                <c:pt idx="10">
                  <c:v>76.314739049636117</c:v>
                </c:pt>
                <c:pt idx="11">
                  <c:v>76.320784614909513</c:v>
                </c:pt>
                <c:pt idx="12">
                  <c:v>76.326835086059049</c:v>
                </c:pt>
                <c:pt idx="13">
                  <c:v>76.332890831137419</c:v>
                </c:pt>
                <c:pt idx="14">
                  <c:v>76.338952244544416</c:v>
                </c:pt>
                <c:pt idx="15">
                  <c:v>76.345019751283075</c:v>
                </c:pt>
                <c:pt idx="16">
                  <c:v>76.35109381777886</c:v>
                </c:pt>
                <c:pt idx="17">
                  <c:v>76.357174983089564</c:v>
                </c:pt>
                <c:pt idx="18">
                  <c:v>76.363263951016066</c:v>
                </c:pt>
                <c:pt idx="19">
                  <c:v>76.369361856553994</c:v>
                </c:pt>
                <c:pt idx="20">
                  <c:v>76.375471010084169</c:v>
                </c:pt>
                <c:pt idx="21">
                  <c:v>76.381596893502376</c:v>
                </c:pt>
                <c:pt idx="22">
                  <c:v>76.387753290803701</c:v>
                </c:pt>
                <c:pt idx="23">
                  <c:v>76.393974908196711</c:v>
                </c:pt>
                <c:pt idx="24">
                  <c:v>76.400347051015572</c:v>
                </c:pt>
                <c:pt idx="25">
                  <c:v>76.407072266629157</c:v>
                </c:pt>
                <c:pt idx="26">
                  <c:v>76.414613074247981</c:v>
                </c:pt>
                <c:pt idx="27">
                  <c:v>76.423983056165227</c:v>
                </c:pt>
                <c:pt idx="28">
                  <c:v>76.437311091649093</c:v>
                </c:pt>
                <c:pt idx="29">
                  <c:v>76.458878242211981</c:v>
                </c:pt>
                <c:pt idx="30">
                  <c:v>76.496918384819395</c:v>
                </c:pt>
                <c:pt idx="31">
                  <c:v>76.566559915263454</c:v>
                </c:pt>
                <c:pt idx="32">
                  <c:v>76.694317938564765</c:v>
                </c:pt>
                <c:pt idx="33">
                  <c:v>76.924443590782715</c:v>
                </c:pt>
                <c:pt idx="34">
                  <c:v>77.327094731382573</c:v>
                </c:pt>
                <c:pt idx="35">
                  <c:v>78.00761328715862</c:v>
                </c:pt>
                <c:pt idx="36">
                  <c:v>79.115151530168347</c:v>
                </c:pt>
                <c:pt idx="37">
                  <c:v>80.847607149070498</c:v>
                </c:pt>
                <c:pt idx="38">
                  <c:v>83.448654018111611</c:v>
                </c:pt>
                <c:pt idx="39">
                  <c:v>87.192172948318074</c:v>
                </c:pt>
                <c:pt idx="40">
                  <c:v>92.350292005040245</c:v>
                </c:pt>
                <c:pt idx="41">
                  <c:v>99.144088832852532</c:v>
                </c:pt>
                <c:pt idx="42">
                  <c:v>107.68082343872734</c:v>
                </c:pt>
                <c:pt idx="43">
                  <c:v>117.88755608570632</c:v>
                </c:pt>
                <c:pt idx="44">
                  <c:v>129.45644334429798</c:v>
                </c:pt>
                <c:pt idx="45">
                  <c:v>141.81961002519554</c:v>
                </c:pt>
                <c:pt idx="46">
                  <c:v>154.16920082943068</c:v>
                </c:pt>
                <c:pt idx="47">
                  <c:v>165.53018415667603</c:v>
                </c:pt>
                <c:pt idx="48">
                  <c:v>174.88088009720028</c:v>
                </c:pt>
                <c:pt idx="49">
                  <c:v>181.3022757283189</c:v>
                </c:pt>
                <c:pt idx="50">
                  <c:v>184.1264693591188</c:v>
                </c:pt>
                <c:pt idx="51">
                  <c:v>183.05117505191501</c:v>
                </c:pt>
                <c:pt idx="52">
                  <c:v>178.19313693683358</c:v>
                </c:pt>
                <c:pt idx="53">
                  <c:v>170.06740145556839</c:v>
                </c:pt>
                <c:pt idx="54">
                  <c:v>159.49755179273549</c:v>
                </c:pt>
                <c:pt idx="55">
                  <c:v>147.4785795482359</c:v>
                </c:pt>
                <c:pt idx="56">
                  <c:v>135.02401285114058</c:v>
                </c:pt>
                <c:pt idx="57">
                  <c:v>123.02965411319138</c:v>
                </c:pt>
                <c:pt idx="58">
                  <c:v>112.17847063983537</c:v>
                </c:pt>
                <c:pt idx="59">
                  <c:v>102.89819495559388</c:v>
                </c:pt>
                <c:pt idx="60">
                  <c:v>95.369560544835906</c:v>
                </c:pt>
                <c:pt idx="61">
                  <c:v>89.572745646709151</c:v>
                </c:pt>
                <c:pt idx="62">
                  <c:v>85.35458637101739</c:v>
                </c:pt>
                <c:pt idx="63">
                  <c:v>82.499342457520981</c:v>
                </c:pt>
                <c:pt idx="64">
                  <c:v>80.789550040720869</c:v>
                </c:pt>
                <c:pt idx="65">
                  <c:v>80.0485360959578</c:v>
                </c:pt>
                <c:pt idx="66">
                  <c:v>80.160752073957582</c:v>
                </c:pt>
                <c:pt idx="67">
                  <c:v>81.069540564985914</c:v>
                </c:pt>
                <c:pt idx="68">
                  <c:v>82.754648920628853</c:v>
                </c:pt>
                <c:pt idx="69">
                  <c:v>85.194572393089132</c:v>
                </c:pt>
                <c:pt idx="70">
                  <c:v>88.322093731258917</c:v>
                </c:pt>
                <c:pt idx="71">
                  <c:v>91.984612775479377</c:v>
                </c:pt>
                <c:pt idx="72">
                  <c:v>95.922398441257528</c:v>
                </c:pt>
                <c:pt idx="73">
                  <c:v>99.775808854221367</c:v>
                </c:pt>
                <c:pt idx="74">
                  <c:v>103.125842050245</c:v>
                </c:pt>
                <c:pt idx="75">
                  <c:v>105.56220614131107</c:v>
                </c:pt>
                <c:pt idx="76">
                  <c:v>106.76276844025882</c:v>
                </c:pt>
                <c:pt idx="77">
                  <c:v>106.56212452219287</c:v>
                </c:pt>
                <c:pt idx="78">
                  <c:v>104.98840132714662</c:v>
                </c:pt>
                <c:pt idx="79">
                  <c:v>102.25655523581236</c:v>
                </c:pt>
                <c:pt idx="80">
                  <c:v>98.720119574954765</c:v>
                </c:pt>
                <c:pt idx="81">
                  <c:v>94.796212145597366</c:v>
                </c:pt>
                <c:pt idx="82">
                  <c:v>90.88564437832855</c:v>
                </c:pt>
                <c:pt idx="83">
                  <c:v>87.308925886100567</c:v>
                </c:pt>
                <c:pt idx="84">
                  <c:v>84.271154153866874</c:v>
                </c:pt>
                <c:pt idx="85">
                  <c:v>81.858118083627573</c:v>
                </c:pt>
                <c:pt idx="86">
                  <c:v>80.056791108038908</c:v>
                </c:pt>
                <c:pt idx="87">
                  <c:v>78.788605711108858</c:v>
                </c:pt>
                <c:pt idx="88">
                  <c:v>77.94397790020821</c:v>
                </c:pt>
                <c:pt idx="89">
                  <c:v>77.410024823298457</c:v>
                </c:pt>
                <c:pt idx="90">
                  <c:v>77.088039659856207</c:v>
                </c:pt>
                <c:pt idx="91">
                  <c:v>76.901161608449058</c:v>
                </c:pt>
                <c:pt idx="92">
                  <c:v>76.794875922127645</c:v>
                </c:pt>
                <c:pt idx="93">
                  <c:v>76.733516670268173</c:v>
                </c:pt>
                <c:pt idx="94">
                  <c:v>76.695391242669743</c:v>
                </c:pt>
                <c:pt idx="95">
                  <c:v>76.668171769531497</c:v>
                </c:pt>
                <c:pt idx="96">
                  <c:v>76.645292018416072</c:v>
                </c:pt>
                <c:pt idx="97">
                  <c:v>76.623471696754507</c:v>
                </c:pt>
                <c:pt idx="98">
                  <c:v>76.601180053220645</c:v>
                </c:pt>
                <c:pt idx="99">
                  <c:v>76.577761627961394</c:v>
                </c:pt>
                <c:pt idx="100">
                  <c:v>76.552975721775454</c:v>
                </c:pt>
                <c:pt idx="101">
                  <c:v>76.52677017713313</c:v>
                </c:pt>
                <c:pt idx="102">
                  <c:v>76.49917698181855</c:v>
                </c:pt>
                <c:pt idx="103">
                  <c:v>76.470266473531311</c:v>
                </c:pt>
                <c:pt idx="104">
                  <c:v>76.440127758837988</c:v>
                </c:pt>
                <c:pt idx="105">
                  <c:v>76.408860079816918</c:v>
                </c:pt>
                <c:pt idx="106">
                  <c:v>76.376568474404735</c:v>
                </c:pt>
                <c:pt idx="107">
                  <c:v>76.343361049874034</c:v>
                </c:pt>
                <c:pt idx="108">
                  <c:v>76.309346881087336</c:v>
                </c:pt>
                <c:pt idx="109">
                  <c:v>76.274634211160148</c:v>
                </c:pt>
                <c:pt idx="110">
                  <c:v>76.239328871870143</c:v>
                </c:pt>
                <c:pt idx="111">
                  <c:v>76.20353291643012</c:v>
                </c:pt>
                <c:pt idx="112">
                  <c:v>76.167343473661433</c:v>
                </c:pt>
                <c:pt idx="113">
                  <c:v>76.130851829874459</c:v>
                </c:pt>
                <c:pt idx="114">
                  <c:v>76.094142736997654</c:v>
                </c:pt>
                <c:pt idx="115">
                  <c:v>76.057293937505307</c:v>
                </c:pt>
                <c:pt idx="116">
                  <c:v>76.020375890045514</c:v>
                </c:pt>
                <c:pt idx="117">
                  <c:v>75.983451674809373</c:v>
                </c:pt>
                <c:pt idx="118">
                  <c:v>75.946577054627269</c:v>
                </c:pt>
                <c:pt idx="119">
                  <c:v>75.909800666363168</c:v>
                </c:pt>
                <c:pt idx="120">
                  <c:v>75.873164317148195</c:v>
                </c:pt>
                <c:pt idx="121">
                  <c:v>75.836703361061097</c:v>
                </c:pt>
                <c:pt idx="122">
                  <c:v>75.800447133729961</c:v>
                </c:pt>
                <c:pt idx="123">
                  <c:v>75.764419424726952</c:v>
                </c:pt>
                <c:pt idx="124">
                  <c:v>75.728638970313312</c:v>
                </c:pt>
                <c:pt idx="125">
                  <c:v>75.693119951874891</c:v>
                </c:pt>
                <c:pt idx="126">
                  <c:v>75.657872488111281</c:v>
                </c:pt>
                <c:pt idx="127">
                  <c:v>75.622903111601261</c:v>
                </c:pt>
                <c:pt idx="128">
                  <c:v>75.588215222685648</c:v>
                </c:pt>
                <c:pt idx="129">
                  <c:v>75.553809515650528</c:v>
                </c:pt>
                <c:pt idx="130">
                  <c:v>75.519684373938176</c:v>
                </c:pt>
                <c:pt idx="131">
                  <c:v>75.485836232568573</c:v>
                </c:pt>
                <c:pt idx="132">
                  <c:v>75.452259907131506</c:v>
                </c:pt>
                <c:pt idx="133">
                  <c:v>75.418948889637633</c:v>
                </c:pt>
                <c:pt idx="134">
                  <c:v>75.385895612221404</c:v>
                </c:pt>
                <c:pt idx="135">
                  <c:v>75.353091680203491</c:v>
                </c:pt>
                <c:pt idx="136">
                  <c:v>75.320528076374458</c:v>
                </c:pt>
                <c:pt idx="137">
                  <c:v>75.288195338583535</c:v>
                </c:pt>
                <c:pt idx="138">
                  <c:v>75.256083712834183</c:v>
                </c:pt>
                <c:pt idx="139">
                  <c:v>75.224183284122518</c:v>
                </c:pt>
                <c:pt idx="140">
                  <c:v>75.192484087225509</c:v>
                </c:pt>
                <c:pt idx="141">
                  <c:v>75.160976199567557</c:v>
                </c:pt>
                <c:pt idx="142">
                  <c:v>75.129649818178621</c:v>
                </c:pt>
                <c:pt idx="143">
                  <c:v>75.098495322610219</c:v>
                </c:pt>
                <c:pt idx="144">
                  <c:v>75.067503325510586</c:v>
                </c:pt>
                <c:pt idx="145">
                  <c:v>75.03666471238472</c:v>
                </c:pt>
                <c:pt idx="146">
                  <c:v>75.005970671898879</c:v>
                </c:pt>
                <c:pt idx="147">
                  <c:v>74.975412717953063</c:v>
                </c:pt>
                <c:pt idx="148">
                  <c:v>74.944982704659026</c:v>
                </c:pt>
                <c:pt idx="149">
                  <c:v>74.914672835331118</c:v>
                </c:pt>
                <c:pt idx="150">
                  <c:v>74.884475666604573</c:v>
                </c:pt>
                <c:pt idx="151">
                  <c:v>74.854384108795927</c:v>
                </c:pt>
                <c:pt idx="152">
                  <c:v>74.824391423548462</c:v>
                </c:pt>
                <c:pt idx="153">
                  <c:v>74.794491219617072</c:v>
                </c:pt>
                <c:pt idx="154">
                  <c:v>74.764677447335998</c:v>
                </c:pt>
                <c:pt idx="155">
                  <c:v>74.734944391942136</c:v>
                </c:pt>
                <c:pt idx="156">
                  <c:v>74.705286665606792</c:v>
                </c:pt>
                <c:pt idx="157">
                  <c:v>74.675699197877776</c:v>
                </c:pt>
                <c:pt idx="158">
                  <c:v>74.64617722430917</c:v>
                </c:pt>
                <c:pt idx="159">
                  <c:v>74.616716273330553</c:v>
                </c:pt>
                <c:pt idx="160">
                  <c:v>74.587312151759193</c:v>
                </c:pt>
                <c:pt idx="161">
                  <c:v>74.557960929637176</c:v>
                </c:pt>
                <c:pt idx="162">
                  <c:v>74.528658925163782</c:v>
                </c:pt>
                <c:pt idx="163">
                  <c:v>74.499402690365656</c:v>
                </c:pt>
                <c:pt idx="164">
                  <c:v>74.470188997866529</c:v>
                </c:pt>
                <c:pt idx="165">
                  <c:v>74.441014828803759</c:v>
                </c:pt>
                <c:pt idx="166">
                  <c:v>74.411877361699112</c:v>
                </c:pt>
                <c:pt idx="167">
                  <c:v>74.382773961985592</c:v>
                </c:pt>
                <c:pt idx="168">
                  <c:v>74.353702171916694</c:v>
                </c:pt>
                <c:pt idx="169">
                  <c:v>74.324659700685814</c:v>
                </c:pt>
                <c:pt idx="170">
                  <c:v>74.295644414704142</c:v>
                </c:pt>
                <c:pt idx="171">
                  <c:v>74.266654328076484</c:v>
                </c:pt>
                <c:pt idx="172">
                  <c:v>74.237687593357535</c:v>
                </c:pt>
                <c:pt idx="173">
                  <c:v>74.208742492674716</c:v>
                </c:pt>
                <c:pt idx="174">
                  <c:v>74.179817429278714</c:v>
                </c:pt>
                <c:pt idx="175">
                  <c:v>74.15091091955378</c:v>
                </c:pt>
                <c:pt idx="176">
                  <c:v>74.122021585492575</c:v>
                </c:pt>
                <c:pt idx="177">
                  <c:v>74.09314814762395</c:v>
                </c:pt>
                <c:pt idx="178">
                  <c:v>74.064289418372098</c:v>
                </c:pt>
                <c:pt idx="179">
                  <c:v>74.035444295824149</c:v>
                </c:pt>
                <c:pt idx="180">
                  <c:v>74.006611757882993</c:v>
                </c:pt>
                <c:pt idx="181">
                  <c:v>73.977790856783457</c:v>
                </c:pt>
                <c:pt idx="182">
                  <c:v>73.948980713952764</c:v>
                </c:pt>
                <c:pt idx="183">
                  <c:v>73.920180515196321</c:v>
                </c:pt>
                <c:pt idx="184">
                  <c:v>73.891389506191672</c:v>
                </c:pt>
                <c:pt idx="185">
                  <c:v>73.862606988273896</c:v>
                </c:pt>
                <c:pt idx="186">
                  <c:v>73.833832314496448</c:v>
                </c:pt>
                <c:pt idx="187">
                  <c:v>73.805064885951978</c:v>
                </c:pt>
                <c:pt idx="188">
                  <c:v>73.776304148338198</c:v>
                </c:pt>
                <c:pt idx="189">
                  <c:v>73.747549588754424</c:v>
                </c:pt>
                <c:pt idx="190">
                  <c:v>73.718800732715124</c:v>
                </c:pt>
                <c:pt idx="191">
                  <c:v>73.690057141367205</c:v>
                </c:pt>
                <c:pt idx="192">
                  <c:v>73.661318408898666</c:v>
                </c:pt>
                <c:pt idx="193">
                  <c:v>73.632584160126456</c:v>
                </c:pt>
                <c:pt idx="194">
                  <c:v>73.603854048252174</c:v>
                </c:pt>
                <c:pt idx="195">
                  <c:v>73.575127752775131</c:v>
                </c:pt>
                <c:pt idx="196">
                  <c:v>73.546404977552328</c:v>
                </c:pt>
                <c:pt idx="197">
                  <c:v>73.517685448995778</c:v>
                </c:pt>
                <c:pt idx="198">
                  <c:v>73.488968914398029</c:v>
                </c:pt>
                <c:pt idx="199">
                  <c:v>73.460255140377612</c:v>
                </c:pt>
                <c:pt idx="200">
                  <c:v>73.431543911435881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76.254487733779897</c:v>
                </c:pt>
                <c:pt idx="1">
                  <c:v>76.260499841919028</c:v>
                </c:pt>
                <c:pt idx="2">
                  <c:v>76.266514285927215</c:v>
                </c:pt>
                <c:pt idx="3">
                  <c:v>76.272531249239719</c:v>
                </c:pt>
                <c:pt idx="4">
                  <c:v>76.278550928933512</c:v>
                </c:pt>
                <c:pt idx="5">
                  <c:v>76.284573536650143</c:v>
                </c:pt>
                <c:pt idx="6">
                  <c:v>76.29059929956945</c:v>
                </c:pt>
                <c:pt idx="7">
                  <c:v>76.296628461435049</c:v>
                </c:pt>
                <c:pt idx="8">
                  <c:v>76.302661283632702</c:v>
                </c:pt>
                <c:pt idx="9">
                  <c:v>76.308698046322064</c:v>
                </c:pt>
                <c:pt idx="10">
                  <c:v>76.314739049621863</c:v>
                </c:pt>
                <c:pt idx="11">
                  <c:v>76.320784614848407</c:v>
                </c:pt>
                <c:pt idx="12">
                  <c:v>76.326835085806366</c:v>
                </c:pt>
                <c:pt idx="13">
                  <c:v>76.332890830130268</c:v>
                </c:pt>
                <c:pt idx="14">
                  <c:v>76.338952240674459</c:v>
                </c:pt>
                <c:pt idx="15">
                  <c:v>76.345019736948089</c:v>
                </c:pt>
                <c:pt idx="16">
                  <c:v>76.351093766590637</c:v>
                </c:pt>
                <c:pt idx="17">
                  <c:v>76.357174806882341</c:v>
                </c:pt>
                <c:pt idx="18">
                  <c:v>76.363263366282041</c:v>
                </c:pt>
                <c:pt idx="19">
                  <c:v>76.369359985983564</c:v>
                </c:pt>
                <c:pt idx="20">
                  <c:v>76.375465241479418</c:v>
                </c:pt>
                <c:pt idx="21">
                  <c:v>76.381579744118369</c:v>
                </c:pt>
                <c:pt idx="22">
                  <c:v>76.387704142640587</c:v>
                </c:pt>
                <c:pt idx="23">
                  <c:v>76.393839124671317</c:v>
                </c:pt>
                <c:pt idx="24">
                  <c:v>76.399985418149825</c:v>
                </c:pt>
                <c:pt idx="25">
                  <c:v>76.406143792666754</c:v>
                </c:pt>
                <c:pt idx="26">
                  <c:v>76.412315060678424</c:v>
                </c:pt>
                <c:pt idx="27">
                  <c:v>76.418500078560569</c:v>
                </c:pt>
                <c:pt idx="28">
                  <c:v>76.424699747459059</c:v>
                </c:pt>
                <c:pt idx="29">
                  <c:v>76.430915013887187</c:v>
                </c:pt>
                <c:pt idx="30">
                  <c:v>76.437146870011958</c:v>
                </c:pt>
                <c:pt idx="31">
                  <c:v>76.44339635356296</c:v>
                </c:pt>
                <c:pt idx="32">
                  <c:v>76.449664547287156</c:v>
                </c:pt>
                <c:pt idx="33">
                  <c:v>76.45595257786205</c:v>
                </c:pt>
                <c:pt idx="34">
                  <c:v>76.462261614166749</c:v>
                </c:pt>
                <c:pt idx="35">
                  <c:v>76.468592864796804</c:v>
                </c:pt>
                <c:pt idx="36">
                  <c:v>76.474947574692237</c:v>
                </c:pt>
                <c:pt idx="37">
                  <c:v>76.481327020731158</c:v>
                </c:pt>
                <c:pt idx="38">
                  <c:v>76.487732506121006</c:v>
                </c:pt>
                <c:pt idx="39">
                  <c:v>76.49416535339823</c:v>
                </c:pt>
                <c:pt idx="40">
                  <c:v>76.500626895822592</c:v>
                </c:pt>
                <c:pt idx="41">
                  <c:v>76.507118466925263</c:v>
                </c:pt>
                <c:pt idx="42">
                  <c:v>76.513641387941519</c:v>
                </c:pt>
                <c:pt idx="43">
                  <c:v>76.520196952825302</c:v>
                </c:pt>
                <c:pt idx="44">
                  <c:v>76.526786410508848</c:v>
                </c:pt>
                <c:pt idx="45">
                  <c:v>76.533410944032283</c:v>
                </c:pt>
                <c:pt idx="46">
                  <c:v>76.540071646127089</c:v>
                </c:pt>
                <c:pt idx="47">
                  <c:v>76.546769490793778</c:v>
                </c:pt>
                <c:pt idx="48">
                  <c:v>76.553505300368357</c:v>
                </c:pt>
                <c:pt idx="49">
                  <c:v>76.560279707523023</c:v>
                </c:pt>
                <c:pt idx="50">
                  <c:v>76.567093111597998</c:v>
                </c:pt>
                <c:pt idx="51">
                  <c:v>76.573945628609621</c:v>
                </c:pt>
                <c:pt idx="52">
                  <c:v>76.580837034231152</c:v>
                </c:pt>
                <c:pt idx="53">
                  <c:v>76.587766698994216</c:v>
                </c:pt>
                <c:pt idx="54">
                  <c:v>76.594733514915205</c:v>
                </c:pt>
                <c:pt idx="55">
                  <c:v>76.601735812714878</c:v>
                </c:pt>
                <c:pt idx="56">
                  <c:v>76.608771268771349</c:v>
                </c:pt>
                <c:pt idx="57">
                  <c:v>76.615836800934872</c:v>
                </c:pt>
                <c:pt idx="58">
                  <c:v>76.62292845233938</c:v>
                </c:pt>
                <c:pt idx="59">
                  <c:v>76.63004126237621</c:v>
                </c:pt>
                <c:pt idx="60">
                  <c:v>76.63716912406143</c:v>
                </c:pt>
                <c:pt idx="61">
                  <c:v>76.644304627130992</c:v>
                </c:pt>
                <c:pt idx="62">
                  <c:v>76.651438886354583</c:v>
                </c:pt>
                <c:pt idx="63">
                  <c:v>76.658561354776182</c:v>
                </c:pt>
                <c:pt idx="64">
                  <c:v>76.665659621879527</c:v>
                </c:pt>
                <c:pt idx="65">
                  <c:v>76.672719197056125</c:v>
                </c:pt>
                <c:pt idx="66">
                  <c:v>76.679723279232178</c:v>
                </c:pt>
                <c:pt idx="67">
                  <c:v>76.686652514106783</c:v>
                </c:pt>
                <c:pt idx="68">
                  <c:v>76.693484741176874</c:v>
                </c:pt>
                <c:pt idx="69">
                  <c:v>76.700194733588432</c:v>
                </c:pt>
                <c:pt idx="70">
                  <c:v>76.706753934864921</c:v>
                </c:pt>
                <c:pt idx="71">
                  <c:v>76.713130197724595</c:v>
                </c:pt>
                <c:pt idx="72">
                  <c:v>76.719287531503468</c:v>
                </c:pt>
                <c:pt idx="73">
                  <c:v>76.725185866131667</c:v>
                </c:pt>
                <c:pt idx="74">
                  <c:v>76.73078084213671</c:v>
                </c:pt>
                <c:pt idx="75">
                  <c:v>76.736023637719711</c:v>
                </c:pt>
                <c:pt idx="76">
                  <c:v>76.740860845496286</c:v>
                </c:pt>
                <c:pt idx="77">
                  <c:v>76.745234412922159</c:v>
                </c:pt>
                <c:pt idx="78">
                  <c:v>76.749081661610745</c:v>
                </c:pt>
                <c:pt idx="79">
                  <c:v>76.75233540155277</c:v>
                </c:pt>
                <c:pt idx="80">
                  <c:v>76.754924156498035</c:v>
                </c:pt>
                <c:pt idx="81">
                  <c:v>76.756772516271482</c:v>
                </c:pt>
                <c:pt idx="82">
                  <c:v>76.757801630384733</c:v>
                </c:pt>
                <c:pt idx="83">
                  <c:v>76.757929854789268</c:v>
                </c:pt>
                <c:pt idx="84">
                  <c:v>76.757073559858028</c:v>
                </c:pt>
                <c:pt idx="85">
                  <c:v>76.755148102590397</c:v>
                </c:pt>
                <c:pt idx="86">
                  <c:v>76.752068959611421</c:v>
                </c:pt>
                <c:pt idx="87">
                  <c:v>76.747753009895831</c:v>
                </c:pt>
                <c:pt idx="88">
                  <c:v>76.74211994753864</c:v>
                </c:pt>
                <c:pt idx="89">
                  <c:v>76.735093795720886</c:v>
                </c:pt>
                <c:pt idx="90">
                  <c:v>76.726604483828538</c:v>
                </c:pt>
                <c:pt idx="91">
                  <c:v>76.716589441154198</c:v>
                </c:pt>
                <c:pt idx="92">
                  <c:v>76.704995153505763</c:v>
                </c:pt>
                <c:pt idx="93">
                  <c:v>76.69177862414459</c:v>
                </c:pt>
                <c:pt idx="94">
                  <c:v>76.676908678495877</c:v>
                </c:pt>
                <c:pt idx="95">
                  <c:v>76.660367053573736</c:v>
                </c:pt>
                <c:pt idx="96">
                  <c:v>76.642149218357261</c:v>
                </c:pt>
                <c:pt idx="97">
                  <c:v>76.622264880435452</c:v>
                </c:pt>
                <c:pt idx="98">
                  <c:v>76.600738146743623</c:v>
                </c:pt>
                <c:pt idx="99">
                  <c:v>76.577607321422164</c:v>
                </c:pt>
                <c:pt idx="100">
                  <c:v>76.552924340714668</c:v>
                </c:pt>
                <c:pt idx="101">
                  <c:v>76.52675386215212</c:v>
                </c:pt>
                <c:pt idx="102">
                  <c:v>76.49917204172867</c:v>
                </c:pt>
                <c:pt idx="103">
                  <c:v>76.470265047109734</c:v>
                </c:pt>
                <c:pt idx="104">
                  <c:v>76.440127366079381</c:v>
                </c:pt>
                <c:pt idx="105">
                  <c:v>76.408859976690891</c:v>
                </c:pt>
                <c:pt idx="106">
                  <c:v>76.376568448583583</c:v>
                </c:pt>
                <c:pt idx="107">
                  <c:v>76.343361043708825</c:v>
                </c:pt>
                <c:pt idx="108">
                  <c:v>76.309346879683602</c:v>
                </c:pt>
                <c:pt idx="109">
                  <c:v>76.274634210855368</c:v>
                </c:pt>
                <c:pt idx="110">
                  <c:v>76.239328871807032</c:v>
                </c:pt>
                <c:pt idx="111">
                  <c:v>76.203532916417657</c:v>
                </c:pt>
                <c:pt idx="112">
                  <c:v>76.167343473659088</c:v>
                </c:pt>
                <c:pt idx="113">
                  <c:v>76.130851829874032</c:v>
                </c:pt>
                <c:pt idx="114">
                  <c:v>76.094142736997583</c:v>
                </c:pt>
                <c:pt idx="115">
                  <c:v>76.057293937505293</c:v>
                </c:pt>
                <c:pt idx="116">
                  <c:v>76.020375890045514</c:v>
                </c:pt>
                <c:pt idx="117">
                  <c:v>75.983451674809373</c:v>
                </c:pt>
                <c:pt idx="118">
                  <c:v>75.946577054627269</c:v>
                </c:pt>
                <c:pt idx="119">
                  <c:v>75.909800666363168</c:v>
                </c:pt>
                <c:pt idx="120">
                  <c:v>75.873164317148195</c:v>
                </c:pt>
                <c:pt idx="121">
                  <c:v>75.836703361061097</c:v>
                </c:pt>
                <c:pt idx="122">
                  <c:v>75.800447133729961</c:v>
                </c:pt>
                <c:pt idx="123">
                  <c:v>75.764419424726952</c:v>
                </c:pt>
                <c:pt idx="124">
                  <c:v>75.728638970313312</c:v>
                </c:pt>
                <c:pt idx="125">
                  <c:v>75.693119951874891</c:v>
                </c:pt>
                <c:pt idx="126">
                  <c:v>75.657872488111281</c:v>
                </c:pt>
                <c:pt idx="127">
                  <c:v>75.622903111601261</c:v>
                </c:pt>
                <c:pt idx="128">
                  <c:v>75.588215222685633</c:v>
                </c:pt>
                <c:pt idx="129">
                  <c:v>75.553809515650485</c:v>
                </c:pt>
                <c:pt idx="130">
                  <c:v>75.519684373938034</c:v>
                </c:pt>
                <c:pt idx="131">
                  <c:v>75.48583623256809</c:v>
                </c:pt>
                <c:pt idx="132">
                  <c:v>75.452259907130014</c:v>
                </c:pt>
                <c:pt idx="133">
                  <c:v>75.418948889633214</c:v>
                </c:pt>
                <c:pt idx="134">
                  <c:v>75.385895612208856</c:v>
                </c:pt>
                <c:pt idx="135">
                  <c:v>75.353091680169499</c:v>
                </c:pt>
                <c:pt idx="136">
                  <c:v>75.320528076286564</c:v>
                </c:pt>
                <c:pt idx="137">
                  <c:v>75.288195338366549</c:v>
                </c:pt>
                <c:pt idx="138">
                  <c:v>75.25608371232282</c:v>
                </c:pt>
                <c:pt idx="139">
                  <c:v>75.224183282972035</c:v>
                </c:pt>
                <c:pt idx="140">
                  <c:v>75.192484084754412</c:v>
                </c:pt>
                <c:pt idx="141">
                  <c:v>75.160976194500563</c:v>
                </c:pt>
                <c:pt idx="142">
                  <c:v>75.129649808259742</c:v>
                </c:pt>
                <c:pt idx="143">
                  <c:v>75.098495304073722</c:v>
                </c:pt>
                <c:pt idx="144">
                  <c:v>75.067503292439767</c:v>
                </c:pt>
                <c:pt idx="145">
                  <c:v>75.03666465605798</c:v>
                </c:pt>
                <c:pt idx="146">
                  <c:v>75.005970580311271</c:v>
                </c:pt>
                <c:pt idx="147">
                  <c:v>74.975412575781988</c:v>
                </c:pt>
                <c:pt idx="148">
                  <c:v>74.944982493971807</c:v>
                </c:pt>
                <c:pt idx="149">
                  <c:v>74.914672537261609</c:v>
                </c:pt>
                <c:pt idx="150">
                  <c:v>74.88447526402723</c:v>
                </c:pt>
                <c:pt idx="151">
                  <c:v>74.854383589716875</c:v>
                </c:pt>
                <c:pt idx="152">
                  <c:v>74.824390784593717</c:v>
                </c:pt>
                <c:pt idx="153">
                  <c:v>74.794490468756834</c:v>
                </c:pt>
                <c:pt idx="154">
                  <c:v>74.764676604970589</c:v>
                </c:pt>
                <c:pt idx="155">
                  <c:v>74.734943489759715</c:v>
                </c:pt>
                <c:pt idx="156">
                  <c:v>74.705285743161511</c:v>
                </c:pt>
                <c:pt idx="157">
                  <c:v>74.675698297469921</c:v>
                </c:pt>
                <c:pt idx="158">
                  <c:v>74.646176385254321</c:v>
                </c:pt>
                <c:pt idx="159">
                  <c:v>74.616715526892378</c:v>
                </c:pt>
                <c:pt idx="160">
                  <c:v>74.587311517816872</c:v>
                </c:pt>
                <c:pt idx="161">
                  <c:v>74.557960415643166</c:v>
                </c:pt>
                <c:pt idx="162">
                  <c:v>74.528658527314306</c:v>
                </c:pt>
                <c:pt idx="163">
                  <c:v>74.499402396376084</c:v>
                </c:pt>
                <c:pt idx="164">
                  <c:v>74.470188790471909</c:v>
                </c:pt>
                <c:pt idx="165">
                  <c:v>74.441014689129801</c:v>
                </c:pt>
                <c:pt idx="166">
                  <c:v>74.41187727189714</c:v>
                </c:pt>
                <c:pt idx="167">
                  <c:v>74.382773906865665</c:v>
                </c:pt>
                <c:pt idx="168">
                  <c:v>74.353702139618079</c:v>
                </c:pt>
                <c:pt idx="169">
                  <c:v>74.324659682617749</c:v>
                </c:pt>
                <c:pt idx="170">
                  <c:v>74.295644405054944</c:v>
                </c:pt>
                <c:pt idx="171">
                  <c:v>74.266654323156956</c:v>
                </c:pt>
                <c:pt idx="172">
                  <c:v>74.237687590963063</c:v>
                </c:pt>
                <c:pt idx="173">
                  <c:v>74.208742491562091</c:v>
                </c:pt>
                <c:pt idx="174">
                  <c:v>74.179817428785157</c:v>
                </c:pt>
                <c:pt idx="175">
                  <c:v>74.150910919344767</c:v>
                </c:pt>
                <c:pt idx="176">
                  <c:v>74.122021585408078</c:v>
                </c:pt>
                <c:pt idx="177">
                  <c:v>74.093148147591336</c:v>
                </c:pt>
                <c:pt idx="178">
                  <c:v>74.064289418360076</c:v>
                </c:pt>
                <c:pt idx="179">
                  <c:v>74.035444295819929</c:v>
                </c:pt>
                <c:pt idx="180">
                  <c:v>74.006611757881572</c:v>
                </c:pt>
                <c:pt idx="181">
                  <c:v>73.977790856783002</c:v>
                </c:pt>
                <c:pt idx="182">
                  <c:v>73.948980713952622</c:v>
                </c:pt>
                <c:pt idx="183">
                  <c:v>73.920180515196279</c:v>
                </c:pt>
                <c:pt idx="184">
                  <c:v>73.891389506191658</c:v>
                </c:pt>
                <c:pt idx="185">
                  <c:v>73.862606988273896</c:v>
                </c:pt>
                <c:pt idx="186">
                  <c:v>73.833832314496448</c:v>
                </c:pt>
                <c:pt idx="187">
                  <c:v>73.805064885951978</c:v>
                </c:pt>
                <c:pt idx="188">
                  <c:v>73.776304148338198</c:v>
                </c:pt>
                <c:pt idx="189">
                  <c:v>73.747549588754424</c:v>
                </c:pt>
                <c:pt idx="190">
                  <c:v>73.718800732715124</c:v>
                </c:pt>
                <c:pt idx="191">
                  <c:v>73.690057141367205</c:v>
                </c:pt>
                <c:pt idx="192">
                  <c:v>73.661318408898666</c:v>
                </c:pt>
                <c:pt idx="193">
                  <c:v>73.632584160126456</c:v>
                </c:pt>
                <c:pt idx="194">
                  <c:v>73.603854048252174</c:v>
                </c:pt>
                <c:pt idx="195">
                  <c:v>73.575127752775131</c:v>
                </c:pt>
                <c:pt idx="196">
                  <c:v>73.546404977552328</c:v>
                </c:pt>
                <c:pt idx="197">
                  <c:v>73.517685448995778</c:v>
                </c:pt>
                <c:pt idx="198">
                  <c:v>73.488968914398029</c:v>
                </c:pt>
                <c:pt idx="199">
                  <c:v>73.460255140377612</c:v>
                </c:pt>
                <c:pt idx="200">
                  <c:v>73.431543911435881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44944"/>
        <c:axId val="884232272"/>
      </c:scatterChart>
      <c:valAx>
        <c:axId val="503644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2272"/>
        <c:crosses val="autoZero"/>
        <c:crossBetween val="midCat"/>
      </c:valAx>
      <c:valAx>
        <c:axId val="884232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364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74.835999999999999</c:v>
                </c:pt>
                <c:pt idx="1">
                  <c:v>75.984999999999999</c:v>
                </c:pt>
                <c:pt idx="2">
                  <c:v>76.492999999999995</c:v>
                </c:pt>
                <c:pt idx="3">
                  <c:v>78.269000000000005</c:v>
                </c:pt>
                <c:pt idx="4">
                  <c:v>78.820999999999998</c:v>
                </c:pt>
                <c:pt idx="5">
                  <c:v>77</c:v>
                </c:pt>
                <c:pt idx="6">
                  <c:v>76.805999999999997</c:v>
                </c:pt>
                <c:pt idx="7">
                  <c:v>75.477999999999994</c:v>
                </c:pt>
                <c:pt idx="8">
                  <c:v>75.881</c:v>
                </c:pt>
                <c:pt idx="9">
                  <c:v>78.626999999999995</c:v>
                </c:pt>
                <c:pt idx="10">
                  <c:v>76.790999999999997</c:v>
                </c:pt>
                <c:pt idx="11">
                  <c:v>76.239000000000004</c:v>
                </c:pt>
                <c:pt idx="12">
                  <c:v>77.194000000000003</c:v>
                </c:pt>
                <c:pt idx="13">
                  <c:v>77.179000000000002</c:v>
                </c:pt>
                <c:pt idx="14">
                  <c:v>76.119</c:v>
                </c:pt>
                <c:pt idx="15">
                  <c:v>76.418000000000006</c:v>
                </c:pt>
                <c:pt idx="16">
                  <c:v>76.626999999999995</c:v>
                </c:pt>
                <c:pt idx="17">
                  <c:v>77.328000000000003</c:v>
                </c:pt>
                <c:pt idx="18">
                  <c:v>78.313000000000002</c:v>
                </c:pt>
                <c:pt idx="19">
                  <c:v>78.820999999999998</c:v>
                </c:pt>
                <c:pt idx="20">
                  <c:v>77.403000000000006</c:v>
                </c:pt>
                <c:pt idx="21">
                  <c:v>79.284000000000006</c:v>
                </c:pt>
                <c:pt idx="22">
                  <c:v>79.507000000000005</c:v>
                </c:pt>
                <c:pt idx="23">
                  <c:v>79.94</c:v>
                </c:pt>
                <c:pt idx="24">
                  <c:v>78.224000000000004</c:v>
                </c:pt>
                <c:pt idx="25">
                  <c:v>76.866</c:v>
                </c:pt>
                <c:pt idx="26">
                  <c:v>77.328000000000003</c:v>
                </c:pt>
                <c:pt idx="27">
                  <c:v>77.596999999999994</c:v>
                </c:pt>
                <c:pt idx="28">
                  <c:v>79.164000000000001</c:v>
                </c:pt>
                <c:pt idx="29">
                  <c:v>77.850999999999999</c:v>
                </c:pt>
                <c:pt idx="30">
                  <c:v>79.179000000000002</c:v>
                </c:pt>
                <c:pt idx="31">
                  <c:v>81.433000000000007</c:v>
                </c:pt>
                <c:pt idx="32">
                  <c:v>81.254000000000005</c:v>
                </c:pt>
                <c:pt idx="33">
                  <c:v>80.224000000000004</c:v>
                </c:pt>
                <c:pt idx="34">
                  <c:v>80.850999999999999</c:v>
                </c:pt>
                <c:pt idx="35">
                  <c:v>83.418000000000006</c:v>
                </c:pt>
                <c:pt idx="36">
                  <c:v>83.09</c:v>
                </c:pt>
                <c:pt idx="37">
                  <c:v>81.462999999999994</c:v>
                </c:pt>
                <c:pt idx="38">
                  <c:v>82.492999999999995</c:v>
                </c:pt>
                <c:pt idx="39">
                  <c:v>84.358000000000004</c:v>
                </c:pt>
                <c:pt idx="40">
                  <c:v>84.984999999999999</c:v>
                </c:pt>
                <c:pt idx="41">
                  <c:v>85.881</c:v>
                </c:pt>
                <c:pt idx="42">
                  <c:v>87.015000000000001</c:v>
                </c:pt>
                <c:pt idx="43">
                  <c:v>88.566999999999993</c:v>
                </c:pt>
                <c:pt idx="44">
                  <c:v>90.477999999999994</c:v>
                </c:pt>
                <c:pt idx="45">
                  <c:v>93.179000000000002</c:v>
                </c:pt>
                <c:pt idx="46">
                  <c:v>94.91</c:v>
                </c:pt>
                <c:pt idx="47">
                  <c:v>97.671999999999997</c:v>
                </c:pt>
                <c:pt idx="48">
                  <c:v>103.71599999999999</c:v>
                </c:pt>
                <c:pt idx="49">
                  <c:v>109.881</c:v>
                </c:pt>
                <c:pt idx="50">
                  <c:v>115.806</c:v>
                </c:pt>
                <c:pt idx="51">
                  <c:v>124.746</c:v>
                </c:pt>
                <c:pt idx="52">
                  <c:v>133.26900000000001</c:v>
                </c:pt>
                <c:pt idx="53">
                  <c:v>143.71600000000001</c:v>
                </c:pt>
                <c:pt idx="54">
                  <c:v>153.74600000000001</c:v>
                </c:pt>
                <c:pt idx="55">
                  <c:v>164.83600000000001</c:v>
                </c:pt>
                <c:pt idx="56">
                  <c:v>172.86600000000001</c:v>
                </c:pt>
                <c:pt idx="57">
                  <c:v>180.26900000000001</c:v>
                </c:pt>
                <c:pt idx="58">
                  <c:v>187.44800000000001</c:v>
                </c:pt>
                <c:pt idx="59">
                  <c:v>190.70099999999999</c:v>
                </c:pt>
                <c:pt idx="60">
                  <c:v>193.28399999999999</c:v>
                </c:pt>
                <c:pt idx="61">
                  <c:v>193.49299999999999</c:v>
                </c:pt>
                <c:pt idx="62">
                  <c:v>189.25399999999999</c:v>
                </c:pt>
                <c:pt idx="63">
                  <c:v>183.83600000000001</c:v>
                </c:pt>
                <c:pt idx="64">
                  <c:v>173.59700000000001</c:v>
                </c:pt>
                <c:pt idx="65">
                  <c:v>158.65700000000001</c:v>
                </c:pt>
                <c:pt idx="66">
                  <c:v>133.851</c:v>
                </c:pt>
                <c:pt idx="67">
                  <c:v>111.657</c:v>
                </c:pt>
                <c:pt idx="68">
                  <c:v>94.239000000000004</c:v>
                </c:pt>
                <c:pt idx="69">
                  <c:v>87.477999999999994</c:v>
                </c:pt>
                <c:pt idx="70">
                  <c:v>84.224000000000004</c:v>
                </c:pt>
                <c:pt idx="71">
                  <c:v>82.552000000000007</c:v>
                </c:pt>
                <c:pt idx="72">
                  <c:v>83.671999999999997</c:v>
                </c:pt>
                <c:pt idx="73">
                  <c:v>86.700999999999993</c:v>
                </c:pt>
                <c:pt idx="74">
                  <c:v>88.313000000000002</c:v>
                </c:pt>
                <c:pt idx="75">
                  <c:v>91.447999999999993</c:v>
                </c:pt>
                <c:pt idx="76">
                  <c:v>93.462999999999994</c:v>
                </c:pt>
                <c:pt idx="77">
                  <c:v>95.343000000000004</c:v>
                </c:pt>
                <c:pt idx="78">
                  <c:v>98.552000000000007</c:v>
                </c:pt>
                <c:pt idx="79">
                  <c:v>101.71599999999999</c:v>
                </c:pt>
                <c:pt idx="80">
                  <c:v>104.657</c:v>
                </c:pt>
                <c:pt idx="81">
                  <c:v>106.254</c:v>
                </c:pt>
                <c:pt idx="82">
                  <c:v>109.746</c:v>
                </c:pt>
                <c:pt idx="83">
                  <c:v>112.104</c:v>
                </c:pt>
                <c:pt idx="84">
                  <c:v>112</c:v>
                </c:pt>
                <c:pt idx="85">
                  <c:v>113.209</c:v>
                </c:pt>
                <c:pt idx="86">
                  <c:v>110.836</c:v>
                </c:pt>
                <c:pt idx="87">
                  <c:v>108.851</c:v>
                </c:pt>
                <c:pt idx="88">
                  <c:v>106.075</c:v>
                </c:pt>
                <c:pt idx="89">
                  <c:v>101.55200000000001</c:v>
                </c:pt>
                <c:pt idx="90">
                  <c:v>95.686999999999998</c:v>
                </c:pt>
                <c:pt idx="91">
                  <c:v>89.462999999999994</c:v>
                </c:pt>
                <c:pt idx="92">
                  <c:v>86.581999999999994</c:v>
                </c:pt>
                <c:pt idx="93">
                  <c:v>84.209000000000003</c:v>
                </c:pt>
                <c:pt idx="94">
                  <c:v>83.700999999999993</c:v>
                </c:pt>
                <c:pt idx="95">
                  <c:v>81.358000000000004</c:v>
                </c:pt>
                <c:pt idx="96">
                  <c:v>81.775999999999996</c:v>
                </c:pt>
                <c:pt idx="97">
                  <c:v>80.924999999999997</c:v>
                </c:pt>
                <c:pt idx="98">
                  <c:v>80.881</c:v>
                </c:pt>
                <c:pt idx="99">
                  <c:v>80.537000000000006</c:v>
                </c:pt>
                <c:pt idx="100">
                  <c:v>79.775999999999996</c:v>
                </c:pt>
                <c:pt idx="101">
                  <c:v>80.134</c:v>
                </c:pt>
                <c:pt idx="102">
                  <c:v>79.373000000000005</c:v>
                </c:pt>
                <c:pt idx="103">
                  <c:v>78.373000000000005</c:v>
                </c:pt>
                <c:pt idx="104">
                  <c:v>79.06</c:v>
                </c:pt>
                <c:pt idx="105">
                  <c:v>78.075000000000003</c:v>
                </c:pt>
                <c:pt idx="106">
                  <c:v>78.119</c:v>
                </c:pt>
                <c:pt idx="107">
                  <c:v>78.149000000000001</c:v>
                </c:pt>
                <c:pt idx="108">
                  <c:v>77.954999999999998</c:v>
                </c:pt>
                <c:pt idx="109">
                  <c:v>77.433000000000007</c:v>
                </c:pt>
                <c:pt idx="110">
                  <c:v>78.896000000000001</c:v>
                </c:pt>
                <c:pt idx="111">
                  <c:v>79.06</c:v>
                </c:pt>
                <c:pt idx="112">
                  <c:v>79.611999999999995</c:v>
                </c:pt>
                <c:pt idx="113">
                  <c:v>77.866</c:v>
                </c:pt>
                <c:pt idx="114">
                  <c:v>77.715999999999994</c:v>
                </c:pt>
                <c:pt idx="115">
                  <c:v>77.805999999999997</c:v>
                </c:pt>
                <c:pt idx="116">
                  <c:v>79.388000000000005</c:v>
                </c:pt>
                <c:pt idx="117">
                  <c:v>76.850999999999999</c:v>
                </c:pt>
                <c:pt idx="118">
                  <c:v>77.075000000000003</c:v>
                </c:pt>
                <c:pt idx="119">
                  <c:v>78.403000000000006</c:v>
                </c:pt>
                <c:pt idx="120">
                  <c:v>79.254000000000005</c:v>
                </c:pt>
                <c:pt idx="121">
                  <c:v>78.552000000000007</c:v>
                </c:pt>
                <c:pt idx="122">
                  <c:v>80.492999999999995</c:v>
                </c:pt>
                <c:pt idx="123">
                  <c:v>79.91</c:v>
                </c:pt>
                <c:pt idx="124">
                  <c:v>78.850999999999999</c:v>
                </c:pt>
                <c:pt idx="125">
                  <c:v>77.477999999999994</c:v>
                </c:pt>
                <c:pt idx="126">
                  <c:v>78.254000000000005</c:v>
                </c:pt>
                <c:pt idx="127">
                  <c:v>78.641999999999996</c:v>
                </c:pt>
                <c:pt idx="128">
                  <c:v>78.671999999999997</c:v>
                </c:pt>
                <c:pt idx="129">
                  <c:v>77.462999999999994</c:v>
                </c:pt>
                <c:pt idx="130">
                  <c:v>78.254000000000005</c:v>
                </c:pt>
                <c:pt idx="131">
                  <c:v>78.313000000000002</c:v>
                </c:pt>
                <c:pt idx="132">
                  <c:v>77.835999999999999</c:v>
                </c:pt>
                <c:pt idx="133">
                  <c:v>76</c:v>
                </c:pt>
                <c:pt idx="134">
                  <c:v>77.209000000000003</c:v>
                </c:pt>
                <c:pt idx="135">
                  <c:v>76.715999999999994</c:v>
                </c:pt>
                <c:pt idx="136">
                  <c:v>76.492999999999995</c:v>
                </c:pt>
                <c:pt idx="137">
                  <c:v>77.686999999999998</c:v>
                </c:pt>
                <c:pt idx="138">
                  <c:v>77.254000000000005</c:v>
                </c:pt>
                <c:pt idx="139">
                  <c:v>76.552000000000007</c:v>
                </c:pt>
                <c:pt idx="140">
                  <c:v>77.700999999999993</c:v>
                </c:pt>
                <c:pt idx="141">
                  <c:v>75.805999999999997</c:v>
                </c:pt>
                <c:pt idx="142">
                  <c:v>76.284000000000006</c:v>
                </c:pt>
                <c:pt idx="143">
                  <c:v>77.866</c:v>
                </c:pt>
                <c:pt idx="144">
                  <c:v>77</c:v>
                </c:pt>
                <c:pt idx="145">
                  <c:v>78.045000000000002</c:v>
                </c:pt>
                <c:pt idx="146">
                  <c:v>79.045000000000002</c:v>
                </c:pt>
                <c:pt idx="147">
                  <c:v>79.06</c:v>
                </c:pt>
                <c:pt idx="148">
                  <c:v>77.343000000000004</c:v>
                </c:pt>
                <c:pt idx="149">
                  <c:v>77.775999999999996</c:v>
                </c:pt>
                <c:pt idx="150">
                  <c:v>75.924999999999997</c:v>
                </c:pt>
                <c:pt idx="151">
                  <c:v>75.94</c:v>
                </c:pt>
                <c:pt idx="152">
                  <c:v>77.745999999999995</c:v>
                </c:pt>
                <c:pt idx="153">
                  <c:v>76.462999999999994</c:v>
                </c:pt>
                <c:pt idx="154">
                  <c:v>78.477999999999994</c:v>
                </c:pt>
                <c:pt idx="155">
                  <c:v>75.552000000000007</c:v>
                </c:pt>
                <c:pt idx="156">
                  <c:v>76.224000000000004</c:v>
                </c:pt>
                <c:pt idx="157">
                  <c:v>76.686999999999998</c:v>
                </c:pt>
                <c:pt idx="158">
                  <c:v>77.418000000000006</c:v>
                </c:pt>
                <c:pt idx="159">
                  <c:v>78.552000000000007</c:v>
                </c:pt>
                <c:pt idx="160">
                  <c:v>76.866</c:v>
                </c:pt>
                <c:pt idx="161">
                  <c:v>75.119</c:v>
                </c:pt>
                <c:pt idx="162">
                  <c:v>77.164000000000001</c:v>
                </c:pt>
                <c:pt idx="163">
                  <c:v>78.433000000000007</c:v>
                </c:pt>
                <c:pt idx="164">
                  <c:v>77.358000000000004</c:v>
                </c:pt>
                <c:pt idx="165">
                  <c:v>76.284000000000006</c:v>
                </c:pt>
                <c:pt idx="166">
                  <c:v>77.507000000000005</c:v>
                </c:pt>
                <c:pt idx="167">
                  <c:v>78.328000000000003</c:v>
                </c:pt>
                <c:pt idx="168">
                  <c:v>77.373000000000005</c:v>
                </c:pt>
                <c:pt idx="169">
                  <c:v>76.715999999999994</c:v>
                </c:pt>
                <c:pt idx="170">
                  <c:v>76.015000000000001</c:v>
                </c:pt>
                <c:pt idx="171">
                  <c:v>77.209000000000003</c:v>
                </c:pt>
                <c:pt idx="172">
                  <c:v>76.418000000000006</c:v>
                </c:pt>
                <c:pt idx="173">
                  <c:v>76.671999999999997</c:v>
                </c:pt>
                <c:pt idx="174">
                  <c:v>77.866</c:v>
                </c:pt>
                <c:pt idx="175">
                  <c:v>75.447999999999993</c:v>
                </c:pt>
                <c:pt idx="176">
                  <c:v>77.388000000000005</c:v>
                </c:pt>
                <c:pt idx="177">
                  <c:v>76.179000000000002</c:v>
                </c:pt>
                <c:pt idx="178">
                  <c:v>75.09</c:v>
                </c:pt>
                <c:pt idx="179">
                  <c:v>74.881</c:v>
                </c:pt>
                <c:pt idx="180">
                  <c:v>75.537000000000006</c:v>
                </c:pt>
                <c:pt idx="181">
                  <c:v>75.94</c:v>
                </c:pt>
                <c:pt idx="182">
                  <c:v>75.462999999999994</c:v>
                </c:pt>
                <c:pt idx="183">
                  <c:v>75.686999999999998</c:v>
                </c:pt>
                <c:pt idx="184">
                  <c:v>77.149000000000001</c:v>
                </c:pt>
                <c:pt idx="185">
                  <c:v>77.373000000000005</c:v>
                </c:pt>
                <c:pt idx="186">
                  <c:v>76.313000000000002</c:v>
                </c:pt>
                <c:pt idx="187">
                  <c:v>76.866</c:v>
                </c:pt>
                <c:pt idx="188">
                  <c:v>76.790999999999997</c:v>
                </c:pt>
                <c:pt idx="189">
                  <c:v>77.224000000000004</c:v>
                </c:pt>
                <c:pt idx="190">
                  <c:v>75.866</c:v>
                </c:pt>
                <c:pt idx="191">
                  <c:v>76.254000000000005</c:v>
                </c:pt>
                <c:pt idx="192">
                  <c:v>75.866</c:v>
                </c:pt>
                <c:pt idx="193">
                  <c:v>76.641999999999996</c:v>
                </c:pt>
                <c:pt idx="194">
                  <c:v>76.447999999999993</c:v>
                </c:pt>
                <c:pt idx="195">
                  <c:v>73.641999999999996</c:v>
                </c:pt>
                <c:pt idx="196">
                  <c:v>75.149000000000001</c:v>
                </c:pt>
                <c:pt idx="197">
                  <c:v>76.507000000000005</c:v>
                </c:pt>
                <c:pt idx="198">
                  <c:v>76.924999999999997</c:v>
                </c:pt>
                <c:pt idx="199">
                  <c:v>76.239000000000004</c:v>
                </c:pt>
                <c:pt idx="200">
                  <c:v>75.522000000000006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78.62804174440879</c:v>
                </c:pt>
                <c:pt idx="1">
                  <c:v>78.639458338667581</c:v>
                </c:pt>
                <c:pt idx="2">
                  <c:v>78.650876535686336</c:v>
                </c:pt>
                <c:pt idx="3">
                  <c:v>78.662296461790547</c:v>
                </c:pt>
                <c:pt idx="4">
                  <c:v>78.673718252758547</c:v>
                </c:pt>
                <c:pt idx="5">
                  <c:v>78.685142054468955</c:v>
                </c:pt>
                <c:pt idx="6">
                  <c:v>78.69656802358503</c:v>
                </c:pt>
                <c:pt idx="7">
                  <c:v>78.707996328276835</c:v>
                </c:pt>
                <c:pt idx="8">
                  <c:v>78.71942714898212</c:v>
                </c:pt>
                <c:pt idx="9">
                  <c:v>78.730860679206813</c:v>
                </c:pt>
                <c:pt idx="10">
                  <c:v>78.742297126365671</c:v>
                </c:pt>
                <c:pt idx="11">
                  <c:v>78.753736712662985</c:v>
                </c:pt>
                <c:pt idx="12">
                  <c:v>78.76517967601356</c:v>
                </c:pt>
                <c:pt idx="13">
                  <c:v>78.776626271003579</c:v>
                </c:pt>
                <c:pt idx="14">
                  <c:v>78.788076769889813</c:v>
                </c:pt>
                <c:pt idx="15">
                  <c:v>78.799531463636441</c:v>
                </c:pt>
                <c:pt idx="16">
                  <c:v>78.810990662986427</c:v>
                </c:pt>
                <c:pt idx="17">
                  <c:v>78.822454699565398</c:v>
                </c:pt>
                <c:pt idx="18">
                  <c:v>78.833923927013657</c:v>
                </c:pt>
                <c:pt idx="19">
                  <c:v>78.845398722142889</c:v>
                </c:pt>
                <c:pt idx="20">
                  <c:v>78.856879486116298</c:v>
                </c:pt>
                <c:pt idx="21">
                  <c:v>78.86836664566394</c:v>
                </c:pt>
                <c:pt idx="22">
                  <c:v>78.879860654398044</c:v>
                </c:pt>
                <c:pt idx="23">
                  <c:v>78.891361994488037</c:v>
                </c:pt>
                <c:pt idx="24">
                  <c:v>78.902871179626672</c:v>
                </c:pt>
                <c:pt idx="25">
                  <c:v>78.914388762426938</c:v>
                </c:pt>
                <c:pt idx="26">
                  <c:v>78.925915356310057</c:v>
                </c:pt>
                <c:pt idx="27">
                  <c:v>78.937451702621075</c:v>
                </c:pt>
                <c:pt idx="28">
                  <c:v>78.94899887258515</c:v>
                </c:pt>
                <c:pt idx="29">
                  <c:v>78.960558853290209</c:v>
                </c:pt>
                <c:pt idx="30">
                  <c:v>78.972136178011098</c:v>
                </c:pt>
                <c:pt idx="31">
                  <c:v>78.983742266344365</c:v>
                </c:pt>
                <c:pt idx="32">
                  <c:v>78.995406466589245</c:v>
                </c:pt>
                <c:pt idx="33">
                  <c:v>79.007202879689004</c:v>
                </c:pt>
                <c:pt idx="34">
                  <c:v>79.01931250664488</c:v>
                </c:pt>
                <c:pt idx="35">
                  <c:v>79.032160407898829</c:v>
                </c:pt>
                <c:pt idx="36">
                  <c:v>79.046703625160816</c:v>
                </c:pt>
                <c:pt idx="37">
                  <c:v>79.06500497127162</c:v>
                </c:pt>
                <c:pt idx="38">
                  <c:v>79.091315998332391</c:v>
                </c:pt>
                <c:pt idx="39">
                  <c:v>79.13400669433274</c:v>
                </c:pt>
                <c:pt idx="40">
                  <c:v>79.208797700093157</c:v>
                </c:pt>
                <c:pt idx="41">
                  <c:v>79.34381831195536</c:v>
                </c:pt>
                <c:pt idx="42">
                  <c:v>79.586932641824305</c:v>
                </c:pt>
                <c:pt idx="43">
                  <c:v>80.015411661563817</c:v>
                </c:pt>
                <c:pt idx="44">
                  <c:v>80.74724269730379</c:v>
                </c:pt>
                <c:pt idx="45">
                  <c:v>81.952096786112691</c:v>
                </c:pt>
                <c:pt idx="46">
                  <c:v>83.85834012426939</c:v>
                </c:pt>
                <c:pt idx="47">
                  <c:v>86.75089332555244</c:v>
                </c:pt>
                <c:pt idx="48">
                  <c:v>90.95394965263246</c:v>
                </c:pt>
                <c:pt idx="49">
                  <c:v>96.793491466943266</c:v>
                </c:pt>
                <c:pt idx="50">
                  <c:v>104.53797453872777</c:v>
                </c:pt>
                <c:pt idx="51">
                  <c:v>114.32161621237245</c:v>
                </c:pt>
                <c:pt idx="52">
                  <c:v>126.06244517376669</c:v>
                </c:pt>
                <c:pt idx="53">
                  <c:v>139.39441111450782</c:v>
                </c:pt>
                <c:pt idx="54">
                  <c:v>153.6363623631745</c:v>
                </c:pt>
                <c:pt idx="55">
                  <c:v>167.81778741282605</c:v>
                </c:pt>
                <c:pt idx="56">
                  <c:v>180.77074037646639</c:v>
                </c:pt>
                <c:pt idx="57">
                  <c:v>191.28092514667981</c:v>
                </c:pt>
                <c:pt idx="58">
                  <c:v>198.2729336482634</c:v>
                </c:pt>
                <c:pt idx="59">
                  <c:v>200.99117443321146</c:v>
                </c:pt>
                <c:pt idx="60">
                  <c:v>199.13450613166873</c:v>
                </c:pt>
                <c:pt idx="61">
                  <c:v>192.91140983008842</c:v>
                </c:pt>
                <c:pt idx="62">
                  <c:v>183.001734754751</c:v>
                </c:pt>
                <c:pt idx="63">
                  <c:v>170.4347533675126</c:v>
                </c:pt>
                <c:pt idx="64">
                  <c:v>156.41384163517185</c:v>
                </c:pt>
                <c:pt idx="65">
                  <c:v>142.1291560847329</c:v>
                </c:pt>
                <c:pt idx="66">
                  <c:v>128.59844057135263</c:v>
                </c:pt>
                <c:pt idx="67">
                  <c:v>116.56421384499234</c:v>
                </c:pt>
                <c:pt idx="68">
                  <c:v>106.45806708860668</c:v>
                </c:pt>
                <c:pt idx="69">
                  <c:v>98.425705411612498</c:v>
                </c:pt>
                <c:pt idx="70">
                  <c:v>92.394455566628096</c:v>
                </c:pt>
                <c:pt idx="71">
                  <c:v>88.160238163950737</c:v>
                </c:pt>
                <c:pt idx="72">
                  <c:v>85.472651170147273</c:v>
                </c:pt>
                <c:pt idx="73">
                  <c:v>84.102273976428378</c:v>
                </c:pt>
                <c:pt idx="74">
                  <c:v>83.880813865355663</c:v>
                </c:pt>
                <c:pt idx="75">
                  <c:v>84.710550543940968</c:v>
                </c:pt>
                <c:pt idx="76">
                  <c:v>86.544421928191241</c:v>
                </c:pt>
                <c:pt idx="77">
                  <c:v>89.342734555583988</c:v>
                </c:pt>
                <c:pt idx="78">
                  <c:v>93.017451503924121</c:v>
                </c:pt>
                <c:pt idx="79">
                  <c:v>97.379724447917681</c:v>
                </c:pt>
                <c:pt idx="80">
                  <c:v>102.10876424015277</c:v>
                </c:pt>
                <c:pt idx="81">
                  <c:v>106.75767528160446</c:v>
                </c:pt>
                <c:pt idx="82">
                  <c:v>110.80306702183884</c:v>
                </c:pt>
                <c:pt idx="83">
                  <c:v>113.73147714957398</c:v>
                </c:pt>
                <c:pt idx="84">
                  <c:v>115.14144306940454</c:v>
                </c:pt>
                <c:pt idx="85">
                  <c:v>114.83154739527465</c:v>
                </c:pt>
                <c:pt idx="86">
                  <c:v>112.84657931450809</c:v>
                </c:pt>
                <c:pt idx="87">
                  <c:v>109.4664894837134</c:v>
                </c:pt>
                <c:pt idx="88">
                  <c:v>105.14147672837852</c:v>
                </c:pt>
                <c:pt idx="89">
                  <c:v>100.39374006890736</c:v>
                </c:pt>
                <c:pt idx="90">
                  <c:v>95.715290980400411</c:v>
                </c:pt>
                <c:pt idx="91">
                  <c:v>91.488912342982204</c:v>
                </c:pt>
                <c:pt idx="92">
                  <c:v>87.948109020591886</c:v>
                </c:pt>
                <c:pt idx="93">
                  <c:v>85.177392761939657</c:v>
                </c:pt>
                <c:pt idx="94">
                  <c:v>83.142472308243612</c:v>
                </c:pt>
                <c:pt idx="95">
                  <c:v>81.734470724058454</c:v>
                </c:pt>
                <c:pt idx="96">
                  <c:v>80.813366341864352</c:v>
                </c:pt>
                <c:pt idx="97">
                  <c:v>80.241090051891604</c:v>
                </c:pt>
                <c:pt idx="98">
                  <c:v>79.900943208220639</c:v>
                </c:pt>
                <c:pt idx="99">
                  <c:v>79.704809393236246</c:v>
                </c:pt>
                <c:pt idx="100">
                  <c:v>79.59203628093735</c:v>
                </c:pt>
                <c:pt idx="101">
                  <c:v>79.524127057897985</c:v>
                </c:pt>
                <c:pt idx="102">
                  <c:v>79.478390479563402</c:v>
                </c:pt>
                <c:pt idx="103">
                  <c:v>79.442352427073885</c:v>
                </c:pt>
                <c:pt idx="104">
                  <c:v>79.409606521768936</c:v>
                </c:pt>
                <c:pt idx="105">
                  <c:v>79.377087016211547</c:v>
                </c:pt>
                <c:pt idx="106">
                  <c:v>79.343445171481363</c:v>
                </c:pt>
                <c:pt idx="107">
                  <c:v>79.308161826073913</c:v>
                </c:pt>
                <c:pt idx="108">
                  <c:v>79.271098039336451</c:v>
                </c:pt>
                <c:pt idx="109">
                  <c:v>79.232282645308615</c:v>
                </c:pt>
                <c:pt idx="110">
                  <c:v>79.19181753783505</c:v>
                </c:pt>
                <c:pt idx="111">
                  <c:v>79.149837104145391</c:v>
                </c:pt>
                <c:pt idx="112">
                  <c:v>79.106490835622679</c:v>
                </c:pt>
                <c:pt idx="113">
                  <c:v>79.061935235309406</c:v>
                </c:pt>
                <c:pt idx="114">
                  <c:v>79.016329281463726</c:v>
                </c:pt>
                <c:pt idx="115">
                  <c:v>78.969831263324863</c:v>
                </c:pt>
                <c:pt idx="116">
                  <c:v>78.922596236888737</c:v>
                </c:pt>
                <c:pt idx="117">
                  <c:v>78.874773876898146</c:v>
                </c:pt>
                <c:pt idx="118">
                  <c:v>78.826506675314846</c:v>
                </c:pt>
                <c:pt idx="119">
                  <c:v>78.77792848211952</c:v>
                </c:pt>
                <c:pt idx="120">
                  <c:v>78.729163387401385</c:v>
                </c:pt>
                <c:pt idx="121">
                  <c:v>78.680324934982963</c:v>
                </c:pt>
                <c:pt idx="122">
                  <c:v>78.631515647565195</c:v>
                </c:pt>
                <c:pt idx="123">
                  <c:v>78.582826834815251</c:v>
                </c:pt>
                <c:pt idx="124">
                  <c:v>78.534338649822871</c:v>
                </c:pt>
                <c:pt idx="125">
                  <c:v>78.486120355957283</c:v>
                </c:pt>
                <c:pt idx="126">
                  <c:v>78.438230765094332</c:v>
                </c:pt>
                <c:pt idx="127">
                  <c:v>78.3907188090419</c:v>
                </c:pt>
                <c:pt idx="128">
                  <c:v>78.343624208326673</c:v>
                </c:pt>
                <c:pt idx="129">
                  <c:v>78.296978205874112</c:v>
                </c:pt>
                <c:pt idx="130">
                  <c:v>78.250804337116335</c:v>
                </c:pt>
                <c:pt idx="131">
                  <c:v>78.205119212360344</c:v>
                </c:pt>
                <c:pt idx="132">
                  <c:v>78.159933291571022</c:v>
                </c:pt>
                <c:pt idx="133">
                  <c:v>78.115251635884519</c:v>
                </c:pt>
                <c:pt idx="134">
                  <c:v>78.071074624078349</c:v>
                </c:pt>
                <c:pt idx="135">
                  <c:v>78.02739862595395</c:v>
                </c:pt>
                <c:pt idx="136">
                  <c:v>77.984216628508705</c:v>
                </c:pt>
                <c:pt idx="137">
                  <c:v>77.941518815892508</c:v>
                </c:pt>
                <c:pt idx="138">
                  <c:v>77.899293112756027</c:v>
                </c:pt>
                <c:pt idx="139">
                  <c:v>77.857525717378365</c:v>
                </c:pt>
                <c:pt idx="140">
                  <c:v>77.816201684375002</c:v>
                </c:pt>
                <c:pt idx="141">
                  <c:v>77.77530568000661</c:v>
                </c:pt>
                <c:pt idx="142">
                  <c:v>77.734823142309679</c:v>
                </c:pt>
                <c:pt idx="143">
                  <c:v>77.694742244439325</c:v>
                </c:pt>
                <c:pt idx="144">
                  <c:v>77.655057269181682</c:v>
                </c:pt>
                <c:pt idx="145">
                  <c:v>77.615774185303721</c:v>
                </c:pt>
                <c:pt idx="146">
                  <c:v>77.576919209341199</c:v>
                </c:pt>
                <c:pt idx="147">
                  <c:v>77.53855067209625</c:v>
                </c:pt>
                <c:pt idx="148">
                  <c:v>77.500773275076483</c:v>
                </c:pt>
                <c:pt idx="149">
                  <c:v>77.463751638530809</c:v>
                </c:pt>
                <c:pt idx="150">
                  <c:v>77.427717154745679</c:v>
                </c:pt>
                <c:pt idx="151">
                  <c:v>77.392959531718304</c:v>
                </c:pt>
                <c:pt idx="152">
                  <c:v>77.359793777873065</c:v>
                </c:pt>
                <c:pt idx="153">
                  <c:v>77.328496769932244</c:v>
                </c:pt>
                <c:pt idx="154">
                  <c:v>77.299216189349636</c:v>
                </c:pt>
                <c:pt idx="155">
                  <c:v>77.27186752776727</c:v>
                </c:pt>
                <c:pt idx="156">
                  <c:v>77.246047998202485</c:v>
                </c:pt>
                <c:pt idx="157">
                  <c:v>77.221003087980094</c:v>
                </c:pt>
                <c:pt idx="158">
                  <c:v>77.19567590494411</c:v>
                </c:pt>
                <c:pt idx="159">
                  <c:v>77.168849127212454</c:v>
                </c:pt>
                <c:pt idx="160">
                  <c:v>77.13935882716163</c:v>
                </c:pt>
                <c:pt idx="161">
                  <c:v>77.106329791518633</c:v>
                </c:pt>
                <c:pt idx="162">
                  <c:v>77.069366527592379</c:v>
                </c:pt>
                <c:pt idx="163">
                  <c:v>77.028641867623421</c:v>
                </c:pt>
                <c:pt idx="164">
                  <c:v>76.984855163470868</c:v>
                </c:pt>
                <c:pt idx="165">
                  <c:v>76.939073350672146</c:v>
                </c:pt>
                <c:pt idx="166">
                  <c:v>76.892504105033126</c:v>
                </c:pt>
                <c:pt idx="167">
                  <c:v>76.846266954526968</c:v>
                </c:pt>
                <c:pt idx="168">
                  <c:v>76.801220696414319</c:v>
                </c:pt>
                <c:pt idx="169">
                  <c:v>76.757879587300323</c:v>
                </c:pt>
                <c:pt idx="170">
                  <c:v>76.716419024046218</c:v>
                </c:pt>
                <c:pt idx="171">
                  <c:v>76.676746414015284</c:v>
                </c:pt>
                <c:pt idx="172">
                  <c:v>76.63860185812139</c:v>
                </c:pt>
                <c:pt idx="173">
                  <c:v>76.601656174256675</c:v>
                </c:pt>
                <c:pt idx="174">
                  <c:v>76.565585444758526</c:v>
                </c:pt>
                <c:pt idx="175">
                  <c:v>76.530114901609451</c:v>
                </c:pt>
                <c:pt idx="176">
                  <c:v>76.495035448381785</c:v>
                </c:pt>
                <c:pt idx="177">
                  <c:v>76.460201387394022</c:v>
                </c:pt>
                <c:pt idx="178">
                  <c:v>76.425518544840273</c:v>
                </c:pt>
                <c:pt idx="179">
                  <c:v>76.390929857796266</c:v>
                </c:pt>
                <c:pt idx="180">
                  <c:v>76.356402538670224</c:v>
                </c:pt>
                <c:pt idx="181">
                  <c:v>76.321918428668852</c:v>
                </c:pt>
                <c:pt idx="182">
                  <c:v>76.287467574079329</c:v>
                </c:pt>
                <c:pt idx="183">
                  <c:v>76.253044346232244</c:v>
                </c:pt>
                <c:pt idx="184">
                  <c:v>76.218645286568432</c:v>
                </c:pt>
                <c:pt idx="185">
                  <c:v>76.184267995806408</c:v>
                </c:pt>
                <c:pt idx="186">
                  <c:v>76.149910598126496</c:v>
                </c:pt>
                <c:pt idx="187">
                  <c:v>76.115571496893551</c:v>
                </c:pt>
                <c:pt idx="188">
                  <c:v>76.081249267558078</c:v>
                </c:pt>
                <c:pt idx="189">
                  <c:v>76.046942610866367</c:v>
                </c:pt>
                <c:pt idx="190">
                  <c:v>76.012650331041485</c:v>
                </c:pt>
                <c:pt idx="191">
                  <c:v>75.978371323838275</c:v>
                </c:pt>
                <c:pt idx="192">
                  <c:v>75.944104568446136</c:v>
                </c:pt>
                <c:pt idx="193">
                  <c:v>75.909849120977569</c:v>
                </c:pt>
                <c:pt idx="194">
                  <c:v>75.875604108734734</c:v>
                </c:pt>
                <c:pt idx="195">
                  <c:v>75.841368724972043</c:v>
                </c:pt>
                <c:pt idx="196">
                  <c:v>75.807142224051674</c:v>
                </c:pt>
                <c:pt idx="197">
                  <c:v>75.772923916945061</c:v>
                </c:pt>
                <c:pt idx="198">
                  <c:v>75.73871316705312</c:v>
                </c:pt>
                <c:pt idx="199">
                  <c:v>75.70450938632257</c:v>
                </c:pt>
                <c:pt idx="200">
                  <c:v>75.67031203163846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78.62804174440879</c:v>
                </c:pt>
                <c:pt idx="1">
                  <c:v>78.639458338667581</c:v>
                </c:pt>
                <c:pt idx="2">
                  <c:v>78.650876535686336</c:v>
                </c:pt>
                <c:pt idx="3">
                  <c:v>78.662296461790547</c:v>
                </c:pt>
                <c:pt idx="4">
                  <c:v>78.673718252758547</c:v>
                </c:pt>
                <c:pt idx="5">
                  <c:v>78.685142054468955</c:v>
                </c:pt>
                <c:pt idx="6">
                  <c:v>78.69656802358503</c:v>
                </c:pt>
                <c:pt idx="7">
                  <c:v>78.707996328276835</c:v>
                </c:pt>
                <c:pt idx="8">
                  <c:v>78.71942714898212</c:v>
                </c:pt>
                <c:pt idx="9">
                  <c:v>78.730860679206813</c:v>
                </c:pt>
                <c:pt idx="10">
                  <c:v>78.742297126365671</c:v>
                </c:pt>
                <c:pt idx="11">
                  <c:v>78.753736712662985</c:v>
                </c:pt>
                <c:pt idx="12">
                  <c:v>78.76517967601356</c:v>
                </c:pt>
                <c:pt idx="13">
                  <c:v>78.776626271003579</c:v>
                </c:pt>
                <c:pt idx="14">
                  <c:v>78.788076769889813</c:v>
                </c:pt>
                <c:pt idx="15">
                  <c:v>78.799531463636427</c:v>
                </c:pt>
                <c:pt idx="16">
                  <c:v>78.81099066298637</c:v>
                </c:pt>
                <c:pt idx="17">
                  <c:v>78.8224546995651</c:v>
                </c:pt>
                <c:pt idx="18">
                  <c:v>78.833923927012208</c:v>
                </c:pt>
                <c:pt idx="19">
                  <c:v>78.845398722136096</c:v>
                </c:pt>
                <c:pt idx="20">
                  <c:v>78.856879486085745</c:v>
                </c:pt>
                <c:pt idx="21">
                  <c:v>78.868366645531665</c:v>
                </c:pt>
                <c:pt idx="22">
                  <c:v>78.879860653846762</c:v>
                </c:pt>
                <c:pt idx="23">
                  <c:v>78.891361992276046</c:v>
                </c:pt>
                <c:pt idx="24">
                  <c:v>78.902871171081827</c:v>
                </c:pt>
                <c:pt idx="25">
                  <c:v>78.914388730648213</c:v>
                </c:pt>
                <c:pt idx="26">
                  <c:v>78.925915242526727</c:v>
                </c:pt>
                <c:pt idx="27">
                  <c:v>78.937451310400348</c:v>
                </c:pt>
                <c:pt idx="28">
                  <c:v>78.948997570940804</c:v>
                </c:pt>
                <c:pt idx="29">
                  <c:v>78.960554694528938</c:v>
                </c:pt>
                <c:pt idx="30">
                  <c:v>78.972123385803229</c:v>
                </c:pt>
                <c:pt idx="31">
                  <c:v>78.983704383996354</c:v>
                </c:pt>
                <c:pt idx="32">
                  <c:v>78.99529846301337</c:v>
                </c:pt>
                <c:pt idx="33">
                  <c:v>79.006906431198004</c:v>
                </c:pt>
                <c:pt idx="34">
                  <c:v>79.018529130725668</c:v>
                </c:pt>
                <c:pt idx="35">
                  <c:v>79.030167436553086</c:v>
                </c:pt>
                <c:pt idx="36">
                  <c:v>79.041822254844135</c:v>
                </c:pt>
                <c:pt idx="37">
                  <c:v>79.053494520780532</c:v>
                </c:pt>
                <c:pt idx="38">
                  <c:v>79.065185195652916</c:v>
                </c:pt>
                <c:pt idx="39">
                  <c:v>79.076895263114309</c:v>
                </c:pt>
                <c:pt idx="40">
                  <c:v>79.088625724461679</c:v>
                </c:pt>
                <c:pt idx="41">
                  <c:v>79.100377592793578</c:v>
                </c:pt>
                <c:pt idx="42">
                  <c:v>79.112151885872976</c:v>
                </c:pt>
                <c:pt idx="43">
                  <c:v>79.123949617501182</c:v>
                </c:pt>
                <c:pt idx="44">
                  <c:v>79.135771787186414</c:v>
                </c:pt>
                <c:pt idx="45">
                  <c:v>79.147619367861651</c:v>
                </c:pt>
                <c:pt idx="46">
                  <c:v>79.15949329137915</c:v>
                </c:pt>
                <c:pt idx="47">
                  <c:v>79.171394431474994</c:v>
                </c:pt>
                <c:pt idx="48">
                  <c:v>79.183323583862872</c:v>
                </c:pt>
                <c:pt idx="49">
                  <c:v>79.19528144307688</c:v>
                </c:pt>
                <c:pt idx="50">
                  <c:v>79.207268575642161</c:v>
                </c:pt>
                <c:pt idx="51">
                  <c:v>79.219285389107199</c:v>
                </c:pt>
                <c:pt idx="52">
                  <c:v>79.231332096423102</c:v>
                </c:pt>
                <c:pt idx="53">
                  <c:v>79.243408675104845</c:v>
                </c:pt>
                <c:pt idx="54">
                  <c:v>79.255514820555973</c:v>
                </c:pt>
                <c:pt idx="55">
                  <c:v>79.267649892882019</c:v>
                </c:pt>
                <c:pt idx="56">
                  <c:v>79.279812856461945</c:v>
                </c:pt>
                <c:pt idx="57">
                  <c:v>79.292002211489475</c:v>
                </c:pt>
                <c:pt idx="58">
                  <c:v>79.304215916640672</c:v>
                </c:pt>
                <c:pt idx="59">
                  <c:v>79.316451301971455</c:v>
                </c:pt>
                <c:pt idx="60">
                  <c:v>79.328704971101885</c:v>
                </c:pt>
                <c:pt idx="61">
                  <c:v>79.340972691706455</c:v>
                </c:pt>
                <c:pt idx="62">
                  <c:v>79.353249273303362</c:v>
                </c:pt>
                <c:pt idx="63">
                  <c:v>79.36552843132884</c:v>
                </c:pt>
                <c:pt idx="64">
                  <c:v>79.377802636497222</c:v>
                </c:pt>
                <c:pt idx="65">
                  <c:v>79.39006294849446</c:v>
                </c:pt>
                <c:pt idx="66">
                  <c:v>79.402298833136854</c:v>
                </c:pt>
                <c:pt idx="67">
                  <c:v>79.414497962261024</c:v>
                </c:pt>
                <c:pt idx="68">
                  <c:v>79.426645995805245</c:v>
                </c:pt>
                <c:pt idx="69">
                  <c:v>79.4387263458093</c:v>
                </c:pt>
                <c:pt idx="70">
                  <c:v>79.450719922414962</c:v>
                </c:pt>
                <c:pt idx="71">
                  <c:v>79.46260486240817</c:v>
                </c:pt>
                <c:pt idx="72">
                  <c:v>79.474356241422328</c:v>
                </c:pt>
                <c:pt idx="73">
                  <c:v>79.485945771638683</c:v>
                </c:pt>
                <c:pt idx="74">
                  <c:v>79.49734148768944</c:v>
                </c:pt>
                <c:pt idx="75">
                  <c:v>79.508507424507854</c:v>
                </c:pt>
                <c:pt idx="76">
                  <c:v>79.519403292087219</c:v>
                </c:pt>
                <c:pt idx="77">
                  <c:v>79.529984153512487</c:v>
                </c:pt>
                <c:pt idx="78">
                  <c:v>79.5402001142118</c:v>
                </c:pt>
                <c:pt idx="79">
                  <c:v>79.549996032123516</c:v>
                </c:pt>
                <c:pt idx="80">
                  <c:v>79.559311260355358</c:v>
                </c:pt>
                <c:pt idx="81">
                  <c:v>79.568079435878076</c:v>
                </c:pt>
                <c:pt idx="82">
                  <c:v>79.576228329763822</c:v>
                </c:pt>
                <c:pt idx="83">
                  <c:v>79.583679776352298</c:v>
                </c:pt>
                <c:pt idx="84">
                  <c:v>79.590349700362339</c:v>
                </c:pt>
                <c:pt idx="85">
                  <c:v>79.596148262199151</c:v>
                </c:pt>
                <c:pt idx="86">
                  <c:v>79.600980142336184</c:v>
                </c:pt>
                <c:pt idx="87">
                  <c:v>79.604744985447411</c:v>
                </c:pt>
                <c:pt idx="88">
                  <c:v>79.607338023694382</c:v>
                </c:pt>
                <c:pt idx="89">
                  <c:v>79.608650895986926</c:v>
                </c:pt>
                <c:pt idx="90">
                  <c:v>79.608572675926084</c:v>
                </c:pt>
                <c:pt idx="91">
                  <c:v>79.606991115336143</c:v>
                </c:pt>
                <c:pt idx="92">
                  <c:v>79.603794102728386</c:v>
                </c:pt>
                <c:pt idx="93">
                  <c:v>79.598871326762207</c:v>
                </c:pt>
                <c:pt idx="94">
                  <c:v>79.592116123990337</c:v>
                </c:pt>
                <c:pt idx="95">
                  <c:v>79.583427478294226</c:v>
                </c:pt>
                <c:pt idx="96">
                  <c:v>79.572712127034663</c:v>
                </c:pt>
                <c:pt idx="97">
                  <c:v>79.559886716852802</c:v>
                </c:pt>
                <c:pt idx="98">
                  <c:v>79.544879941215015</c:v>
                </c:pt>
                <c:pt idx="99">
                  <c:v>79.527634583243952</c:v>
                </c:pt>
                <c:pt idx="100">
                  <c:v>79.50810938216452</c:v>
                </c:pt>
                <c:pt idx="101">
                  <c:v>79.486280640745036</c:v>
                </c:pt>
                <c:pt idx="102">
                  <c:v>79.462143495110752</c:v>
                </c:pt>
                <c:pt idx="103">
                  <c:v>79.435712777569734</c:v>
                </c:pt>
                <c:pt idx="104">
                  <c:v>79.407023417481611</c:v>
                </c:pt>
                <c:pt idx="105">
                  <c:v>79.376130344080423</c:v>
                </c:pt>
                <c:pt idx="106">
                  <c:v>79.343107877414653</c:v>
                </c:pt>
                <c:pt idx="107">
                  <c:v>79.308048617667481</c:v>
                </c:pt>
                <c:pt idx="108">
                  <c:v>79.271061867292559</c:v>
                </c:pt>
                <c:pt idx="109">
                  <c:v>79.232271642797457</c:v>
                </c:pt>
                <c:pt idx="110">
                  <c:v>79.191814351914189</c:v>
                </c:pt>
                <c:pt idx="111">
                  <c:v>79.149836225926961</c:v>
                </c:pt>
                <c:pt idx="112">
                  <c:v>79.106490605163245</c:v>
                </c:pt>
                <c:pt idx="113">
                  <c:v>79.061935177737467</c:v>
                </c:pt>
                <c:pt idx="114">
                  <c:v>79.016329267772207</c:v>
                </c:pt>
                <c:pt idx="115">
                  <c:v>78.969831260225178</c:v>
                </c:pt>
                <c:pt idx="116">
                  <c:v>78.922596236220684</c:v>
                </c:pt>
                <c:pt idx="117">
                  <c:v>78.874773876761083</c:v>
                </c:pt>
                <c:pt idx="118">
                  <c:v>78.826506675288073</c:v>
                </c:pt>
                <c:pt idx="119">
                  <c:v>78.777928482114547</c:v>
                </c:pt>
                <c:pt idx="120">
                  <c:v>78.729163387400504</c:v>
                </c:pt>
                <c:pt idx="121">
                  <c:v>78.680324934982821</c:v>
                </c:pt>
                <c:pt idx="122">
                  <c:v>78.631515647565166</c:v>
                </c:pt>
                <c:pt idx="123">
                  <c:v>78.582826834815251</c:v>
                </c:pt>
                <c:pt idx="124">
                  <c:v>78.534338649822871</c:v>
                </c:pt>
                <c:pt idx="125">
                  <c:v>78.486120355957283</c:v>
                </c:pt>
                <c:pt idx="126">
                  <c:v>78.438230765094318</c:v>
                </c:pt>
                <c:pt idx="127">
                  <c:v>78.390718809041843</c:v>
                </c:pt>
                <c:pt idx="128">
                  <c:v>78.343624208326403</c:v>
                </c:pt>
                <c:pt idx="129">
                  <c:v>78.296978205872776</c:v>
                </c:pt>
                <c:pt idx="130">
                  <c:v>78.250804337110239</c:v>
                </c:pt>
                <c:pt idx="131">
                  <c:v>78.205119212333713</c:v>
                </c:pt>
                <c:pt idx="132">
                  <c:v>78.159933291460149</c:v>
                </c:pt>
                <c:pt idx="133">
                  <c:v>78.115251635444466</c:v>
                </c:pt>
                <c:pt idx="134">
                  <c:v>78.07107462241386</c:v>
                </c:pt>
                <c:pt idx="135">
                  <c:v>78.027398619953445</c:v>
                </c:pt>
                <c:pt idx="136">
                  <c:v>77.984216607891739</c:v>
                </c:pt>
                <c:pt idx="137">
                  <c:v>77.94151874837884</c:v>
                </c:pt>
                <c:pt idx="138">
                  <c:v>77.899292902044607</c:v>
                </c:pt>
                <c:pt idx="139">
                  <c:v>77.857525090600035</c:v>
                </c:pt>
                <c:pt idx="140">
                  <c:v>77.816199907448762</c:v>
                </c:pt>
                <c:pt idx="141">
                  <c:v>77.77530087875607</c:v>
                </c:pt>
                <c:pt idx="142">
                  <c:v>77.734810778028532</c:v>
                </c:pt>
                <c:pt idx="143">
                  <c:v>77.694711897638825</c:v>
                </c:pt>
                <c:pt idx="144">
                  <c:v>77.654986280929663</c:v>
                </c:pt>
                <c:pt idx="145">
                  <c:v>77.615615918588006</c:v>
                </c:pt>
                <c:pt idx="146">
                  <c:v>77.576582912929908</c:v>
                </c:pt>
                <c:pt idx="147">
                  <c:v>77.537869613607228</c:v>
                </c:pt>
                <c:pt idx="148">
                  <c:v>77.499458728061896</c:v>
                </c:pt>
                <c:pt idx="149">
                  <c:v>77.461333409832619</c:v>
                </c:pt>
                <c:pt idx="150">
                  <c:v>77.42347732757743</c:v>
                </c:pt>
                <c:pt idx="151">
                  <c:v>77.385874717425409</c:v>
                </c:pt>
                <c:pt idx="152">
                  <c:v>77.348510421020293</c:v>
                </c:pt>
                <c:pt idx="153">
                  <c:v>77.311369911375607</c:v>
                </c:pt>
                <c:pt idx="154">
                  <c:v>77.274439308428796</c:v>
                </c:pt>
                <c:pt idx="155">
                  <c:v>77.237705385963324</c:v>
                </c:pt>
                <c:pt idx="156">
                  <c:v>77.201155571366698</c:v>
                </c:pt>
                <c:pt idx="157">
                  <c:v>77.164777939506195</c:v>
                </c:pt>
                <c:pt idx="158">
                  <c:v>77.128561201837044</c:v>
                </c:pt>
                <c:pt idx="159">
                  <c:v>77.092494691705738</c:v>
                </c:pt>
                <c:pt idx="160">
                  <c:v>77.056568346676102</c:v>
                </c:pt>
                <c:pt idx="161">
                  <c:v>77.020772688585268</c:v>
                </c:pt>
                <c:pt idx="162">
                  <c:v>76.985098801930661</c:v>
                </c:pt>
                <c:pt idx="163">
                  <c:v>76.94953831109504</c:v>
                </c:pt>
                <c:pt idx="164">
                  <c:v>76.914083356835633</c:v>
                </c:pt>
                <c:pt idx="165">
                  <c:v>76.878726572391258</c:v>
                </c:pt>
                <c:pt idx="166">
                  <c:v>76.843461059500228</c:v>
                </c:pt>
                <c:pt idx="167">
                  <c:v>76.808280364568446</c:v>
                </c:pt>
                <c:pt idx="168">
                  <c:v>76.773178455180698</c:v>
                </c:pt>
                <c:pt idx="169">
                  <c:v>76.738149697109534</c:v>
                </c:pt>
                <c:pt idx="170">
                  <c:v>76.703188831942256</c:v>
                </c:pt>
                <c:pt idx="171">
                  <c:v>76.6682909554182</c:v>
                </c:pt>
                <c:pt idx="172">
                  <c:v>76.633451496544808</c:v>
                </c:pt>
                <c:pt idx="173">
                  <c:v>76.598666197540226</c:v>
                </c:pt>
                <c:pt idx="174">
                  <c:v>76.563931094634242</c:v>
                </c:pt>
                <c:pt idx="175">
                  <c:v>76.529242499744356</c:v>
                </c:pt>
                <c:pt idx="176">
                  <c:v>76.494596983033134</c:v>
                </c:pt>
                <c:pt idx="177">
                  <c:v>76.459991356343664</c:v>
                </c:pt>
                <c:pt idx="178">
                  <c:v>76.425422657501358</c:v>
                </c:pt>
                <c:pt idx="179">
                  <c:v>76.390888135465374</c:v>
                </c:pt>
                <c:pt idx="180">
                  <c:v>76.356385236308185</c:v>
                </c:pt>
                <c:pt idx="181">
                  <c:v>76.321911589997057</c:v>
                </c:pt>
                <c:pt idx="182">
                  <c:v>76.287464997949996</c:v>
                </c:pt>
                <c:pt idx="183">
                  <c:v>76.253043421335818</c:v>
                </c:pt>
                <c:pt idx="184">
                  <c:v>76.218644970087112</c:v>
                </c:pt>
                <c:pt idx="185">
                  <c:v>76.184267892593837</c:v>
                </c:pt>
                <c:pt idx="186">
                  <c:v>76.149910566045591</c:v>
                </c:pt>
                <c:pt idx="187">
                  <c:v>76.1155714873899</c:v>
                </c:pt>
                <c:pt idx="188">
                  <c:v>76.081249264874813</c:v>
                </c:pt>
                <c:pt idx="189">
                  <c:v>76.046942610144313</c:v>
                </c:pt>
                <c:pt idx="190">
                  <c:v>76.012650330856303</c:v>
                </c:pt>
                <c:pt idx="191">
                  <c:v>75.978371323793013</c:v>
                </c:pt>
                <c:pt idx="192">
                  <c:v>75.944104568435591</c:v>
                </c:pt>
                <c:pt idx="193">
                  <c:v>75.909849120975224</c:v>
                </c:pt>
                <c:pt idx="194">
                  <c:v>75.875604108734237</c:v>
                </c:pt>
                <c:pt idx="195">
                  <c:v>75.841368724971943</c:v>
                </c:pt>
                <c:pt idx="196">
                  <c:v>75.80714222405166</c:v>
                </c:pt>
                <c:pt idx="197">
                  <c:v>75.772923916945061</c:v>
                </c:pt>
                <c:pt idx="198">
                  <c:v>75.73871316705312</c:v>
                </c:pt>
                <c:pt idx="199">
                  <c:v>75.70450938632257</c:v>
                </c:pt>
                <c:pt idx="200">
                  <c:v>75.67031203163846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3056"/>
        <c:axId val="884233448"/>
      </c:scatterChart>
      <c:valAx>
        <c:axId val="884233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3448"/>
        <c:crosses val="autoZero"/>
        <c:crossBetween val="midCat"/>
      </c:valAx>
      <c:valAx>
        <c:axId val="884233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305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76.790999999999997</c:v>
                </c:pt>
                <c:pt idx="1">
                  <c:v>77.566999999999993</c:v>
                </c:pt>
                <c:pt idx="2">
                  <c:v>78.447999999999993</c:v>
                </c:pt>
                <c:pt idx="3">
                  <c:v>76.596999999999994</c:v>
                </c:pt>
                <c:pt idx="4">
                  <c:v>77.239000000000004</c:v>
                </c:pt>
                <c:pt idx="5">
                  <c:v>78.477999999999994</c:v>
                </c:pt>
                <c:pt idx="6">
                  <c:v>77.866</c:v>
                </c:pt>
                <c:pt idx="7">
                  <c:v>77.835999999999999</c:v>
                </c:pt>
                <c:pt idx="8">
                  <c:v>78.896000000000001</c:v>
                </c:pt>
                <c:pt idx="9">
                  <c:v>78.103999999999999</c:v>
                </c:pt>
                <c:pt idx="10">
                  <c:v>79.866</c:v>
                </c:pt>
                <c:pt idx="11">
                  <c:v>78.790999999999997</c:v>
                </c:pt>
                <c:pt idx="12">
                  <c:v>78.97</c:v>
                </c:pt>
                <c:pt idx="13">
                  <c:v>78.820999999999998</c:v>
                </c:pt>
                <c:pt idx="14">
                  <c:v>78.850999999999999</c:v>
                </c:pt>
                <c:pt idx="15">
                  <c:v>77.075000000000003</c:v>
                </c:pt>
                <c:pt idx="16">
                  <c:v>79.134</c:v>
                </c:pt>
                <c:pt idx="17">
                  <c:v>80.820999999999998</c:v>
                </c:pt>
                <c:pt idx="18">
                  <c:v>80.239000000000004</c:v>
                </c:pt>
                <c:pt idx="19">
                  <c:v>79.745999999999995</c:v>
                </c:pt>
                <c:pt idx="20">
                  <c:v>81.075000000000003</c:v>
                </c:pt>
                <c:pt idx="21">
                  <c:v>81</c:v>
                </c:pt>
                <c:pt idx="22">
                  <c:v>79.418000000000006</c:v>
                </c:pt>
                <c:pt idx="23">
                  <c:v>80.477999999999994</c:v>
                </c:pt>
                <c:pt idx="24">
                  <c:v>80.94</c:v>
                </c:pt>
                <c:pt idx="25">
                  <c:v>81.686999999999998</c:v>
                </c:pt>
                <c:pt idx="26">
                  <c:v>81.103999999999999</c:v>
                </c:pt>
                <c:pt idx="27">
                  <c:v>81.91</c:v>
                </c:pt>
                <c:pt idx="28">
                  <c:v>82.373000000000005</c:v>
                </c:pt>
                <c:pt idx="29">
                  <c:v>82.881</c:v>
                </c:pt>
                <c:pt idx="30">
                  <c:v>81.626999999999995</c:v>
                </c:pt>
                <c:pt idx="31">
                  <c:v>81.626999999999995</c:v>
                </c:pt>
                <c:pt idx="32">
                  <c:v>82.596999999999994</c:v>
                </c:pt>
                <c:pt idx="33">
                  <c:v>83.03</c:v>
                </c:pt>
                <c:pt idx="34">
                  <c:v>83.284000000000006</c:v>
                </c:pt>
                <c:pt idx="35">
                  <c:v>83.760999999999996</c:v>
                </c:pt>
                <c:pt idx="36">
                  <c:v>83.91</c:v>
                </c:pt>
                <c:pt idx="37">
                  <c:v>84.313000000000002</c:v>
                </c:pt>
                <c:pt idx="38">
                  <c:v>87.700999999999993</c:v>
                </c:pt>
                <c:pt idx="39">
                  <c:v>87.373000000000005</c:v>
                </c:pt>
                <c:pt idx="40">
                  <c:v>91.254000000000005</c:v>
                </c:pt>
                <c:pt idx="41">
                  <c:v>92.581999999999994</c:v>
                </c:pt>
                <c:pt idx="42">
                  <c:v>95.566999999999993</c:v>
                </c:pt>
                <c:pt idx="43">
                  <c:v>100.955</c:v>
                </c:pt>
                <c:pt idx="44">
                  <c:v>105.46299999999999</c:v>
                </c:pt>
                <c:pt idx="45">
                  <c:v>113.52200000000001</c:v>
                </c:pt>
                <c:pt idx="46">
                  <c:v>122.806</c:v>
                </c:pt>
                <c:pt idx="47">
                  <c:v>128.95500000000001</c:v>
                </c:pt>
                <c:pt idx="48">
                  <c:v>138.119</c:v>
                </c:pt>
                <c:pt idx="49">
                  <c:v>149.58199999999999</c:v>
                </c:pt>
                <c:pt idx="50">
                  <c:v>159.881</c:v>
                </c:pt>
                <c:pt idx="51">
                  <c:v>169.59700000000001</c:v>
                </c:pt>
                <c:pt idx="52">
                  <c:v>179.31299999999999</c:v>
                </c:pt>
                <c:pt idx="53">
                  <c:v>188.672</c:v>
                </c:pt>
                <c:pt idx="54">
                  <c:v>194.73099999999999</c:v>
                </c:pt>
                <c:pt idx="55">
                  <c:v>199.34299999999999</c:v>
                </c:pt>
                <c:pt idx="56">
                  <c:v>201.761</c:v>
                </c:pt>
                <c:pt idx="57">
                  <c:v>201.07499999999999</c:v>
                </c:pt>
                <c:pt idx="58">
                  <c:v>195.97</c:v>
                </c:pt>
                <c:pt idx="59">
                  <c:v>186.70099999999999</c:v>
                </c:pt>
                <c:pt idx="60">
                  <c:v>165.46299999999999</c:v>
                </c:pt>
                <c:pt idx="61">
                  <c:v>136.642</c:v>
                </c:pt>
                <c:pt idx="62">
                  <c:v>112.015</c:v>
                </c:pt>
                <c:pt idx="63">
                  <c:v>95.09</c:v>
                </c:pt>
                <c:pt idx="64">
                  <c:v>86.954999999999998</c:v>
                </c:pt>
                <c:pt idx="65">
                  <c:v>85.686999999999998</c:v>
                </c:pt>
                <c:pt idx="66">
                  <c:v>84.373000000000005</c:v>
                </c:pt>
                <c:pt idx="67">
                  <c:v>86.671999999999997</c:v>
                </c:pt>
                <c:pt idx="68">
                  <c:v>88.239000000000004</c:v>
                </c:pt>
                <c:pt idx="69">
                  <c:v>91.164000000000001</c:v>
                </c:pt>
                <c:pt idx="70">
                  <c:v>91.94</c:v>
                </c:pt>
                <c:pt idx="71">
                  <c:v>93.552000000000007</c:v>
                </c:pt>
                <c:pt idx="72">
                  <c:v>97.566999999999993</c:v>
                </c:pt>
                <c:pt idx="73">
                  <c:v>100.52200000000001</c:v>
                </c:pt>
                <c:pt idx="74">
                  <c:v>104.56699999999999</c:v>
                </c:pt>
                <c:pt idx="75">
                  <c:v>108.746</c:v>
                </c:pt>
                <c:pt idx="76">
                  <c:v>112</c:v>
                </c:pt>
                <c:pt idx="77">
                  <c:v>116.59699999999999</c:v>
                </c:pt>
                <c:pt idx="78">
                  <c:v>118.672</c:v>
                </c:pt>
                <c:pt idx="79">
                  <c:v>121.09</c:v>
                </c:pt>
                <c:pt idx="80">
                  <c:v>121.806</c:v>
                </c:pt>
                <c:pt idx="81">
                  <c:v>119.179</c:v>
                </c:pt>
                <c:pt idx="82">
                  <c:v>114.343</c:v>
                </c:pt>
                <c:pt idx="83">
                  <c:v>108.642</c:v>
                </c:pt>
                <c:pt idx="84">
                  <c:v>100.03</c:v>
                </c:pt>
                <c:pt idx="85">
                  <c:v>93.119</c:v>
                </c:pt>
                <c:pt idx="86">
                  <c:v>89.343000000000004</c:v>
                </c:pt>
                <c:pt idx="87">
                  <c:v>86.09</c:v>
                </c:pt>
                <c:pt idx="88">
                  <c:v>86.224000000000004</c:v>
                </c:pt>
                <c:pt idx="89">
                  <c:v>85.388000000000005</c:v>
                </c:pt>
                <c:pt idx="90">
                  <c:v>83.835999999999999</c:v>
                </c:pt>
                <c:pt idx="91">
                  <c:v>82.91</c:v>
                </c:pt>
                <c:pt idx="92">
                  <c:v>81.134</c:v>
                </c:pt>
                <c:pt idx="93">
                  <c:v>81.179000000000002</c:v>
                </c:pt>
                <c:pt idx="94">
                  <c:v>82.477999999999994</c:v>
                </c:pt>
                <c:pt idx="95">
                  <c:v>82.700999999999993</c:v>
                </c:pt>
                <c:pt idx="96">
                  <c:v>84.164000000000001</c:v>
                </c:pt>
                <c:pt idx="97">
                  <c:v>83.075000000000003</c:v>
                </c:pt>
                <c:pt idx="98">
                  <c:v>81.715999999999994</c:v>
                </c:pt>
                <c:pt idx="99">
                  <c:v>81.149000000000001</c:v>
                </c:pt>
                <c:pt idx="100">
                  <c:v>79.671999999999997</c:v>
                </c:pt>
                <c:pt idx="101">
                  <c:v>79.820999999999998</c:v>
                </c:pt>
                <c:pt idx="102">
                  <c:v>79.94</c:v>
                </c:pt>
                <c:pt idx="103">
                  <c:v>79.581999999999994</c:v>
                </c:pt>
                <c:pt idx="104">
                  <c:v>78.91</c:v>
                </c:pt>
                <c:pt idx="105">
                  <c:v>79.700999999999993</c:v>
                </c:pt>
                <c:pt idx="106">
                  <c:v>79.522000000000006</c:v>
                </c:pt>
                <c:pt idx="107">
                  <c:v>81.507000000000005</c:v>
                </c:pt>
                <c:pt idx="108">
                  <c:v>80.537000000000006</c:v>
                </c:pt>
                <c:pt idx="109">
                  <c:v>80.97</c:v>
                </c:pt>
                <c:pt idx="110">
                  <c:v>79.194000000000003</c:v>
                </c:pt>
                <c:pt idx="111">
                  <c:v>81.045000000000002</c:v>
                </c:pt>
                <c:pt idx="112">
                  <c:v>80.686999999999998</c:v>
                </c:pt>
                <c:pt idx="113">
                  <c:v>79.626999999999995</c:v>
                </c:pt>
                <c:pt idx="114">
                  <c:v>80.209000000000003</c:v>
                </c:pt>
                <c:pt idx="115">
                  <c:v>80.179000000000002</c:v>
                </c:pt>
                <c:pt idx="116">
                  <c:v>80.91</c:v>
                </c:pt>
                <c:pt idx="117">
                  <c:v>80.866</c:v>
                </c:pt>
                <c:pt idx="118">
                  <c:v>80.730999999999995</c:v>
                </c:pt>
                <c:pt idx="119">
                  <c:v>80.164000000000001</c:v>
                </c:pt>
                <c:pt idx="120">
                  <c:v>81.343000000000004</c:v>
                </c:pt>
                <c:pt idx="121">
                  <c:v>80.924999999999997</c:v>
                </c:pt>
                <c:pt idx="122">
                  <c:v>80.91</c:v>
                </c:pt>
                <c:pt idx="123">
                  <c:v>81.015000000000001</c:v>
                </c:pt>
                <c:pt idx="124">
                  <c:v>79.164000000000001</c:v>
                </c:pt>
                <c:pt idx="125">
                  <c:v>79.715999999999994</c:v>
                </c:pt>
                <c:pt idx="126">
                  <c:v>79.358000000000004</c:v>
                </c:pt>
                <c:pt idx="127">
                  <c:v>79.284000000000006</c:v>
                </c:pt>
                <c:pt idx="128">
                  <c:v>78.745999999999995</c:v>
                </c:pt>
                <c:pt idx="129">
                  <c:v>78.06</c:v>
                </c:pt>
                <c:pt idx="130">
                  <c:v>78.954999999999998</c:v>
                </c:pt>
                <c:pt idx="131">
                  <c:v>79.522000000000006</c:v>
                </c:pt>
                <c:pt idx="132">
                  <c:v>78.611999999999995</c:v>
                </c:pt>
                <c:pt idx="133">
                  <c:v>77.760999999999996</c:v>
                </c:pt>
                <c:pt idx="134">
                  <c:v>79.164000000000001</c:v>
                </c:pt>
                <c:pt idx="135">
                  <c:v>78.299000000000007</c:v>
                </c:pt>
                <c:pt idx="136">
                  <c:v>77.581999999999994</c:v>
                </c:pt>
                <c:pt idx="137">
                  <c:v>77.103999999999999</c:v>
                </c:pt>
                <c:pt idx="138">
                  <c:v>77.730999999999995</c:v>
                </c:pt>
                <c:pt idx="139">
                  <c:v>78.103999999999999</c:v>
                </c:pt>
                <c:pt idx="140">
                  <c:v>78.91</c:v>
                </c:pt>
                <c:pt idx="141">
                  <c:v>78.94</c:v>
                </c:pt>
                <c:pt idx="142">
                  <c:v>77.835999999999999</c:v>
                </c:pt>
                <c:pt idx="143">
                  <c:v>78.91</c:v>
                </c:pt>
                <c:pt idx="144">
                  <c:v>78.373000000000005</c:v>
                </c:pt>
                <c:pt idx="145">
                  <c:v>77.896000000000001</c:v>
                </c:pt>
                <c:pt idx="146">
                  <c:v>77.94</c:v>
                </c:pt>
                <c:pt idx="147">
                  <c:v>78.433000000000007</c:v>
                </c:pt>
                <c:pt idx="148">
                  <c:v>78.626999999999995</c:v>
                </c:pt>
                <c:pt idx="149">
                  <c:v>80.194000000000003</c:v>
                </c:pt>
                <c:pt idx="150">
                  <c:v>79.686999999999998</c:v>
                </c:pt>
                <c:pt idx="151">
                  <c:v>77.97</c:v>
                </c:pt>
                <c:pt idx="152">
                  <c:v>78.403000000000006</c:v>
                </c:pt>
                <c:pt idx="153">
                  <c:v>76.775999999999996</c:v>
                </c:pt>
                <c:pt idx="154">
                  <c:v>79.119</c:v>
                </c:pt>
                <c:pt idx="155">
                  <c:v>77.179000000000002</c:v>
                </c:pt>
                <c:pt idx="156">
                  <c:v>77.373000000000005</c:v>
                </c:pt>
                <c:pt idx="157">
                  <c:v>76.358000000000004</c:v>
                </c:pt>
                <c:pt idx="158">
                  <c:v>78.924999999999997</c:v>
                </c:pt>
                <c:pt idx="159">
                  <c:v>77.358000000000004</c:v>
                </c:pt>
                <c:pt idx="160">
                  <c:v>78.896000000000001</c:v>
                </c:pt>
                <c:pt idx="161">
                  <c:v>78.03</c:v>
                </c:pt>
                <c:pt idx="162">
                  <c:v>77.866</c:v>
                </c:pt>
                <c:pt idx="163">
                  <c:v>77.179000000000002</c:v>
                </c:pt>
                <c:pt idx="164">
                  <c:v>77.775999999999996</c:v>
                </c:pt>
                <c:pt idx="165">
                  <c:v>77.656999999999996</c:v>
                </c:pt>
                <c:pt idx="166">
                  <c:v>78.805999999999997</c:v>
                </c:pt>
                <c:pt idx="167">
                  <c:v>77.611999999999995</c:v>
                </c:pt>
                <c:pt idx="168">
                  <c:v>76.269000000000005</c:v>
                </c:pt>
                <c:pt idx="169">
                  <c:v>76.134</c:v>
                </c:pt>
                <c:pt idx="170">
                  <c:v>76.626999999999995</c:v>
                </c:pt>
                <c:pt idx="171">
                  <c:v>76.850999999999999</c:v>
                </c:pt>
                <c:pt idx="172">
                  <c:v>77</c:v>
                </c:pt>
                <c:pt idx="173">
                  <c:v>77.254000000000005</c:v>
                </c:pt>
                <c:pt idx="174">
                  <c:v>76.626999999999995</c:v>
                </c:pt>
                <c:pt idx="175">
                  <c:v>77.045000000000002</c:v>
                </c:pt>
                <c:pt idx="176">
                  <c:v>77.284000000000006</c:v>
                </c:pt>
                <c:pt idx="177">
                  <c:v>76.954999999999998</c:v>
                </c:pt>
                <c:pt idx="178">
                  <c:v>77.358000000000004</c:v>
                </c:pt>
                <c:pt idx="179">
                  <c:v>77.641999999999996</c:v>
                </c:pt>
                <c:pt idx="180">
                  <c:v>76.835999999999999</c:v>
                </c:pt>
                <c:pt idx="181">
                  <c:v>76.896000000000001</c:v>
                </c:pt>
                <c:pt idx="182">
                  <c:v>75.866</c:v>
                </c:pt>
                <c:pt idx="183">
                  <c:v>75.403000000000006</c:v>
                </c:pt>
                <c:pt idx="184">
                  <c:v>76.94</c:v>
                </c:pt>
                <c:pt idx="185">
                  <c:v>75.433000000000007</c:v>
                </c:pt>
                <c:pt idx="186">
                  <c:v>76.626999999999995</c:v>
                </c:pt>
                <c:pt idx="187">
                  <c:v>78.134</c:v>
                </c:pt>
                <c:pt idx="188">
                  <c:v>77.403000000000006</c:v>
                </c:pt>
                <c:pt idx="189">
                  <c:v>75.164000000000001</c:v>
                </c:pt>
                <c:pt idx="190">
                  <c:v>78.164000000000001</c:v>
                </c:pt>
                <c:pt idx="191">
                  <c:v>77.522000000000006</c:v>
                </c:pt>
                <c:pt idx="192">
                  <c:v>76.626999999999995</c:v>
                </c:pt>
                <c:pt idx="193">
                  <c:v>76.179000000000002</c:v>
                </c:pt>
                <c:pt idx="194">
                  <c:v>75.671999999999997</c:v>
                </c:pt>
                <c:pt idx="195">
                  <c:v>76.418000000000006</c:v>
                </c:pt>
                <c:pt idx="196">
                  <c:v>78.522000000000006</c:v>
                </c:pt>
                <c:pt idx="197">
                  <c:v>76.596999999999994</c:v>
                </c:pt>
                <c:pt idx="198">
                  <c:v>75.656999999999996</c:v>
                </c:pt>
                <c:pt idx="199">
                  <c:v>74.626999999999995</c:v>
                </c:pt>
                <c:pt idx="200">
                  <c:v>75.671999999999997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79.916507967293384</c:v>
                </c:pt>
                <c:pt idx="1">
                  <c:v>79.934399687390268</c:v>
                </c:pt>
                <c:pt idx="2">
                  <c:v>79.952296020498068</c:v>
                </c:pt>
                <c:pt idx="3">
                  <c:v>79.970197335646901</c:v>
                </c:pt>
                <c:pt idx="4">
                  <c:v>79.988104030115565</c:v>
                </c:pt>
                <c:pt idx="5">
                  <c:v>80.006016531443677</c:v>
                </c:pt>
                <c:pt idx="6">
                  <c:v>80.023935299568464</c:v>
                </c:pt>
                <c:pt idx="7">
                  <c:v>80.041860829091689</c:v>
                </c:pt>
                <c:pt idx="8">
                  <c:v>80.059793651681332</c:v>
                </c:pt>
                <c:pt idx="9">
                  <c:v>80.077734338612942</c:v>
                </c:pt>
                <c:pt idx="10">
                  <c:v>80.095683503455533</c:v>
                </c:pt>
                <c:pt idx="11">
                  <c:v>80.113641804905185</c:v>
                </c:pt>
                <c:pt idx="12">
                  <c:v>80.131609949770308</c:v>
                </c:pt>
                <c:pt idx="13">
                  <c:v>80.149588696110982</c:v>
                </c:pt>
                <c:pt idx="14">
                  <c:v>80.167578856534348</c:v>
                </c:pt>
                <c:pt idx="15">
                  <c:v>80.185581301646749</c:v>
                </c:pt>
                <c:pt idx="16">
                  <c:v>80.203596963666399</c:v>
                </c:pt>
                <c:pt idx="17">
                  <c:v>80.221626840208259</c:v>
                </c:pt>
                <c:pt idx="18">
                  <c:v>80.239671998298022</c:v>
                </c:pt>
                <c:pt idx="19">
                  <c:v>80.257733578837914</c:v>
                </c:pt>
                <c:pt idx="20">
                  <c:v>80.27581280234584</c:v>
                </c:pt>
                <c:pt idx="21">
                  <c:v>80.293910978821046</c:v>
                </c:pt>
                <c:pt idx="22">
                  <c:v>80.312029531161087</c:v>
                </c:pt>
                <c:pt idx="23">
                  <c:v>80.330170061770588</c:v>
                </c:pt>
                <c:pt idx="24">
                  <c:v>80.348334551188003</c:v>
                </c:pt>
                <c:pt idx="25">
                  <c:v>80.366525942200809</c:v>
                </c:pt>
                <c:pt idx="26">
                  <c:v>80.384749797589464</c:v>
                </c:pt>
                <c:pt idx="27">
                  <c:v>80.40301880672537</c:v>
                </c:pt>
                <c:pt idx="28">
                  <c:v>80.421364486058735</c:v>
                </c:pt>
                <c:pt idx="29">
                  <c:v>80.439866144331475</c:v>
                </c:pt>
                <c:pt idx="30">
                  <c:v>80.458719162878126</c:v>
                </c:pt>
                <c:pt idx="31">
                  <c:v>80.478388055624677</c:v>
                </c:pt>
                <c:pt idx="32">
                  <c:v>80.49993221041828</c:v>
                </c:pt>
                <c:pt idx="33">
                  <c:v>80.525662729248907</c:v>
                </c:pt>
                <c:pt idx="34">
                  <c:v>80.560394157299939</c:v>
                </c:pt>
                <c:pt idx="35">
                  <c:v>80.613691234065371</c:v>
                </c:pt>
                <c:pt idx="36">
                  <c:v>80.703649623986649</c:v>
                </c:pt>
                <c:pt idx="37">
                  <c:v>80.862820590051285</c:v>
                </c:pt>
                <c:pt idx="38">
                  <c:v>81.146768553356836</c:v>
                </c:pt>
                <c:pt idx="39">
                  <c:v>81.645268212187943</c:v>
                </c:pt>
                <c:pt idx="40">
                  <c:v>82.495140080879779</c:v>
                </c:pt>
                <c:pt idx="41">
                  <c:v>83.892134422565903</c:v>
                </c:pt>
                <c:pt idx="42">
                  <c:v>86.097301388537915</c:v>
                </c:pt>
                <c:pt idx="43">
                  <c:v>89.431509068635847</c:v>
                </c:pt>
                <c:pt idx="44">
                  <c:v>94.251162685236338</c:v>
                </c:pt>
                <c:pt idx="45">
                  <c:v>100.89988478217205</c:v>
                </c:pt>
                <c:pt idx="46">
                  <c:v>109.63577385348927</c:v>
                </c:pt>
                <c:pt idx="47">
                  <c:v>120.54173935607436</c:v>
                </c:pt>
                <c:pt idx="48">
                  <c:v>133.43569520967884</c:v>
                </c:pt>
                <c:pt idx="49">
                  <c:v>147.80496317642786</c:v>
                </c:pt>
                <c:pt idx="50">
                  <c:v>162.79127586114504</c:v>
                </c:pt>
                <c:pt idx="51">
                  <c:v>177.24631039942511</c:v>
                </c:pt>
                <c:pt idx="52">
                  <c:v>189.86235496699769</c:v>
                </c:pt>
                <c:pt idx="53">
                  <c:v>199.36177581530171</c:v>
                </c:pt>
                <c:pt idx="54">
                  <c:v>204.70886109047817</c:v>
                </c:pt>
                <c:pt idx="55">
                  <c:v>205.29586462284578</c:v>
                </c:pt>
                <c:pt idx="56">
                  <c:v>201.05710246606799</c:v>
                </c:pt>
                <c:pt idx="57">
                  <c:v>192.4815088776553</c:v>
                </c:pt>
                <c:pt idx="58">
                  <c:v>180.5203715509538</c:v>
                </c:pt>
                <c:pt idx="59">
                  <c:v>166.414398772814</c:v>
                </c:pt>
                <c:pt idx="60">
                  <c:v>151.48374071687664</c:v>
                </c:pt>
                <c:pt idx="61">
                  <c:v>136.93020462776764</c:v>
                </c:pt>
                <c:pt idx="62">
                  <c:v>123.69211519081125</c:v>
                </c:pt>
                <c:pt idx="63">
                  <c:v>112.37358914209489</c:v>
                </c:pt>
                <c:pt idx="64">
                  <c:v>103.24864038192118</c:v>
                </c:pt>
                <c:pt idx="65">
                  <c:v>96.323293097862859</c:v>
                </c:pt>
                <c:pt idx="66">
                  <c:v>91.429666984771046</c:v>
                </c:pt>
                <c:pt idx="67">
                  <c:v>88.325084625142054</c:v>
                </c:pt>
                <c:pt idx="68">
                  <c:v>86.774207685670788</c:v>
                </c:pt>
                <c:pt idx="69">
                  <c:v>86.599775967766547</c:v>
                </c:pt>
                <c:pt idx="70">
                  <c:v>87.695346601030664</c:v>
                </c:pt>
                <c:pt idx="71">
                  <c:v>90.000802047974275</c:v>
                </c:pt>
                <c:pt idx="72">
                  <c:v>93.448727420511048</c:v>
                </c:pt>
                <c:pt idx="73">
                  <c:v>97.897208016224795</c:v>
                </c:pt>
                <c:pt idx="74">
                  <c:v>103.07080251032215</c:v>
                </c:pt>
                <c:pt idx="75">
                  <c:v>108.53338462963332</c:v>
                </c:pt>
                <c:pt idx="76">
                  <c:v>113.71100444079994</c:v>
                </c:pt>
                <c:pt idx="77">
                  <c:v>117.96897132675315</c:v>
                </c:pt>
                <c:pt idx="78">
                  <c:v>120.72827956692703</c:v>
                </c:pt>
                <c:pt idx="79">
                  <c:v>121.58946637703247</c:v>
                </c:pt>
                <c:pt idx="80">
                  <c:v>120.4250785061534</c:v>
                </c:pt>
                <c:pt idx="81">
                  <c:v>117.40969218139205</c:v>
                </c:pt>
                <c:pt idx="82">
                  <c:v>112.97683943823485</c:v>
                </c:pt>
                <c:pt idx="83">
                  <c:v>107.71697931680005</c:v>
                </c:pt>
                <c:pt idx="84">
                  <c:v>102.24932806344633</c:v>
                </c:pt>
                <c:pt idx="85">
                  <c:v>97.105554073204189</c:v>
                </c:pt>
                <c:pt idx="86">
                  <c:v>92.654292828831061</c:v>
                </c:pt>
                <c:pt idx="87">
                  <c:v>89.077732048310565</c:v>
                </c:pt>
                <c:pt idx="88">
                  <c:v>86.393556418923325</c:v>
                </c:pt>
                <c:pt idx="89">
                  <c:v>84.504138191985689</c:v>
                </c:pt>
                <c:pt idx="90">
                  <c:v>83.252508856173407</c:v>
                </c:pt>
                <c:pt idx="91">
                  <c:v>82.469530017811721</c:v>
                </c:pt>
                <c:pt idx="92">
                  <c:v>82.004713768661873</c:v>
                </c:pt>
                <c:pt idx="93">
                  <c:v>81.740436811602407</c:v>
                </c:pt>
                <c:pt idx="94">
                  <c:v>81.59369305652335</c:v>
                </c:pt>
                <c:pt idx="95">
                  <c:v>81.510810443117677</c:v>
                </c:pt>
                <c:pt idx="96">
                  <c:v>81.459706572821617</c:v>
                </c:pt>
                <c:pt idx="97">
                  <c:v>81.422553054854347</c:v>
                </c:pt>
                <c:pt idx="98">
                  <c:v>81.390109742410587</c:v>
                </c:pt>
                <c:pt idx="99">
                  <c:v>81.357909897433288</c:v>
                </c:pt>
                <c:pt idx="100">
                  <c:v>81.323954190183272</c:v>
                </c:pt>
                <c:pt idx="101">
                  <c:v>81.2874392440647</c:v>
                </c:pt>
                <c:pt idx="102">
                  <c:v>81.248112309792262</c:v>
                </c:pt>
                <c:pt idx="103">
                  <c:v>81.205969342400579</c:v>
                </c:pt>
                <c:pt idx="104">
                  <c:v>81.161128753663959</c:v>
                </c:pt>
                <c:pt idx="105">
                  <c:v>81.113795396952668</c:v>
                </c:pt>
                <c:pt idx="106">
                  <c:v>81.064280715398368</c:v>
                </c:pt>
                <c:pt idx="107">
                  <c:v>81.013072967151857</c:v>
                </c:pt>
                <c:pt idx="108">
                  <c:v>80.960959616911879</c:v>
                </c:pt>
                <c:pt idx="109">
                  <c:v>80.909189779426953</c:v>
                </c:pt>
                <c:pt idx="110">
                  <c:v>80.859624377507359</c:v>
                </c:pt>
                <c:pt idx="111">
                  <c:v>80.81476271487756</c:v>
                </c:pt>
                <c:pt idx="112">
                  <c:v>80.777487942668984</c:v>
                </c:pt>
                <c:pt idx="113">
                  <c:v>80.750396536284043</c:v>
                </c:pt>
                <c:pt idx="114">
                  <c:v>80.734720864045983</c:v>
                </c:pt>
                <c:pt idx="115">
                  <c:v>80.729112690303708</c:v>
                </c:pt>
                <c:pt idx="116">
                  <c:v>80.728817709912946</c:v>
                </c:pt>
                <c:pt idx="117">
                  <c:v>80.725843611923636</c:v>
                </c:pt>
                <c:pt idx="118">
                  <c:v>80.710449966361779</c:v>
                </c:pt>
                <c:pt idx="119">
                  <c:v>80.673701602386203</c:v>
                </c:pt>
                <c:pt idx="120">
                  <c:v>80.610209705205662</c:v>
                </c:pt>
                <c:pt idx="121">
                  <c:v>80.519927471785422</c:v>
                </c:pt>
                <c:pt idx="122">
                  <c:v>80.408197171417569</c:v>
                </c:pt>
                <c:pt idx="123">
                  <c:v>80.28402726295073</c:v>
                </c:pt>
                <c:pt idx="124">
                  <c:v>80.157372295195131</c:v>
                </c:pt>
                <c:pt idx="125">
                  <c:v>80.036546685578486</c:v>
                </c:pt>
                <c:pt idx="126">
                  <c:v>79.926671928613729</c:v>
                </c:pt>
                <c:pt idx="127">
                  <c:v>79.829448012785718</c:v>
                </c:pt>
                <c:pt idx="128">
                  <c:v>79.74394341348642</c:v>
                </c:pt>
                <c:pt idx="129">
                  <c:v>79.667805757859767</c:v>
                </c:pt>
                <c:pt idx="130">
                  <c:v>79.598353435966757</c:v>
                </c:pt>
                <c:pt idx="131">
                  <c:v>79.533266247884214</c:v>
                </c:pt>
                <c:pt idx="132">
                  <c:v>79.47085561654761</c:v>
                </c:pt>
                <c:pt idx="133">
                  <c:v>79.410045339442703</c:v>
                </c:pt>
                <c:pt idx="134">
                  <c:v>79.350221362896093</c:v>
                </c:pt>
                <c:pt idx="135">
                  <c:v>79.291064527663252</c:v>
                </c:pt>
                <c:pt idx="136">
                  <c:v>79.232420214183236</c:v>
                </c:pt>
                <c:pt idx="137">
                  <c:v>79.174215396054336</c:v>
                </c:pt>
                <c:pt idx="138">
                  <c:v>79.116413259495559</c:v>
                </c:pt>
                <c:pt idx="139">
                  <c:v>79.058991356992081</c:v>
                </c:pt>
                <c:pt idx="140">
                  <c:v>79.001932266034288</c:v>
                </c:pt>
                <c:pt idx="141">
                  <c:v>78.945220056269008</c:v>
                </c:pt>
                <c:pt idx="142">
                  <c:v>78.888839148670712</c:v>
                </c:pt>
                <c:pt idx="143">
                  <c:v>78.832774050104291</c:v>
                </c:pt>
                <c:pt idx="144">
                  <c:v>78.777009367050752</c:v>
                </c:pt>
                <c:pt idx="145">
                  <c:v>78.721529889380733</c:v>
                </c:pt>
                <c:pt idx="146">
                  <c:v>78.666320679144363</c:v>
                </c:pt>
                <c:pt idx="147">
                  <c:v>78.611367147293564</c:v>
                </c:pt>
                <c:pt idx="148">
                  <c:v>78.556655115543023</c:v>
                </c:pt>
                <c:pt idx="149">
                  <c:v>78.502170864321101</c:v>
                </c:pt>
                <c:pt idx="150">
                  <c:v>78.447901168527281</c:v>
                </c:pt>
                <c:pt idx="151">
                  <c:v>78.393833322824875</c:v>
                </c:pt>
                <c:pt idx="152">
                  <c:v>78.339955158043466</c:v>
                </c:pt>
                <c:pt idx="153">
                  <c:v>78.28625505008911</c:v>
                </c:pt>
                <c:pt idx="154">
                  <c:v>78.232721922591551</c:v>
                </c:pt>
                <c:pt idx="155">
                  <c:v>78.17934524436383</c:v>
                </c:pt>
                <c:pt idx="156">
                  <c:v>78.126115022610605</c:v>
                </c:pt>
                <c:pt idx="157">
                  <c:v>78.07302179269621</c:v>
                </c:pt>
                <c:pt idx="158">
                  <c:v>78.020056605172798</c:v>
                </c:pt>
                <c:pt idx="159">
                  <c:v>77.967211010669971</c:v>
                </c:pt>
                <c:pt idx="160">
                  <c:v>77.914477043159408</c:v>
                </c:pt>
                <c:pt idx="161">
                  <c:v>77.861847202032195</c:v>
                </c:pt>
                <c:pt idx="162">
                  <c:v>77.80931443335821</c:v>
                </c:pt>
                <c:pt idx="163">
                  <c:v>77.756872110638767</c:v>
                </c:pt>
                <c:pt idx="164">
                  <c:v>77.704514015311858</c:v>
                </c:pt>
                <c:pt idx="165">
                  <c:v>77.652234317225123</c:v>
                </c:pt>
                <c:pt idx="166">
                  <c:v>77.600027555253348</c:v>
                </c:pt>
                <c:pt idx="167">
                  <c:v>77.547888618203771</c:v>
                </c:pt>
                <c:pt idx="168">
                  <c:v>77.495812726124129</c:v>
                </c:pt>
                <c:pt idx="169">
                  <c:v>77.443795412104095</c:v>
                </c:pt>
                <c:pt idx="170">
                  <c:v>77.391832504640035</c:v>
                </c:pt>
                <c:pt idx="171">
                  <c:v>77.339920110614798</c:v>
                </c:pt>
                <c:pt idx="172">
                  <c:v>77.288054598930387</c:v>
                </c:pt>
                <c:pt idx="173">
                  <c:v>77.236232584817927</c:v>
                </c:pt>
                <c:pt idx="174">
                  <c:v>77.184450914839061</c:v>
                </c:pt>
                <c:pt idx="175">
                  <c:v>77.132706652584929</c:v>
                </c:pt>
                <c:pt idx="176">
                  <c:v>77.080997065070576</c:v>
                </c:pt>
                <c:pt idx="177">
                  <c:v>77.029319609817762</c:v>
                </c:pt>
                <c:pt idx="178">
                  <c:v>76.977671922614249</c:v>
                </c:pt>
                <c:pt idx="179">
                  <c:v>76.926051805933241</c:v>
                </c:pt>
                <c:pt idx="180">
                  <c:v>76.874457217994859</c:v>
                </c:pt>
                <c:pt idx="181">
                  <c:v>76.822886262448364</c:v>
                </c:pt>
                <c:pt idx="182">
                  <c:v>76.771337178652701</c:v>
                </c:pt>
                <c:pt idx="183">
                  <c:v>76.719808332531514</c:v>
                </c:pt>
                <c:pt idx="184">
                  <c:v>76.66829820797868</c:v>
                </c:pt>
                <c:pt idx="185">
                  <c:v>76.616805398789012</c:v>
                </c:pt>
                <c:pt idx="186">
                  <c:v>76.565328601089647</c:v>
                </c:pt>
                <c:pt idx="187">
                  <c:v>76.513866606247419</c:v>
                </c:pt>
                <c:pt idx="188">
                  <c:v>76.462418294227604</c:v>
                </c:pt>
                <c:pt idx="189">
                  <c:v>76.410982627380349</c:v>
                </c:pt>
                <c:pt idx="190">
                  <c:v>76.359558644631591</c:v>
                </c:pt>
                <c:pt idx="191">
                  <c:v>76.308145456055499</c:v>
                </c:pt>
                <c:pt idx="192">
                  <c:v>76.256742237807146</c:v>
                </c:pt>
                <c:pt idx="193">
                  <c:v>76.205348227394126</c:v>
                </c:pt>
                <c:pt idx="194">
                  <c:v>76.153962719266886</c:v>
                </c:pt>
                <c:pt idx="195">
                  <c:v>76.102585060708918</c:v>
                </c:pt>
                <c:pt idx="196">
                  <c:v>76.051214648007999</c:v>
                </c:pt>
                <c:pt idx="197">
                  <c:v>75.999850922891213</c:v>
                </c:pt>
                <c:pt idx="198">
                  <c:v>75.948493369207213</c:v>
                </c:pt>
                <c:pt idx="199">
                  <c:v>75.897141509839656</c:v>
                </c:pt>
                <c:pt idx="200">
                  <c:v>75.845794903837302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79.916507967293384</c:v>
                </c:pt>
                <c:pt idx="1">
                  <c:v>79.934399687390268</c:v>
                </c:pt>
                <c:pt idx="2">
                  <c:v>79.952296020498068</c:v>
                </c:pt>
                <c:pt idx="3">
                  <c:v>79.970197335646901</c:v>
                </c:pt>
                <c:pt idx="4">
                  <c:v>79.988104030115565</c:v>
                </c:pt>
                <c:pt idx="5">
                  <c:v>80.006016531443677</c:v>
                </c:pt>
                <c:pt idx="6">
                  <c:v>80.023935299568464</c:v>
                </c:pt>
                <c:pt idx="7">
                  <c:v>80.041860829091689</c:v>
                </c:pt>
                <c:pt idx="8">
                  <c:v>80.059793651681332</c:v>
                </c:pt>
                <c:pt idx="9">
                  <c:v>80.077734338612942</c:v>
                </c:pt>
                <c:pt idx="10">
                  <c:v>80.095683503455533</c:v>
                </c:pt>
                <c:pt idx="11">
                  <c:v>80.113641804905185</c:v>
                </c:pt>
                <c:pt idx="12">
                  <c:v>80.131609949770265</c:v>
                </c:pt>
                <c:pt idx="13">
                  <c:v>80.149588696110797</c:v>
                </c:pt>
                <c:pt idx="14">
                  <c:v>80.167578856533396</c:v>
                </c:pt>
                <c:pt idx="15">
                  <c:v>80.185581301642145</c:v>
                </c:pt>
                <c:pt idx="16">
                  <c:v>80.203596963644898</c:v>
                </c:pt>
                <c:pt idx="17">
                  <c:v>80.221626840111668</c:v>
                </c:pt>
                <c:pt idx="18">
                  <c:v>80.239671997880833</c:v>
                </c:pt>
                <c:pt idx="19">
                  <c:v>80.257733577105753</c:v>
                </c:pt>
                <c:pt idx="20">
                  <c:v>80.275812795431975</c:v>
                </c:pt>
                <c:pt idx="21">
                  <c:v>80.293910952291213</c:v>
                </c:pt>
                <c:pt idx="22">
                  <c:v>80.312029433295578</c:v>
                </c:pt>
                <c:pt idx="23">
                  <c:v>80.330169714709157</c:v>
                </c:pt>
                <c:pt idx="24">
                  <c:v>80.348333367970639</c:v>
                </c:pt>
                <c:pt idx="25">
                  <c:v>80.366522064233124</c:v>
                </c:pt>
                <c:pt idx="26">
                  <c:v>80.384737578880816</c:v>
                </c:pt>
                <c:pt idx="27">
                  <c:v>80.402981795973901</c:v>
                </c:pt>
                <c:pt idx="28">
                  <c:v>80.421256712563633</c:v>
                </c:pt>
                <c:pt idx="29">
                  <c:v>80.439564442808731</c:v>
                </c:pt>
                <c:pt idx="30">
                  <c:v>80.457907221811894</c:v>
                </c:pt>
                <c:pt idx="31">
                  <c:v>80.476287409081237</c:v>
                </c:pt>
                <c:pt idx="32">
                  <c:v>80.49470749150538</c:v>
                </c:pt>
                <c:pt idx="33">
                  <c:v>80.513170085712417</c:v>
                </c:pt>
                <c:pt idx="34">
                  <c:v>80.531677939662885</c:v>
                </c:pt>
                <c:pt idx="35">
                  <c:v>80.550233933302806</c:v>
                </c:pt>
                <c:pt idx="36">
                  <c:v>80.568841078076701</c:v>
                </c:pt>
                <c:pt idx="37">
                  <c:v>80.587502515070867</c:v>
                </c:pt>
                <c:pt idx="38">
                  <c:v>80.606221511522904</c:v>
                </c:pt>
                <c:pt idx="39">
                  <c:v>80.625001455396884</c:v>
                </c:pt>
                <c:pt idx="40">
                  <c:v>80.64384584768051</c:v>
                </c:pt>
                <c:pt idx="41">
                  <c:v>80.662758292014246</c:v>
                </c:pt>
                <c:pt idx="42">
                  <c:v>80.681742481209668</c:v>
                </c:pt>
                <c:pt idx="43">
                  <c:v>80.700802180157027</c:v>
                </c:pt>
                <c:pt idx="44">
                  <c:v>80.719941204557301</c:v>
                </c:pt>
                <c:pt idx="45">
                  <c:v>80.739163394844454</c:v>
                </c:pt>
                <c:pt idx="46">
                  <c:v>80.758472584586357</c:v>
                </c:pt>
                <c:pt idx="47">
                  <c:v>80.777872562569328</c:v>
                </c:pt>
                <c:pt idx="48">
                  <c:v>80.797367027681076</c:v>
                </c:pt>
                <c:pt idx="49">
                  <c:v>80.816959535609783</c:v>
                </c:pt>
                <c:pt idx="50">
                  <c:v>80.836653436274247</c:v>
                </c:pt>
                <c:pt idx="51">
                  <c:v>80.856451800791959</c:v>
                </c:pt>
                <c:pt idx="52">
                  <c:v>80.876357336679675</c:v>
                </c:pt>
                <c:pt idx="53">
                  <c:v>80.896372289866861</c:v>
                </c:pt>
                <c:pt idx="54">
                  <c:v>80.916498331988663</c:v>
                </c:pt>
                <c:pt idx="55">
                  <c:v>80.936736431314813</c:v>
                </c:pt>
                <c:pt idx="56">
                  <c:v>80.95708670556921</c:v>
                </c:pt>
                <c:pt idx="57">
                  <c:v>80.977548254807104</c:v>
                </c:pt>
                <c:pt idx="58">
                  <c:v>80.998118972451081</c:v>
                </c:pt>
                <c:pt idx="59">
                  <c:v>81.018795332549871</c:v>
                </c:pt>
                <c:pt idx="60">
                  <c:v>81.039572151331114</c:v>
                </c:pt>
                <c:pt idx="61">
                  <c:v>81.060442321178812</c:v>
                </c:pt>
                <c:pt idx="62">
                  <c:v>81.081396515298408</c:v>
                </c:pt>
                <c:pt idx="63">
                  <c:v>81.102422861553947</c:v>
                </c:pt>
                <c:pt idx="64">
                  <c:v>81.123506584295512</c:v>
                </c:pt>
                <c:pt idx="65">
                  <c:v>81.144629613463763</c:v>
                </c:pt>
                <c:pt idx="66">
                  <c:v>81.16577016089272</c:v>
                </c:pt>
                <c:pt idx="67">
                  <c:v>81.186902264557304</c:v>
                </c:pt>
                <c:pt idx="68">
                  <c:v>81.207995302560889</c:v>
                </c:pt>
                <c:pt idx="69">
                  <c:v>81.229013479962163</c:v>
                </c:pt>
                <c:pt idx="70">
                  <c:v>81.249915293123223</c:v>
                </c:pt>
                <c:pt idx="71">
                  <c:v>81.27065297814984</c:v>
                </c:pt>
                <c:pt idx="72">
                  <c:v>81.291171952198738</c:v>
                </c:pt>
                <c:pt idx="73">
                  <c:v>81.311410258949451</c:v>
                </c:pt>
                <c:pt idx="74">
                  <c:v>81.331298032356585</c:v>
                </c:pt>
                <c:pt idx="75">
                  <c:v>81.350756995868508</c:v>
                </c:pt>
                <c:pt idx="76">
                  <c:v>81.369700017540509</c:v>
                </c:pt>
                <c:pt idx="77">
                  <c:v>81.388030744763952</c:v>
                </c:pt>
                <c:pt idx="78">
                  <c:v>81.405643345512615</c:v>
                </c:pt>
                <c:pt idx="79">
                  <c:v>81.422422385852983</c:v>
                </c:pt>
                <c:pt idx="80">
                  <c:v>81.438242875704006</c:v>
                </c:pt>
                <c:pt idx="81">
                  <c:v>81.45297051614132</c:v>
                </c:pt>
                <c:pt idx="82">
                  <c:v>81.466462181557873</c:v>
                </c:pt>
                <c:pt idx="83">
                  <c:v>81.478566668328241</c:v>
                </c:pt>
                <c:pt idx="84">
                  <c:v>81.489125737902711</c:v>
                </c:pt>
                <c:pt idx="85">
                  <c:v>81.497975476141093</c:v>
                </c:pt>
                <c:pt idx="86">
                  <c:v>81.504947981946984</c:v>
                </c:pt>
                <c:pt idx="87">
                  <c:v>81.509873386788257</c:v>
                </c:pt>
                <c:pt idx="88">
                  <c:v>81.512582192606089</c:v>
                </c:pt>
                <c:pt idx="89">
                  <c:v>81.512907899293396</c:v>
                </c:pt>
                <c:pt idx="90">
                  <c:v>81.51068987503362</c:v>
                </c:pt>
                <c:pt idx="91">
                  <c:v>81.505776404302054</c:v>
                </c:pt>
                <c:pt idx="92">
                  <c:v>81.498027830493484</c:v>
                </c:pt>
                <c:pt idx="93">
                  <c:v>81.487319694407674</c:v>
                </c:pt>
                <c:pt idx="94">
                  <c:v>81.473545757752035</c:v>
                </c:pt>
                <c:pt idx="95">
                  <c:v>81.456620793895468</c:v>
                </c:pt>
                <c:pt idx="96">
                  <c:v>81.436483027585837</c:v>
                </c:pt>
                <c:pt idx="97">
                  <c:v>81.413096112053594</c:v>
                </c:pt>
                <c:pt idx="98">
                  <c:v>81.386450546123683</c:v>
                </c:pt>
                <c:pt idx="99">
                  <c:v>81.356564455216557</c:v>
                </c:pt>
                <c:pt idx="100">
                  <c:v>81.323483687311153</c:v>
                </c:pt>
                <c:pt idx="101">
                  <c:v>81.287281206292249</c:v>
                </c:pt>
                <c:pt idx="102">
                  <c:v>81.248055798365513</c:v>
                </c:pt>
                <c:pt idx="103">
                  <c:v>81.20593013989108</c:v>
                </c:pt>
                <c:pt idx="104">
                  <c:v>81.161048304581215</c:v>
                </c:pt>
                <c:pt idx="105">
                  <c:v>81.113572812345581</c:v>
                </c:pt>
                <c:pt idx="106">
                  <c:v>81.06368133949023</c:v>
                </c:pt>
                <c:pt idx="107">
                  <c:v>81.011563219520127</c:v>
                </c:pt>
                <c:pt idx="108">
                  <c:v>80.957415865244428</c:v>
                </c:pt>
                <c:pt idx="109">
                  <c:v>80.901441236753442</c:v>
                </c:pt>
                <c:pt idx="110">
                  <c:v>80.843842467238744</c:v>
                </c:pt>
                <c:pt idx="111">
                  <c:v>80.78482074111119</c:v>
                </c:pt>
                <c:pt idx="112">
                  <c:v>80.724572498197517</c:v>
                </c:pt>
                <c:pt idx="113">
                  <c:v>80.663287015751735</c:v>
                </c:pt>
                <c:pt idx="114">
                  <c:v>80.601144398232009</c:v>
                </c:pt>
                <c:pt idx="115">
                  <c:v>80.538313984614859</c:v>
                </c:pt>
                <c:pt idx="116">
                  <c:v>80.474953165442315</c:v>
                </c:pt>
                <c:pt idx="117">
                  <c:v>80.411206587443843</c:v>
                </c:pt>
                <c:pt idx="118">
                  <c:v>80.347205712708359</c:v>
                </c:pt>
                <c:pt idx="119">
                  <c:v>80.283068691970144</c:v>
                </c:pt>
                <c:pt idx="120">
                  <c:v>80.218900507349133</c:v>
                </c:pt>
                <c:pt idx="121">
                  <c:v>80.154793338431503</c:v>
                </c:pt>
                <c:pt idx="122">
                  <c:v>80.090827106379606</c:v>
                </c:pt>
                <c:pt idx="123">
                  <c:v>80.027070153294474</c:v>
                </c:pt>
                <c:pt idx="124">
                  <c:v>79.963580017799245</c:v>
                </c:pt>
                <c:pt idx="125">
                  <c:v>79.900404272312869</c:v>
                </c:pt>
                <c:pt idx="126">
                  <c:v>79.837581392348156</c:v>
                </c:pt>
                <c:pt idx="127">
                  <c:v>79.775141633083578</c:v>
                </c:pt>
                <c:pt idx="128">
                  <c:v>79.713107893191705</c:v>
                </c:pt>
                <c:pt idx="129">
                  <c:v>79.651496550293842</c:v>
                </c:pt>
                <c:pt idx="130">
                  <c:v>79.590318256347615</c:v>
                </c:pt>
                <c:pt idx="131">
                  <c:v>79.529578684710458</c:v>
                </c:pt>
                <c:pt idx="132">
                  <c:v>79.469279223542244</c:v>
                </c:pt>
                <c:pt idx="133">
                  <c:v>79.409417612630079</c:v>
                </c:pt>
                <c:pt idx="134">
                  <c:v>79.349988522671282</c:v>
                </c:pt>
                <c:pt idx="135">
                  <c:v>79.290984077581328</c:v>
                </c:pt>
                <c:pt idx="136">
                  <c:v>79.232394321555844</c:v>
                </c:pt>
                <c:pt idx="137">
                  <c:v>79.174207633459787</c:v>
                </c:pt>
                <c:pt idx="138">
                  <c:v>79.116411091697444</c:v>
                </c:pt>
                <c:pt idx="139">
                  <c:v>79.058990793079332</c:v>
                </c:pt>
                <c:pt idx="140">
                  <c:v>79.001932129391676</c:v>
                </c:pt>
                <c:pt idx="141">
                  <c:v>78.945220025427076</c:v>
                </c:pt>
                <c:pt idx="142">
                  <c:v>78.888839142186185</c:v>
                </c:pt>
                <c:pt idx="143">
                  <c:v>78.83277404883431</c:v>
                </c:pt>
                <c:pt idx="144">
                  <c:v>78.777009366819073</c:v>
                </c:pt>
                <c:pt idx="145">
                  <c:v>78.721529889341369</c:v>
                </c:pt>
                <c:pt idx="146">
                  <c:v>78.666320679138124</c:v>
                </c:pt>
                <c:pt idx="147">
                  <c:v>78.61136714729264</c:v>
                </c:pt>
                <c:pt idx="148">
                  <c:v>78.556655115542895</c:v>
                </c:pt>
                <c:pt idx="149">
                  <c:v>78.502170864321087</c:v>
                </c:pt>
                <c:pt idx="150">
                  <c:v>78.447901168527281</c:v>
                </c:pt>
                <c:pt idx="151">
                  <c:v>78.393833322824875</c:v>
                </c:pt>
                <c:pt idx="152">
                  <c:v>78.339955158043466</c:v>
                </c:pt>
                <c:pt idx="153">
                  <c:v>78.28625505008911</c:v>
                </c:pt>
                <c:pt idx="154">
                  <c:v>78.232721922591551</c:v>
                </c:pt>
                <c:pt idx="155">
                  <c:v>78.17934524436383</c:v>
                </c:pt>
                <c:pt idx="156">
                  <c:v>78.126115022610605</c:v>
                </c:pt>
                <c:pt idx="157">
                  <c:v>78.07302179269621</c:v>
                </c:pt>
                <c:pt idx="158">
                  <c:v>78.020056605172798</c:v>
                </c:pt>
                <c:pt idx="159">
                  <c:v>77.967211010669971</c:v>
                </c:pt>
                <c:pt idx="160">
                  <c:v>77.914477043159408</c:v>
                </c:pt>
                <c:pt idx="161">
                  <c:v>77.861847202032195</c:v>
                </c:pt>
                <c:pt idx="162">
                  <c:v>77.80931443335821</c:v>
                </c:pt>
                <c:pt idx="163">
                  <c:v>77.756872110638767</c:v>
                </c:pt>
                <c:pt idx="164">
                  <c:v>77.704514015311858</c:v>
                </c:pt>
                <c:pt idx="165">
                  <c:v>77.652234317225123</c:v>
                </c:pt>
                <c:pt idx="166">
                  <c:v>77.600027555253348</c:v>
                </c:pt>
                <c:pt idx="167">
                  <c:v>77.547888618203771</c:v>
                </c:pt>
                <c:pt idx="168">
                  <c:v>77.495812726124129</c:v>
                </c:pt>
                <c:pt idx="169">
                  <c:v>77.443795412104095</c:v>
                </c:pt>
                <c:pt idx="170">
                  <c:v>77.391832504640035</c:v>
                </c:pt>
                <c:pt idx="171">
                  <c:v>77.339920110614798</c:v>
                </c:pt>
                <c:pt idx="172">
                  <c:v>77.288054598930387</c:v>
                </c:pt>
                <c:pt idx="173">
                  <c:v>77.236232584817927</c:v>
                </c:pt>
                <c:pt idx="174">
                  <c:v>77.184450914839061</c:v>
                </c:pt>
                <c:pt idx="175">
                  <c:v>77.132706652584929</c:v>
                </c:pt>
                <c:pt idx="176">
                  <c:v>77.080997065070576</c:v>
                </c:pt>
                <c:pt idx="177">
                  <c:v>77.029319609817762</c:v>
                </c:pt>
                <c:pt idx="178">
                  <c:v>76.977671922614249</c:v>
                </c:pt>
                <c:pt idx="179">
                  <c:v>76.926051805933241</c:v>
                </c:pt>
                <c:pt idx="180">
                  <c:v>76.874457217994859</c:v>
                </c:pt>
                <c:pt idx="181">
                  <c:v>76.822886262448364</c:v>
                </c:pt>
                <c:pt idx="182">
                  <c:v>76.771337178652701</c:v>
                </c:pt>
                <c:pt idx="183">
                  <c:v>76.719808332531514</c:v>
                </c:pt>
                <c:pt idx="184">
                  <c:v>76.66829820797868</c:v>
                </c:pt>
                <c:pt idx="185">
                  <c:v>76.616805398789012</c:v>
                </c:pt>
                <c:pt idx="186">
                  <c:v>76.565328601089647</c:v>
                </c:pt>
                <c:pt idx="187">
                  <c:v>76.513866606247419</c:v>
                </c:pt>
                <c:pt idx="188">
                  <c:v>76.462418294227604</c:v>
                </c:pt>
                <c:pt idx="189">
                  <c:v>76.410982627380349</c:v>
                </c:pt>
                <c:pt idx="190">
                  <c:v>76.359558644631591</c:v>
                </c:pt>
                <c:pt idx="191">
                  <c:v>76.308145456055499</c:v>
                </c:pt>
                <c:pt idx="192">
                  <c:v>76.256742237807146</c:v>
                </c:pt>
                <c:pt idx="193">
                  <c:v>76.205348227394126</c:v>
                </c:pt>
                <c:pt idx="194">
                  <c:v>76.153962719266886</c:v>
                </c:pt>
                <c:pt idx="195">
                  <c:v>76.102585060708918</c:v>
                </c:pt>
                <c:pt idx="196">
                  <c:v>76.051214648007999</c:v>
                </c:pt>
                <c:pt idx="197">
                  <c:v>75.999850922891213</c:v>
                </c:pt>
                <c:pt idx="198">
                  <c:v>75.948493369207213</c:v>
                </c:pt>
                <c:pt idx="199">
                  <c:v>75.897141509839656</c:v>
                </c:pt>
                <c:pt idx="200">
                  <c:v>75.845794903837302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4232"/>
        <c:axId val="884234624"/>
      </c:scatterChart>
      <c:valAx>
        <c:axId val="884234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4624"/>
        <c:crosses val="autoZero"/>
        <c:crossBetween val="midCat"/>
      </c:valAx>
      <c:valAx>
        <c:axId val="884234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4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79.358000000000004</c:v>
                </c:pt>
                <c:pt idx="1">
                  <c:v>77.477999999999994</c:v>
                </c:pt>
                <c:pt idx="2">
                  <c:v>79.015000000000001</c:v>
                </c:pt>
                <c:pt idx="3">
                  <c:v>78.775999999999996</c:v>
                </c:pt>
                <c:pt idx="4">
                  <c:v>79.522000000000006</c:v>
                </c:pt>
                <c:pt idx="5">
                  <c:v>78.866</c:v>
                </c:pt>
                <c:pt idx="6">
                  <c:v>77.820999999999998</c:v>
                </c:pt>
                <c:pt idx="7">
                  <c:v>78.596999999999994</c:v>
                </c:pt>
                <c:pt idx="8">
                  <c:v>77.790999999999997</c:v>
                </c:pt>
                <c:pt idx="9">
                  <c:v>78.626999999999995</c:v>
                </c:pt>
                <c:pt idx="10">
                  <c:v>78.566999999999993</c:v>
                </c:pt>
                <c:pt idx="11">
                  <c:v>79.507000000000005</c:v>
                </c:pt>
                <c:pt idx="12">
                  <c:v>78.715999999999994</c:v>
                </c:pt>
                <c:pt idx="13">
                  <c:v>78.790999999999997</c:v>
                </c:pt>
                <c:pt idx="14">
                  <c:v>79.269000000000005</c:v>
                </c:pt>
                <c:pt idx="15">
                  <c:v>78.119</c:v>
                </c:pt>
                <c:pt idx="16">
                  <c:v>78.373000000000005</c:v>
                </c:pt>
                <c:pt idx="17">
                  <c:v>78.209000000000003</c:v>
                </c:pt>
                <c:pt idx="18">
                  <c:v>78.224000000000004</c:v>
                </c:pt>
                <c:pt idx="19">
                  <c:v>79.164000000000001</c:v>
                </c:pt>
                <c:pt idx="20">
                  <c:v>78.596999999999994</c:v>
                </c:pt>
                <c:pt idx="21">
                  <c:v>78.730999999999995</c:v>
                </c:pt>
                <c:pt idx="22">
                  <c:v>80.103999999999999</c:v>
                </c:pt>
                <c:pt idx="23">
                  <c:v>79.97</c:v>
                </c:pt>
                <c:pt idx="24">
                  <c:v>81.507000000000005</c:v>
                </c:pt>
                <c:pt idx="25">
                  <c:v>81.686999999999998</c:v>
                </c:pt>
                <c:pt idx="26">
                  <c:v>81.566999999999993</c:v>
                </c:pt>
                <c:pt idx="27">
                  <c:v>82.388000000000005</c:v>
                </c:pt>
                <c:pt idx="28">
                  <c:v>82.537000000000006</c:v>
                </c:pt>
                <c:pt idx="29">
                  <c:v>82.134</c:v>
                </c:pt>
                <c:pt idx="30">
                  <c:v>81.954999999999998</c:v>
                </c:pt>
                <c:pt idx="31">
                  <c:v>82.611999999999995</c:v>
                </c:pt>
                <c:pt idx="32">
                  <c:v>81.97</c:v>
                </c:pt>
                <c:pt idx="33">
                  <c:v>82.179000000000002</c:v>
                </c:pt>
                <c:pt idx="34">
                  <c:v>84.09</c:v>
                </c:pt>
                <c:pt idx="35">
                  <c:v>84.119</c:v>
                </c:pt>
                <c:pt idx="36">
                  <c:v>83.924999999999997</c:v>
                </c:pt>
                <c:pt idx="37">
                  <c:v>86.418000000000006</c:v>
                </c:pt>
                <c:pt idx="38">
                  <c:v>89.284000000000006</c:v>
                </c:pt>
                <c:pt idx="39">
                  <c:v>89.581999999999994</c:v>
                </c:pt>
                <c:pt idx="40">
                  <c:v>93.94</c:v>
                </c:pt>
                <c:pt idx="41">
                  <c:v>97.492999999999995</c:v>
                </c:pt>
                <c:pt idx="42">
                  <c:v>103.896</c:v>
                </c:pt>
                <c:pt idx="43">
                  <c:v>107.71599999999999</c:v>
                </c:pt>
                <c:pt idx="44">
                  <c:v>116.657</c:v>
                </c:pt>
                <c:pt idx="45">
                  <c:v>126.49299999999999</c:v>
                </c:pt>
                <c:pt idx="46">
                  <c:v>135.01499999999999</c:v>
                </c:pt>
                <c:pt idx="47">
                  <c:v>144.358</c:v>
                </c:pt>
                <c:pt idx="48">
                  <c:v>154.821</c:v>
                </c:pt>
                <c:pt idx="49">
                  <c:v>166</c:v>
                </c:pt>
                <c:pt idx="50">
                  <c:v>174.642</c:v>
                </c:pt>
                <c:pt idx="51">
                  <c:v>183.68700000000001</c:v>
                </c:pt>
                <c:pt idx="52">
                  <c:v>189.239</c:v>
                </c:pt>
                <c:pt idx="53">
                  <c:v>196.74600000000001</c:v>
                </c:pt>
                <c:pt idx="54">
                  <c:v>199.31299999999999</c:v>
                </c:pt>
                <c:pt idx="55">
                  <c:v>200.28399999999999</c:v>
                </c:pt>
                <c:pt idx="56">
                  <c:v>196.86600000000001</c:v>
                </c:pt>
                <c:pt idx="57">
                  <c:v>187.92500000000001</c:v>
                </c:pt>
                <c:pt idx="58">
                  <c:v>169.19399999999999</c:v>
                </c:pt>
                <c:pt idx="59">
                  <c:v>136.25399999999999</c:v>
                </c:pt>
                <c:pt idx="60">
                  <c:v>105.328</c:v>
                </c:pt>
                <c:pt idx="61">
                  <c:v>88.866</c:v>
                </c:pt>
                <c:pt idx="62">
                  <c:v>84.507000000000005</c:v>
                </c:pt>
                <c:pt idx="63">
                  <c:v>83.462999999999994</c:v>
                </c:pt>
                <c:pt idx="64">
                  <c:v>84.284000000000006</c:v>
                </c:pt>
                <c:pt idx="65">
                  <c:v>85.254000000000005</c:v>
                </c:pt>
                <c:pt idx="66">
                  <c:v>84.462999999999994</c:v>
                </c:pt>
                <c:pt idx="67">
                  <c:v>87.462999999999994</c:v>
                </c:pt>
                <c:pt idx="68">
                  <c:v>88.149000000000001</c:v>
                </c:pt>
                <c:pt idx="69">
                  <c:v>91.015000000000001</c:v>
                </c:pt>
                <c:pt idx="70">
                  <c:v>95.388000000000005</c:v>
                </c:pt>
                <c:pt idx="71">
                  <c:v>98.611999999999995</c:v>
                </c:pt>
                <c:pt idx="72">
                  <c:v>101.52200000000001</c:v>
                </c:pt>
                <c:pt idx="73">
                  <c:v>106.149</c:v>
                </c:pt>
                <c:pt idx="74">
                  <c:v>108.26900000000001</c:v>
                </c:pt>
                <c:pt idx="75">
                  <c:v>112.53700000000001</c:v>
                </c:pt>
                <c:pt idx="76">
                  <c:v>114</c:v>
                </c:pt>
                <c:pt idx="77">
                  <c:v>116.776</c:v>
                </c:pt>
                <c:pt idx="78">
                  <c:v>119.313</c:v>
                </c:pt>
                <c:pt idx="79">
                  <c:v>117.627</c:v>
                </c:pt>
                <c:pt idx="80">
                  <c:v>115.194</c:v>
                </c:pt>
                <c:pt idx="81">
                  <c:v>110.47799999999999</c:v>
                </c:pt>
                <c:pt idx="82">
                  <c:v>101.71599999999999</c:v>
                </c:pt>
                <c:pt idx="83">
                  <c:v>95.045000000000002</c:v>
                </c:pt>
                <c:pt idx="84">
                  <c:v>90.656999999999996</c:v>
                </c:pt>
                <c:pt idx="85">
                  <c:v>89.522000000000006</c:v>
                </c:pt>
                <c:pt idx="86">
                  <c:v>86.075000000000003</c:v>
                </c:pt>
                <c:pt idx="87">
                  <c:v>84.97</c:v>
                </c:pt>
                <c:pt idx="88">
                  <c:v>83.194000000000003</c:v>
                </c:pt>
                <c:pt idx="89">
                  <c:v>82.566999999999993</c:v>
                </c:pt>
                <c:pt idx="90">
                  <c:v>82.179000000000002</c:v>
                </c:pt>
                <c:pt idx="91">
                  <c:v>81.611999999999995</c:v>
                </c:pt>
                <c:pt idx="92">
                  <c:v>80.954999999999998</c:v>
                </c:pt>
                <c:pt idx="93">
                  <c:v>79.09</c:v>
                </c:pt>
                <c:pt idx="94">
                  <c:v>79.835999999999999</c:v>
                </c:pt>
                <c:pt idx="95">
                  <c:v>80.522000000000006</c:v>
                </c:pt>
                <c:pt idx="96">
                  <c:v>81.581999999999994</c:v>
                </c:pt>
                <c:pt idx="97">
                  <c:v>81.343000000000004</c:v>
                </c:pt>
                <c:pt idx="98">
                  <c:v>80.820999999999998</c:v>
                </c:pt>
                <c:pt idx="99">
                  <c:v>79.447999999999993</c:v>
                </c:pt>
                <c:pt idx="100">
                  <c:v>80.403000000000006</c:v>
                </c:pt>
                <c:pt idx="101">
                  <c:v>80.418000000000006</c:v>
                </c:pt>
                <c:pt idx="102">
                  <c:v>80</c:v>
                </c:pt>
                <c:pt idx="103">
                  <c:v>79.760999999999996</c:v>
                </c:pt>
                <c:pt idx="104">
                  <c:v>78.164000000000001</c:v>
                </c:pt>
                <c:pt idx="105">
                  <c:v>79.671999999999997</c:v>
                </c:pt>
                <c:pt idx="106">
                  <c:v>79.641999999999996</c:v>
                </c:pt>
                <c:pt idx="107">
                  <c:v>80.805999999999997</c:v>
                </c:pt>
                <c:pt idx="108">
                  <c:v>80.418000000000006</c:v>
                </c:pt>
                <c:pt idx="109">
                  <c:v>79.91</c:v>
                </c:pt>
                <c:pt idx="110">
                  <c:v>81</c:v>
                </c:pt>
                <c:pt idx="111">
                  <c:v>79.700999999999993</c:v>
                </c:pt>
                <c:pt idx="112">
                  <c:v>81.075000000000003</c:v>
                </c:pt>
                <c:pt idx="113">
                  <c:v>78.015000000000001</c:v>
                </c:pt>
                <c:pt idx="114">
                  <c:v>80.03</c:v>
                </c:pt>
                <c:pt idx="115">
                  <c:v>79.760999999999996</c:v>
                </c:pt>
                <c:pt idx="116">
                  <c:v>80.433000000000007</c:v>
                </c:pt>
                <c:pt idx="117">
                  <c:v>80.388000000000005</c:v>
                </c:pt>
                <c:pt idx="118">
                  <c:v>83.06</c:v>
                </c:pt>
                <c:pt idx="119">
                  <c:v>81.254000000000005</c:v>
                </c:pt>
                <c:pt idx="120">
                  <c:v>80.984999999999999</c:v>
                </c:pt>
                <c:pt idx="121">
                  <c:v>80.866</c:v>
                </c:pt>
                <c:pt idx="122">
                  <c:v>79.03</c:v>
                </c:pt>
                <c:pt idx="123">
                  <c:v>79.760999999999996</c:v>
                </c:pt>
                <c:pt idx="124">
                  <c:v>79.850999999999999</c:v>
                </c:pt>
                <c:pt idx="125">
                  <c:v>80.388000000000005</c:v>
                </c:pt>
                <c:pt idx="126">
                  <c:v>79.418000000000006</c:v>
                </c:pt>
                <c:pt idx="127">
                  <c:v>78.775999999999996</c:v>
                </c:pt>
                <c:pt idx="128">
                  <c:v>80.358000000000004</c:v>
                </c:pt>
                <c:pt idx="129">
                  <c:v>79.522000000000006</c:v>
                </c:pt>
                <c:pt idx="130">
                  <c:v>79.388000000000005</c:v>
                </c:pt>
                <c:pt idx="131">
                  <c:v>78.224000000000004</c:v>
                </c:pt>
                <c:pt idx="132">
                  <c:v>76.954999999999998</c:v>
                </c:pt>
                <c:pt idx="133">
                  <c:v>76.775999999999996</c:v>
                </c:pt>
                <c:pt idx="134">
                  <c:v>76.179000000000002</c:v>
                </c:pt>
                <c:pt idx="135">
                  <c:v>77.239000000000004</c:v>
                </c:pt>
                <c:pt idx="136">
                  <c:v>78.09</c:v>
                </c:pt>
                <c:pt idx="137">
                  <c:v>77.596999999999994</c:v>
                </c:pt>
                <c:pt idx="138">
                  <c:v>78.149000000000001</c:v>
                </c:pt>
                <c:pt idx="139">
                  <c:v>77.075000000000003</c:v>
                </c:pt>
                <c:pt idx="140">
                  <c:v>77.284000000000006</c:v>
                </c:pt>
                <c:pt idx="141">
                  <c:v>77.715999999999994</c:v>
                </c:pt>
                <c:pt idx="142">
                  <c:v>77.358000000000004</c:v>
                </c:pt>
                <c:pt idx="143">
                  <c:v>78.254000000000005</c:v>
                </c:pt>
                <c:pt idx="144">
                  <c:v>79.179000000000002</c:v>
                </c:pt>
                <c:pt idx="145">
                  <c:v>78.134</c:v>
                </c:pt>
                <c:pt idx="146">
                  <c:v>78.224000000000004</c:v>
                </c:pt>
                <c:pt idx="147">
                  <c:v>78.507000000000005</c:v>
                </c:pt>
                <c:pt idx="148">
                  <c:v>76.820999999999998</c:v>
                </c:pt>
                <c:pt idx="149">
                  <c:v>78.149000000000001</c:v>
                </c:pt>
                <c:pt idx="150">
                  <c:v>78.015000000000001</c:v>
                </c:pt>
                <c:pt idx="151">
                  <c:v>79.522000000000006</c:v>
                </c:pt>
                <c:pt idx="152">
                  <c:v>79.164000000000001</c:v>
                </c:pt>
                <c:pt idx="153">
                  <c:v>77.671999999999997</c:v>
                </c:pt>
                <c:pt idx="154">
                  <c:v>78.462999999999994</c:v>
                </c:pt>
                <c:pt idx="155">
                  <c:v>78.896000000000001</c:v>
                </c:pt>
                <c:pt idx="156">
                  <c:v>78.686999999999998</c:v>
                </c:pt>
                <c:pt idx="157">
                  <c:v>76.91</c:v>
                </c:pt>
                <c:pt idx="158">
                  <c:v>76.566999999999993</c:v>
                </c:pt>
                <c:pt idx="159">
                  <c:v>77.522000000000006</c:v>
                </c:pt>
                <c:pt idx="160">
                  <c:v>77.790999999999997</c:v>
                </c:pt>
                <c:pt idx="161">
                  <c:v>77.388000000000005</c:v>
                </c:pt>
                <c:pt idx="162">
                  <c:v>78.626999999999995</c:v>
                </c:pt>
                <c:pt idx="163">
                  <c:v>78.299000000000007</c:v>
                </c:pt>
                <c:pt idx="164">
                  <c:v>78.06</c:v>
                </c:pt>
                <c:pt idx="165">
                  <c:v>78.745999999999995</c:v>
                </c:pt>
                <c:pt idx="166">
                  <c:v>77.537000000000006</c:v>
                </c:pt>
                <c:pt idx="167">
                  <c:v>77.179000000000002</c:v>
                </c:pt>
                <c:pt idx="168">
                  <c:v>77.164000000000001</c:v>
                </c:pt>
                <c:pt idx="169">
                  <c:v>77.775999999999996</c:v>
                </c:pt>
                <c:pt idx="170">
                  <c:v>76.984999999999999</c:v>
                </c:pt>
                <c:pt idx="171">
                  <c:v>77</c:v>
                </c:pt>
                <c:pt idx="172">
                  <c:v>77.447999999999993</c:v>
                </c:pt>
                <c:pt idx="173">
                  <c:v>76.835999999999999</c:v>
                </c:pt>
                <c:pt idx="174">
                  <c:v>78</c:v>
                </c:pt>
                <c:pt idx="175">
                  <c:v>76.328000000000003</c:v>
                </c:pt>
                <c:pt idx="176">
                  <c:v>76.418000000000006</c:v>
                </c:pt>
                <c:pt idx="177">
                  <c:v>75.850999999999999</c:v>
                </c:pt>
                <c:pt idx="178">
                  <c:v>76.299000000000007</c:v>
                </c:pt>
                <c:pt idx="179">
                  <c:v>76.373000000000005</c:v>
                </c:pt>
                <c:pt idx="180">
                  <c:v>76.686999999999998</c:v>
                </c:pt>
                <c:pt idx="181">
                  <c:v>76.103999999999999</c:v>
                </c:pt>
                <c:pt idx="182">
                  <c:v>75.805999999999997</c:v>
                </c:pt>
                <c:pt idx="183">
                  <c:v>76.313000000000002</c:v>
                </c:pt>
                <c:pt idx="184">
                  <c:v>77.224000000000004</c:v>
                </c:pt>
                <c:pt idx="185">
                  <c:v>75.522000000000006</c:v>
                </c:pt>
                <c:pt idx="186">
                  <c:v>76.164000000000001</c:v>
                </c:pt>
                <c:pt idx="187">
                  <c:v>77.566999999999993</c:v>
                </c:pt>
                <c:pt idx="188">
                  <c:v>76.671999999999997</c:v>
                </c:pt>
                <c:pt idx="189">
                  <c:v>75.866</c:v>
                </c:pt>
                <c:pt idx="190">
                  <c:v>75.507000000000005</c:v>
                </c:pt>
                <c:pt idx="191">
                  <c:v>76.477999999999994</c:v>
                </c:pt>
                <c:pt idx="192">
                  <c:v>76.373000000000005</c:v>
                </c:pt>
                <c:pt idx="193">
                  <c:v>74.596999999999994</c:v>
                </c:pt>
                <c:pt idx="194">
                  <c:v>75.581999999999994</c:v>
                </c:pt>
                <c:pt idx="195">
                  <c:v>75.015000000000001</c:v>
                </c:pt>
                <c:pt idx="196">
                  <c:v>74.641999999999996</c:v>
                </c:pt>
                <c:pt idx="197">
                  <c:v>73.611999999999995</c:v>
                </c:pt>
                <c:pt idx="198">
                  <c:v>76.075000000000003</c:v>
                </c:pt>
                <c:pt idx="199">
                  <c:v>75.94</c:v>
                </c:pt>
                <c:pt idx="200">
                  <c:v>74.299000000000007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79.852153248026966</c:v>
                </c:pt>
                <c:pt idx="1">
                  <c:v>79.861231218055963</c:v>
                </c:pt>
                <c:pt idx="2">
                  <c:v>79.870313601077271</c:v>
                </c:pt>
                <c:pt idx="3">
                  <c:v>79.879400751166074</c:v>
                </c:pt>
                <c:pt idx="4">
                  <c:v>79.888493049620337</c:v>
                </c:pt>
                <c:pt idx="5">
                  <c:v>79.897590906913962</c:v>
                </c:pt>
                <c:pt idx="6">
                  <c:v>79.906694764772581</c:v>
                </c:pt>
                <c:pt idx="7">
                  <c:v>79.91580509837776</c:v>
                </c:pt>
                <c:pt idx="8">
                  <c:v>79.924922418704256</c:v>
                </c:pt>
                <c:pt idx="9">
                  <c:v>79.934047274996033</c:v>
                </c:pt>
                <c:pt idx="10">
                  <c:v>79.943180257385507</c:v>
                </c:pt>
                <c:pt idx="11">
                  <c:v>79.952321999660256</c:v>
                </c:pt>
                <c:pt idx="12">
                  <c:v>79.96147318218172</c:v>
                </c:pt>
                <c:pt idx="13">
                  <c:v>79.970634534959274</c:v>
                </c:pt>
                <c:pt idx="14">
                  <c:v>79.979806840886198</c:v>
                </c:pt>
                <c:pt idx="15">
                  <c:v>79.988990939153155</c:v>
                </c:pt>
                <c:pt idx="16">
                  <c:v>79.998187728898031</c:v>
                </c:pt>
                <c:pt idx="17">
                  <c:v>80.007398173308758</c:v>
                </c:pt>
                <c:pt idx="18">
                  <c:v>80.016623304962877</c:v>
                </c:pt>
                <c:pt idx="19">
                  <c:v>80.025864235094488</c:v>
                </c:pt>
                <c:pt idx="20">
                  <c:v>80.035122175620401</c:v>
                </c:pt>
                <c:pt idx="21">
                  <c:v>80.044398501559542</c:v>
                </c:pt>
                <c:pt idx="22">
                  <c:v>80.053694936307451</c:v>
                </c:pt>
                <c:pt idx="23">
                  <c:v>80.063014094202657</c:v>
                </c:pt>
                <c:pt idx="24">
                  <c:v>80.072361014810184</c:v>
                </c:pt>
                <c:pt idx="25">
                  <c:v>80.081747321129612</c:v>
                </c:pt>
                <c:pt idx="26">
                  <c:v>80.091201987876275</c:v>
                </c:pt>
                <c:pt idx="27">
                  <c:v>80.100797943418783</c:v>
                </c:pt>
                <c:pt idx="28">
                  <c:v>80.110714678869499</c:v>
                </c:pt>
                <c:pt idx="29">
                  <c:v>80.121378441961127</c:v>
                </c:pt>
                <c:pt idx="30">
                  <c:v>80.133760431672655</c:v>
                </c:pt>
                <c:pt idx="31">
                  <c:v>80.1499781123877</c:v>
                </c:pt>
                <c:pt idx="32">
                  <c:v>80.174441919849357</c:v>
                </c:pt>
                <c:pt idx="33">
                  <c:v>80.215916492598609</c:v>
                </c:pt>
                <c:pt idx="34">
                  <c:v>80.290997450267724</c:v>
                </c:pt>
                <c:pt idx="35">
                  <c:v>80.429579154449641</c:v>
                </c:pt>
                <c:pt idx="36">
                  <c:v>80.682793620380082</c:v>
                </c:pt>
                <c:pt idx="37">
                  <c:v>81.133480117566421</c:v>
                </c:pt>
                <c:pt idx="38">
                  <c:v>81.908342588156003</c:v>
                </c:pt>
                <c:pt idx="39">
                  <c:v>83.18950274076397</c:v>
                </c:pt>
                <c:pt idx="40">
                  <c:v>85.221318727087365</c:v>
                </c:pt>
                <c:pt idx="41">
                  <c:v>88.306617306704155</c:v>
                </c:pt>
                <c:pt idx="42">
                  <c:v>92.785756913280039</c:v>
                </c:pt>
                <c:pt idx="43">
                  <c:v>98.993270085121139</c:v>
                </c:pt>
                <c:pt idx="44">
                  <c:v>107.19106365043037</c:v>
                </c:pt>
                <c:pt idx="45">
                  <c:v>117.48429133319266</c:v>
                </c:pt>
                <c:pt idx="46">
                  <c:v>129.73471615201109</c:v>
                </c:pt>
                <c:pt idx="47">
                  <c:v>143.49388237446368</c:v>
                </c:pt>
                <c:pt idx="48">
                  <c:v>157.98117346487371</c:v>
                </c:pt>
                <c:pt idx="49">
                  <c:v>172.12688477638397</c:v>
                </c:pt>
                <c:pt idx="50">
                  <c:v>184.68704684812826</c:v>
                </c:pt>
                <c:pt idx="51">
                  <c:v>194.41747377671336</c:v>
                </c:pt>
                <c:pt idx="52">
                  <c:v>200.27506894552022</c:v>
                </c:pt>
                <c:pt idx="53">
                  <c:v>201.60181538300597</c:v>
                </c:pt>
                <c:pt idx="54">
                  <c:v>198.24664999551052</c:v>
                </c:pt>
                <c:pt idx="55">
                  <c:v>190.59402794499476</c:v>
                </c:pt>
                <c:pt idx="56">
                  <c:v>179.49173830857825</c:v>
                </c:pt>
                <c:pt idx="57">
                  <c:v>166.09677058664573</c:v>
                </c:pt>
                <c:pt idx="58">
                  <c:v>151.67810259019058</c:v>
                </c:pt>
                <c:pt idx="59">
                  <c:v>137.42299634967449</c:v>
                </c:pt>
                <c:pt idx="60">
                  <c:v>124.28732745871723</c:v>
                </c:pt>
                <c:pt idx="61">
                  <c:v>112.91412593483854</c:v>
                </c:pt>
                <c:pt idx="62">
                  <c:v>103.62437336530992</c:v>
                </c:pt>
                <c:pt idx="63">
                  <c:v>96.466801425667185</c:v>
                </c:pt>
                <c:pt idx="64">
                  <c:v>91.303240945674986</c:v>
                </c:pt>
                <c:pt idx="65">
                  <c:v>87.903861036238311</c:v>
                </c:pt>
                <c:pt idx="66">
                  <c:v>86.030495505587268</c:v>
                </c:pt>
                <c:pt idx="67">
                  <c:v>85.493092110915086</c:v>
                </c:pt>
                <c:pt idx="68">
                  <c:v>86.17160846490215</c:v>
                </c:pt>
                <c:pt idx="69">
                  <c:v>88.002401504397184</c:v>
                </c:pt>
                <c:pt idx="70">
                  <c:v>90.934617408213498</c:v>
                </c:pt>
                <c:pt idx="71">
                  <c:v>94.868769264422212</c:v>
                </c:pt>
                <c:pt idx="72">
                  <c:v>99.595935250599666</c:v>
                </c:pt>
                <c:pt idx="73">
                  <c:v>104.75948152983395</c:v>
                </c:pt>
                <c:pt idx="74">
                  <c:v>109.85875951350809</c:v>
                </c:pt>
                <c:pt idx="75">
                  <c:v>114.30396809653034</c:v>
                </c:pt>
                <c:pt idx="76">
                  <c:v>117.51483187898879</c:v>
                </c:pt>
                <c:pt idx="77">
                  <c:v>119.03842730380602</c:v>
                </c:pt>
                <c:pt idx="78">
                  <c:v>118.65094638440382</c:v>
                </c:pt>
                <c:pt idx="79">
                  <c:v>116.41023847898936</c:v>
                </c:pt>
                <c:pt idx="80">
                  <c:v>112.64113742075675</c:v>
                </c:pt>
                <c:pt idx="81">
                  <c:v>107.85813468047942</c:v>
                </c:pt>
                <c:pt idx="82">
                  <c:v>102.65046902922633</c:v>
                </c:pt>
                <c:pt idx="83">
                  <c:v>97.564777586063627</c:v>
                </c:pt>
                <c:pt idx="84">
                  <c:v>93.016877301342348</c:v>
                </c:pt>
                <c:pt idx="85">
                  <c:v>89.250135384547221</c:v>
                </c:pt>
                <c:pt idx="86">
                  <c:v>86.340433369192027</c:v>
                </c:pt>
                <c:pt idx="87">
                  <c:v>84.234196090465304</c:v>
                </c:pt>
                <c:pt idx="88">
                  <c:v>82.800373593503437</c:v>
                </c:pt>
                <c:pt idx="89">
                  <c:v>81.879422226821077</c:v>
                </c:pt>
                <c:pt idx="90">
                  <c:v>81.319048445218854</c:v>
                </c:pt>
                <c:pt idx="91">
                  <c:v>80.993871179644799</c:v>
                </c:pt>
                <c:pt idx="92">
                  <c:v>80.811488998504103</c:v>
                </c:pt>
                <c:pt idx="93">
                  <c:v>80.709794685832094</c:v>
                </c:pt>
                <c:pt idx="94">
                  <c:v>80.650298838473674</c:v>
                </c:pt>
                <c:pt idx="95">
                  <c:v>80.610856827663454</c:v>
                </c:pt>
                <c:pt idx="96">
                  <c:v>80.579587462572604</c:v>
                </c:pt>
                <c:pt idx="97">
                  <c:v>80.550532538635181</c:v>
                </c:pt>
                <c:pt idx="98">
                  <c:v>80.520902978330369</c:v>
                </c:pt>
                <c:pt idx="99">
                  <c:v>80.489494044755645</c:v>
                </c:pt>
                <c:pt idx="100">
                  <c:v>80.455849309195187</c:v>
                </c:pt>
                <c:pt idx="101">
                  <c:v>80.419856698362892</c:v>
                </c:pt>
                <c:pt idx="102">
                  <c:v>80.381578531159178</c:v>
                </c:pt>
                <c:pt idx="103">
                  <c:v>80.34121411468935</c:v>
                </c:pt>
                <c:pt idx="104">
                  <c:v>80.299162950462915</c:v>
                </c:pt>
                <c:pt idx="105">
                  <c:v>80.256203278270917</c:v>
                </c:pt>
                <c:pt idx="106">
                  <c:v>80.213822589399413</c:v>
                </c:pt>
                <c:pt idx="107">
                  <c:v>80.174717199576151</c:v>
                </c:pt>
                <c:pt idx="108">
                  <c:v>80.143389745993105</c:v>
                </c:pt>
                <c:pt idx="109">
                  <c:v>80.126603054214826</c:v>
                </c:pt>
                <c:pt idx="110">
                  <c:v>80.133239925178088</c:v>
                </c:pt>
                <c:pt idx="111">
                  <c:v>80.173008035373584</c:v>
                </c:pt>
                <c:pt idx="112">
                  <c:v>80.253621987618217</c:v>
                </c:pt>
                <c:pt idx="113">
                  <c:v>80.376731604713868</c:v>
                </c:pt>
                <c:pt idx="114">
                  <c:v>80.533825643767344</c:v>
                </c:pt>
                <c:pt idx="115">
                  <c:v>80.704132628375021</c:v>
                </c:pt>
                <c:pt idx="116">
                  <c:v>80.856481214431241</c:v>
                </c:pt>
                <c:pt idx="117">
                  <c:v>80.955771279839624</c:v>
                </c:pt>
                <c:pt idx="118">
                  <c:v>80.972509827698417</c:v>
                </c:pt>
                <c:pt idx="119">
                  <c:v>80.891935653006371</c:v>
                </c:pt>
                <c:pt idx="120">
                  <c:v>80.718883892923955</c:v>
                </c:pt>
                <c:pt idx="121">
                  <c:v>80.476208570218716</c:v>
                </c:pt>
                <c:pt idx="122">
                  <c:v>80.197479082586369</c:v>
                </c:pt>
                <c:pt idx="123">
                  <c:v>79.917155905350967</c:v>
                </c:pt>
                <c:pt idx="124">
                  <c:v>79.662170898772331</c:v>
                </c:pt>
                <c:pt idx="125">
                  <c:v>79.447595814244238</c:v>
                </c:pt>
                <c:pt idx="126">
                  <c:v>79.276851375477932</c:v>
                </c:pt>
                <c:pt idx="127">
                  <c:v>79.145029298215789</c:v>
                </c:pt>
                <c:pt idx="128">
                  <c:v>79.043191684096087</c:v>
                </c:pt>
                <c:pt idx="129">
                  <c:v>78.961937867618502</c:v>
                </c:pt>
                <c:pt idx="130">
                  <c:v>78.893482704356046</c:v>
                </c:pt>
                <c:pt idx="131">
                  <c:v>78.83233598475212</c:v>
                </c:pt>
                <c:pt idx="132">
                  <c:v>78.775093908123452</c:v>
                </c:pt>
                <c:pt idx="133">
                  <c:v>78.719877549148819</c:v>
                </c:pt>
                <c:pt idx="134">
                  <c:v>78.665774196768453</c:v>
                </c:pt>
                <c:pt idx="135">
                  <c:v>78.612437003760647</c:v>
                </c:pt>
                <c:pt idx="136">
                  <c:v>78.559865983555667</c:v>
                </c:pt>
                <c:pt idx="137">
                  <c:v>78.508336635067664</c:v>
                </c:pt>
                <c:pt idx="138">
                  <c:v>78.45843126982642</c:v>
                </c:pt>
                <c:pt idx="139">
                  <c:v>78.411130072456132</c:v>
                </c:pt>
                <c:pt idx="140">
                  <c:v>78.367914636608958</c:v>
                </c:pt>
                <c:pt idx="141">
                  <c:v>78.330821780693881</c:v>
                </c:pt>
                <c:pt idx="142">
                  <c:v>78.302368073918572</c:v>
                </c:pt>
                <c:pt idx="143">
                  <c:v>78.28526290868956</c:v>
                </c:pt>
                <c:pt idx="144">
                  <c:v>78.281859994905631</c:v>
                </c:pt>
                <c:pt idx="145">
                  <c:v>78.293375507118242</c:v>
                </c:pt>
                <c:pt idx="146">
                  <c:v>78.319016387859463</c:v>
                </c:pt>
                <c:pt idx="147">
                  <c:v>78.355276570344415</c:v>
                </c:pt>
                <c:pt idx="148">
                  <c:v>78.395712912141235</c:v>
                </c:pt>
                <c:pt idx="149">
                  <c:v>78.431451427627522</c:v>
                </c:pt>
                <c:pt idx="150">
                  <c:v>78.452482345211223</c:v>
                </c:pt>
                <c:pt idx="151">
                  <c:v>78.44952797769389</c:v>
                </c:pt>
                <c:pt idx="152">
                  <c:v>78.416015997825809</c:v>
                </c:pt>
                <c:pt idx="153">
                  <c:v>78.349581460334207</c:v>
                </c:pt>
                <c:pt idx="154">
                  <c:v>78.252624014540686</c:v>
                </c:pt>
                <c:pt idx="155">
                  <c:v>78.131738794594881</c:v>
                </c:pt>
                <c:pt idx="156">
                  <c:v>77.996206345310995</c:v>
                </c:pt>
                <c:pt idx="157">
                  <c:v>77.856017412895824</c:v>
                </c:pt>
                <c:pt idx="158">
                  <c:v>77.720009162714518</c:v>
                </c:pt>
                <c:pt idx="159">
                  <c:v>77.594578070908796</c:v>
                </c:pt>
                <c:pt idx="160">
                  <c:v>77.48318241813071</c:v>
                </c:pt>
                <c:pt idx="161">
                  <c:v>77.386573180924742</c:v>
                </c:pt>
                <c:pt idx="162">
                  <c:v>77.303501340315194</c:v>
                </c:pt>
                <c:pt idx="163">
                  <c:v>77.231589858967411</c:v>
                </c:pt>
                <c:pt idx="164">
                  <c:v>77.16811358464966</c:v>
                </c:pt>
                <c:pt idx="165">
                  <c:v>77.110544863406886</c:v>
                </c:pt>
                <c:pt idx="166">
                  <c:v>77.056837528490192</c:v>
                </c:pt>
                <c:pt idx="167">
                  <c:v>77.005499359315152</c:v>
                </c:pt>
                <c:pt idx="168">
                  <c:v>76.95553351997782</c:v>
                </c:pt>
                <c:pt idx="169">
                  <c:v>76.906323821467183</c:v>
                </c:pt>
                <c:pt idx="170">
                  <c:v>76.857515315302578</c:v>
                </c:pt>
                <c:pt idx="171">
                  <c:v>76.808916347405599</c:v>
                </c:pt>
                <c:pt idx="172">
                  <c:v>76.760429301039409</c:v>
                </c:pt>
                <c:pt idx="173">
                  <c:v>76.712006832786244</c:v>
                </c:pt>
                <c:pt idx="174">
                  <c:v>76.663626695326627</c:v>
                </c:pt>
                <c:pt idx="175">
                  <c:v>76.615278404203764</c:v>
                </c:pt>
                <c:pt idx="176">
                  <c:v>76.56695669022568</c:v>
                </c:pt>
                <c:pt idx="177">
                  <c:v>76.518658501639123</c:v>
                </c:pt>
                <c:pt idx="178">
                  <c:v>76.470381718213218</c:v>
                </c:pt>
                <c:pt idx="179">
                  <c:v>76.422124631352531</c:v>
                </c:pt>
                <c:pt idx="180">
                  <c:v>76.37388574379095</c:v>
                </c:pt>
                <c:pt idx="181">
                  <c:v>76.325663694107391</c:v>
                </c:pt>
                <c:pt idx="182">
                  <c:v>76.277457227108243</c:v>
                </c:pt>
                <c:pt idx="183">
                  <c:v>76.22926518021012</c:v>
                </c:pt>
                <c:pt idx="184">
                  <c:v>76.181086475245124</c:v>
                </c:pt>
                <c:pt idx="185">
                  <c:v>76.132920112166403</c:v>
                </c:pt>
                <c:pt idx="186">
                  <c:v>76.084765163544844</c:v>
                </c:pt>
                <c:pt idx="187">
                  <c:v>76.036620769518876</c:v>
                </c:pt>
                <c:pt idx="188">
                  <c:v>75.988486133091811</c:v>
                </c:pt>
                <c:pt idx="189">
                  <c:v>75.940360515737197</c:v>
                </c:pt>
                <c:pt idx="190">
                  <c:v>75.89224323329023</c:v>
                </c:pt>
                <c:pt idx="191">
                  <c:v>75.844133652107956</c:v>
                </c:pt>
                <c:pt idx="192">
                  <c:v>75.796031185483301</c:v>
                </c:pt>
                <c:pt idx="193">
                  <c:v>75.747935290297463</c:v>
                </c:pt>
                <c:pt idx="194">
                  <c:v>75.699845463897304</c:v>
                </c:pt>
                <c:pt idx="195">
                  <c:v>75.651761241183749</c:v>
                </c:pt>
                <c:pt idx="196">
                  <c:v>75.60368219189867</c:v>
                </c:pt>
                <c:pt idx="197">
                  <c:v>75.555607918097792</c:v>
                </c:pt>
                <c:pt idx="198">
                  <c:v>75.50753805179798</c:v>
                </c:pt>
                <c:pt idx="199">
                  <c:v>75.459472252788245</c:v>
                </c:pt>
                <c:pt idx="200">
                  <c:v>75.411410206593203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79.852153248026966</c:v>
                </c:pt>
                <c:pt idx="1">
                  <c:v>79.861231218055963</c:v>
                </c:pt>
                <c:pt idx="2">
                  <c:v>79.870313601077271</c:v>
                </c:pt>
                <c:pt idx="3">
                  <c:v>79.879400751166074</c:v>
                </c:pt>
                <c:pt idx="4">
                  <c:v>79.888493049620337</c:v>
                </c:pt>
                <c:pt idx="5">
                  <c:v>79.897590906913962</c:v>
                </c:pt>
                <c:pt idx="6">
                  <c:v>79.906694764772581</c:v>
                </c:pt>
                <c:pt idx="7">
                  <c:v>79.91580509837776</c:v>
                </c:pt>
                <c:pt idx="8">
                  <c:v>79.924922418704256</c:v>
                </c:pt>
                <c:pt idx="9">
                  <c:v>79.934047274996033</c:v>
                </c:pt>
                <c:pt idx="10">
                  <c:v>79.943180257385464</c:v>
                </c:pt>
                <c:pt idx="11">
                  <c:v>79.952321999660072</c:v>
                </c:pt>
                <c:pt idx="12">
                  <c:v>79.961473182180782</c:v>
                </c:pt>
                <c:pt idx="13">
                  <c:v>79.970634534954712</c:v>
                </c:pt>
                <c:pt idx="14">
                  <c:v>79.979806840865038</c:v>
                </c:pt>
                <c:pt idx="15">
                  <c:v>79.988990939058766</c:v>
                </c:pt>
                <c:pt idx="16">
                  <c:v>79.998187728492994</c:v>
                </c:pt>
                <c:pt idx="17">
                  <c:v>80.007398171637334</c:v>
                </c:pt>
                <c:pt idx="18">
                  <c:v>80.016623298329847</c:v>
                </c:pt>
                <c:pt idx="19">
                  <c:v>80.025864209779996</c:v>
                </c:pt>
                <c:pt idx="20">
                  <c:v>80.035122082711254</c:v>
                </c:pt>
                <c:pt idx="21">
                  <c:v>80.044398173630796</c:v>
                </c:pt>
                <c:pt idx="22">
                  <c:v>80.053693823212399</c:v>
                </c:pt>
                <c:pt idx="23">
                  <c:v>80.063010460772446</c:v>
                </c:pt>
                <c:pt idx="24">
                  <c:v>80.07234960881496</c:v>
                </c:pt>
                <c:pt idx="25">
                  <c:v>80.081712887615822</c:v>
                </c:pt>
                <c:pt idx="26">
                  <c:v>80.091102019809128</c:v>
                </c:pt>
                <c:pt idx="27">
                  <c:v>80.100518834931748</c:v>
                </c:pt>
                <c:pt idx="28">
                  <c:v>80.109965273872135</c:v>
                </c:pt>
                <c:pt idx="29">
                  <c:v>80.11944339316085</c:v>
                </c:pt>
                <c:pt idx="30">
                  <c:v>80.128955369026841</c:v>
                </c:pt>
                <c:pt idx="31">
                  <c:v>80.138503501131567</c:v>
                </c:pt>
                <c:pt idx="32">
                  <c:v>80.14809021587709</c:v>
                </c:pt>
                <c:pt idx="33">
                  <c:v>80.15771806916726</c:v>
                </c:pt>
                <c:pt idx="34">
                  <c:v>80.167389748481384</c:v>
                </c:pt>
                <c:pt idx="35">
                  <c:v>80.177108074097148</c:v>
                </c:pt>
                <c:pt idx="36">
                  <c:v>80.186875999275131</c:v>
                </c:pt>
                <c:pt idx="37">
                  <c:v>80.196696609187924</c:v>
                </c:pt>
                <c:pt idx="38">
                  <c:v>80.206573118345617</c:v>
                </c:pt>
                <c:pt idx="39">
                  <c:v>80.216508866232729</c:v>
                </c:pt>
                <c:pt idx="40">
                  <c:v>80.226507310832886</c:v>
                </c:pt>
                <c:pt idx="41">
                  <c:v>80.236572019670575</c:v>
                </c:pt>
                <c:pt idx="42">
                  <c:v>80.246706657952174</c:v>
                </c:pt>
                <c:pt idx="43">
                  <c:v>80.256914973330922</c:v>
                </c:pt>
                <c:pt idx="44">
                  <c:v>80.267200776761499</c:v>
                </c:pt>
                <c:pt idx="45">
                  <c:v>80.277567918842252</c:v>
                </c:pt>
                <c:pt idx="46">
                  <c:v>80.288020260970669</c:v>
                </c:pt>
                <c:pt idx="47">
                  <c:v>80.298561640559285</c:v>
                </c:pt>
                <c:pt idx="48">
                  <c:v>80.309195829473367</c:v>
                </c:pt>
                <c:pt idx="49">
                  <c:v>80.319926484762604</c:v>
                </c:pt>
                <c:pt idx="50">
                  <c:v>80.330757090662289</c:v>
                </c:pt>
                <c:pt idx="51">
                  <c:v>80.341690890740992</c:v>
                </c:pt>
                <c:pt idx="52">
                  <c:v>80.352730808969284</c:v>
                </c:pt>
                <c:pt idx="53">
                  <c:v>80.363879358382093</c:v>
                </c:pt>
                <c:pt idx="54">
                  <c:v>80.375138535907396</c:v>
                </c:pt>
                <c:pt idx="55">
                  <c:v>80.386509701840893</c:v>
                </c:pt>
                <c:pt idx="56">
                  <c:v>80.397993442364111</c:v>
                </c:pt>
                <c:pt idx="57">
                  <c:v>80.409589413438937</c:v>
                </c:pt>
                <c:pt idx="58">
                  <c:v>80.421296164372663</c:v>
                </c:pt>
                <c:pt idx="59">
                  <c:v>80.433110939342896</c:v>
                </c:pt>
                <c:pt idx="60">
                  <c:v>80.445029455215817</c:v>
                </c:pt>
                <c:pt idx="61">
                  <c:v>80.457045654092283</c:v>
                </c:pt>
                <c:pt idx="62">
                  <c:v>80.469151429198874</c:v>
                </c:pt>
                <c:pt idx="63">
                  <c:v>80.481336323015583</c:v>
                </c:pt>
                <c:pt idx="64">
                  <c:v>80.493587196926526</c:v>
                </c:pt>
                <c:pt idx="65">
                  <c:v>80.505887872214686</c:v>
                </c:pt>
                <c:pt idx="66">
                  <c:v>80.518218742923452</c:v>
                </c:pt>
                <c:pt idx="67">
                  <c:v>80.530556362003253</c:v>
                </c:pt>
                <c:pt idx="68">
                  <c:v>80.542873003275261</c:v>
                </c:pt>
                <c:pt idx="69">
                  <c:v>80.55513620310407</c:v>
                </c:pt>
                <c:pt idx="70">
                  <c:v>80.567308287290444</c:v>
                </c:pt>
                <c:pt idx="71">
                  <c:v>80.579345890591853</c:v>
                </c:pt>
                <c:pt idx="72">
                  <c:v>80.59119947844539</c:v>
                </c:pt>
                <c:pt idx="73">
                  <c:v>80.602812882890603</c:v>
                </c:pt>
                <c:pt idx="74">
                  <c:v>80.614122867324042</c:v>
                </c:pt>
                <c:pt idx="75">
                  <c:v>80.625058737495152</c:v>
                </c:pt>
                <c:pt idx="76">
                  <c:v>80.635542018965154</c:v>
                </c:pt>
                <c:pt idx="77">
                  <c:v>80.645486223951607</c:v>
                </c:pt>
                <c:pt idx="78">
                  <c:v>80.65479673287949</c:v>
                </c:pt>
                <c:pt idx="79">
                  <c:v>80.663370817814481</c:v>
                </c:pt>
                <c:pt idx="80">
                  <c:v>80.671097835990039</c:v>
                </c:pt>
                <c:pt idx="81">
                  <c:v>80.677859621540563</c:v>
                </c:pt>
                <c:pt idx="82">
                  <c:v>80.683531101995399</c:v>
                </c:pt>
                <c:pt idx="83">
                  <c:v>80.687981162751001</c:v>
                </c:pt>
                <c:pt idx="84">
                  <c:v>80.691073777356081</c:v>
                </c:pt>
                <c:pt idx="85">
                  <c:v>80.692669413826053</c:v>
                </c:pt>
                <c:pt idx="86">
                  <c:v>80.692626717306965</c:v>
                </c:pt>
                <c:pt idx="87">
                  <c:v>80.690804457362304</c:v>
                </c:pt>
                <c:pt idx="88">
                  <c:v>80.687063714320615</c:v>
                </c:pt>
                <c:pt idx="89">
                  <c:v>80.681270264100533</c:v>
                </c:pt>
                <c:pt idx="90">
                  <c:v>80.673297105581369</c:v>
                </c:pt>
                <c:pt idx="91">
                  <c:v>80.663027059989872</c:v>
                </c:pt>
                <c:pt idx="92">
                  <c:v>80.650355359159988</c:v>
                </c:pt>
                <c:pt idx="93">
                  <c:v>80.635192130177572</c:v>
                </c:pt>
                <c:pt idx="94">
                  <c:v>80.617464679045924</c:v>
                </c:pt>
                <c:pt idx="95">
                  <c:v>80.597119476571493</c:v>
                </c:pt>
                <c:pt idx="96">
                  <c:v>80.574123756259212</c:v>
                </c:pt>
                <c:pt idx="97">
                  <c:v>80.548466646713052</c:v>
                </c:pt>
                <c:pt idx="98">
                  <c:v>80.520159779381515</c:v>
                </c:pt>
                <c:pt idx="99">
                  <c:v>80.489237335414543</c:v>
                </c:pt>
                <c:pt idx="100">
                  <c:v>80.455755521364921</c:v>
                </c:pt>
                <c:pt idx="101">
                  <c:v>80.419791490570901</c:v>
                </c:pt>
                <c:pt idx="102">
                  <c:v>80.381441753250471</c:v>
                </c:pt>
                <c:pt idx="103">
                  <c:v>80.340820141643988</c:v>
                </c:pt>
                <c:pt idx="104">
                  <c:v>80.298055415275996</c:v>
                </c:pt>
                <c:pt idx="105">
                  <c:v>80.253288604346679</c:v>
                </c:pt>
                <c:pt idx="106">
                  <c:v>80.206670195770343</c:v>
                </c:pt>
                <c:pt idx="107">
                  <c:v>80.158357266414058</c:v>
                </c:pt>
                <c:pt idx="108">
                  <c:v>80.108510662187911</c:v>
                </c:pt>
                <c:pt idx="109">
                  <c:v>80.057292310783339</c:v>
                </c:pt>
                <c:pt idx="110">
                  <c:v>80.004862741336183</c:v>
                </c:pt>
                <c:pt idx="111">
                  <c:v>79.951378867534956</c:v>
                </c:pt>
                <c:pt idx="112">
                  <c:v>79.8969920731071</c:v>
                </c:pt>
                <c:pt idx="113">
                  <c:v>79.841846621454181</c:v>
                </c:pt>
                <c:pt idx="114">
                  <c:v>79.786078395486754</c:v>
                </c:pt>
                <c:pt idx="115">
                  <c:v>79.729813960158211</c:v>
                </c:pt>
                <c:pt idx="116">
                  <c:v>79.67316992924728</c:v>
                </c:pt>
                <c:pt idx="117">
                  <c:v>79.616252609749736</c:v>
                </c:pt>
                <c:pt idx="118">
                  <c:v>79.559157891748029</c:v>
                </c:pt>
                <c:pt idx="119">
                  <c:v>79.50197134859323</c:v>
                </c:pt>
                <c:pt idx="120">
                  <c:v>79.444768511315019</c:v>
                </c:pt>
                <c:pt idx="121">
                  <c:v>79.387615281965054</c:v>
                </c:pt>
                <c:pt idx="122">
                  <c:v>79.33056845268186</c:v>
                </c:pt>
                <c:pt idx="123">
                  <c:v>79.273676300248184</c:v>
                </c:pt>
                <c:pt idx="124">
                  <c:v>79.21697922943946</c:v>
                </c:pt>
                <c:pt idx="125">
                  <c:v>79.160510442244814</c:v>
                </c:pt>
                <c:pt idx="126">
                  <c:v>79.104296613842763</c:v>
                </c:pt>
                <c:pt idx="127">
                  <c:v>79.048358559858528</c:v>
                </c:pt>
                <c:pt idx="128">
                  <c:v>78.992711882801629</c:v>
                </c:pt>
                <c:pt idx="129">
                  <c:v>78.937367588600878</c:v>
                </c:pt>
                <c:pt idx="130">
                  <c:v>78.882332666788145</c:v>
                </c:pt>
                <c:pt idx="131">
                  <c:v>78.827610630119992</c:v>
                </c:pt>
                <c:pt idx="132">
                  <c:v>78.77320201128083</c:v>
                </c:pt>
                <c:pt idx="133">
                  <c:v>78.719104815811704</c:v>
                </c:pt>
                <c:pt idx="134">
                  <c:v>78.665314931585854</c:v>
                </c:pt>
                <c:pt idx="135">
                  <c:v>78.611826496050256</c:v>
                </c:pt>
                <c:pt idx="136">
                  <c:v>78.558632223108077</c:v>
                </c:pt>
                <c:pt idx="137">
                  <c:v>78.505723691970815</c:v>
                </c:pt>
                <c:pt idx="138">
                  <c:v>78.453091600598569</c:v>
                </c:pt>
                <c:pt idx="139">
                  <c:v>78.400725986501811</c:v>
                </c:pt>
                <c:pt idx="140">
                  <c:v>78.348616417730952</c:v>
                </c:pt>
                <c:pt idx="141">
                  <c:v>78.296752156852278</c:v>
                </c:pt>
                <c:pt idx="142">
                  <c:v>78.245122300622839</c:v>
                </c:pt>
                <c:pt idx="143">
                  <c:v>78.193715897949374</c:v>
                </c:pt>
                <c:pt idx="144">
                  <c:v>78.142522048561418</c:v>
                </c:pt>
                <c:pt idx="145">
                  <c:v>78.091529984656447</c:v>
                </c:pt>
                <c:pt idx="146">
                  <c:v>78.040729137594852</c:v>
                </c:pt>
                <c:pt idx="147">
                  <c:v>77.990109191541237</c:v>
                </c:pt>
                <c:pt idx="148">
                  <c:v>77.939660125769507</c:v>
                </c:pt>
                <c:pt idx="149">
                  <c:v>77.889372247177619</c:v>
                </c:pt>
                <c:pt idx="150">
                  <c:v>77.839236214395157</c:v>
                </c:pt>
                <c:pt idx="151">
                  <c:v>77.789243054714461</c:v>
                </c:pt>
                <c:pt idx="152">
                  <c:v>77.739384174935068</c:v>
                </c:pt>
                <c:pt idx="153">
                  <c:v>77.689651367081993</c:v>
                </c:pt>
                <c:pt idx="154">
                  <c:v>77.640036809840879</c:v>
                </c:pt>
                <c:pt idx="155">
                  <c:v>77.590533066445971</c:v>
                </c:pt>
                <c:pt idx="156">
                  <c:v>77.541133079662089</c:v>
                </c:pt>
                <c:pt idx="157">
                  <c:v>77.491830164415362</c:v>
                </c:pt>
                <c:pt idx="158">
                  <c:v>77.442617998551839</c:v>
                </c:pt>
                <c:pt idx="159">
                  <c:v>77.393490612135281</c:v>
                </c:pt>
                <c:pt idx="160">
                  <c:v>77.344442375635964</c:v>
                </c:pt>
                <c:pt idx="161">
                  <c:v>77.295467987309593</c:v>
                </c:pt>
                <c:pt idx="162">
                  <c:v>77.246562460019859</c:v>
                </c:pt>
                <c:pt idx="163">
                  <c:v>77.197721107717584</c:v>
                </c:pt>
                <c:pt idx="164">
                  <c:v>77.148939531754493</c:v>
                </c:pt>
                <c:pt idx="165">
                  <c:v>77.100213607179668</c:v>
                </c:pt>
                <c:pt idx="166">
                  <c:v>77.051539469139641</c:v>
                </c:pt>
                <c:pt idx="167">
                  <c:v>77.002913499481195</c:v>
                </c:pt>
                <c:pt idx="168">
                  <c:v>76.954332313636002</c:v>
                </c:pt>
                <c:pt idx="169">
                  <c:v>76.90579274784956</c:v>
                </c:pt>
                <c:pt idx="170">
                  <c:v>76.857291846802994</c:v>
                </c:pt>
                <c:pt idx="171">
                  <c:v>76.808826851663483</c:v>
                </c:pt>
                <c:pt idx="172">
                  <c:v>76.760395188589655</c:v>
                </c:pt>
                <c:pt idx="173">
                  <c:v>76.711994457708983</c:v>
                </c:pt>
                <c:pt idx="174">
                  <c:v>76.663622422577404</c:v>
                </c:pt>
                <c:pt idx="175">
                  <c:v>76.615277000125346</c:v>
                </c:pt>
                <c:pt idx="176">
                  <c:v>76.566956251088911</c:v>
                </c:pt>
                <c:pt idx="177">
                  <c:v>76.518658370921926</c:v>
                </c:pt>
                <c:pt idx="178">
                  <c:v>76.470381681180115</c:v>
                </c:pt>
                <c:pt idx="179">
                  <c:v>76.422124621366976</c:v>
                </c:pt>
                <c:pt idx="180">
                  <c:v>76.373885741228364</c:v>
                </c:pt>
                <c:pt idx="181">
                  <c:v>76.325663693481488</c:v>
                </c:pt>
                <c:pt idx="182">
                  <c:v>76.277457226962738</c:v>
                </c:pt>
                <c:pt idx="183">
                  <c:v>76.229265180177933</c:v>
                </c:pt>
                <c:pt idx="184">
                  <c:v>76.181086475238345</c:v>
                </c:pt>
                <c:pt idx="185">
                  <c:v>76.132920112165039</c:v>
                </c:pt>
                <c:pt idx="186">
                  <c:v>76.084765163544589</c:v>
                </c:pt>
                <c:pt idx="187">
                  <c:v>76.036620769518834</c:v>
                </c:pt>
                <c:pt idx="188">
                  <c:v>75.988486133091797</c:v>
                </c:pt>
                <c:pt idx="189">
                  <c:v>75.940360515737197</c:v>
                </c:pt>
                <c:pt idx="190">
                  <c:v>75.89224323329023</c:v>
                </c:pt>
                <c:pt idx="191">
                  <c:v>75.844133652107956</c:v>
                </c:pt>
                <c:pt idx="192">
                  <c:v>75.796031185483301</c:v>
                </c:pt>
                <c:pt idx="193">
                  <c:v>75.747935290297463</c:v>
                </c:pt>
                <c:pt idx="194">
                  <c:v>75.699845463897304</c:v>
                </c:pt>
                <c:pt idx="195">
                  <c:v>75.651761241183749</c:v>
                </c:pt>
                <c:pt idx="196">
                  <c:v>75.60368219189867</c:v>
                </c:pt>
                <c:pt idx="197">
                  <c:v>75.555607918097792</c:v>
                </c:pt>
                <c:pt idx="198">
                  <c:v>75.50753805179798</c:v>
                </c:pt>
                <c:pt idx="199">
                  <c:v>75.459472252788245</c:v>
                </c:pt>
                <c:pt idx="200">
                  <c:v>75.411410206593203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5408"/>
        <c:axId val="884235800"/>
      </c:scatterChart>
      <c:valAx>
        <c:axId val="884235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5800"/>
        <c:crosses val="autoZero"/>
        <c:crossBetween val="midCat"/>
      </c:valAx>
      <c:valAx>
        <c:axId val="884235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77.403000000000006</c:v>
                </c:pt>
                <c:pt idx="1">
                  <c:v>77.790999999999997</c:v>
                </c:pt>
                <c:pt idx="2">
                  <c:v>78.224000000000004</c:v>
                </c:pt>
                <c:pt idx="3">
                  <c:v>78.269000000000005</c:v>
                </c:pt>
                <c:pt idx="4">
                  <c:v>78.671999999999997</c:v>
                </c:pt>
                <c:pt idx="5">
                  <c:v>77.492999999999995</c:v>
                </c:pt>
                <c:pt idx="6">
                  <c:v>79.269000000000005</c:v>
                </c:pt>
                <c:pt idx="7">
                  <c:v>79.239000000000004</c:v>
                </c:pt>
                <c:pt idx="8">
                  <c:v>78.611999999999995</c:v>
                </c:pt>
                <c:pt idx="9">
                  <c:v>79.656999999999996</c:v>
                </c:pt>
                <c:pt idx="10">
                  <c:v>79.103999999999999</c:v>
                </c:pt>
                <c:pt idx="11">
                  <c:v>80.299000000000007</c:v>
                </c:pt>
                <c:pt idx="12">
                  <c:v>79.537000000000006</c:v>
                </c:pt>
                <c:pt idx="13">
                  <c:v>79.403000000000006</c:v>
                </c:pt>
                <c:pt idx="14">
                  <c:v>79.881</c:v>
                </c:pt>
                <c:pt idx="15">
                  <c:v>81.477999999999994</c:v>
                </c:pt>
                <c:pt idx="16">
                  <c:v>80.596999999999994</c:v>
                </c:pt>
                <c:pt idx="17">
                  <c:v>79.91</c:v>
                </c:pt>
                <c:pt idx="18">
                  <c:v>80.358000000000004</c:v>
                </c:pt>
                <c:pt idx="19">
                  <c:v>81.552000000000007</c:v>
                </c:pt>
                <c:pt idx="20">
                  <c:v>80.835999999999999</c:v>
                </c:pt>
                <c:pt idx="21">
                  <c:v>81.492999999999995</c:v>
                </c:pt>
                <c:pt idx="22">
                  <c:v>80.507000000000005</c:v>
                </c:pt>
                <c:pt idx="23">
                  <c:v>79.896000000000001</c:v>
                </c:pt>
                <c:pt idx="24">
                  <c:v>80.06</c:v>
                </c:pt>
                <c:pt idx="25">
                  <c:v>80.97</c:v>
                </c:pt>
                <c:pt idx="26">
                  <c:v>80.581999999999994</c:v>
                </c:pt>
                <c:pt idx="27">
                  <c:v>81.075000000000003</c:v>
                </c:pt>
                <c:pt idx="28">
                  <c:v>82.403000000000006</c:v>
                </c:pt>
                <c:pt idx="29">
                  <c:v>84.075000000000003</c:v>
                </c:pt>
                <c:pt idx="30">
                  <c:v>82.537000000000006</c:v>
                </c:pt>
                <c:pt idx="31">
                  <c:v>83.866</c:v>
                </c:pt>
                <c:pt idx="32">
                  <c:v>83.328000000000003</c:v>
                </c:pt>
                <c:pt idx="33">
                  <c:v>84.611999999999995</c:v>
                </c:pt>
                <c:pt idx="34">
                  <c:v>84.015000000000001</c:v>
                </c:pt>
                <c:pt idx="35">
                  <c:v>85.686999999999998</c:v>
                </c:pt>
                <c:pt idx="36">
                  <c:v>87.149000000000001</c:v>
                </c:pt>
                <c:pt idx="37">
                  <c:v>87.896000000000001</c:v>
                </c:pt>
                <c:pt idx="38">
                  <c:v>89.507000000000005</c:v>
                </c:pt>
                <c:pt idx="39">
                  <c:v>91.06</c:v>
                </c:pt>
                <c:pt idx="40">
                  <c:v>92.477999999999994</c:v>
                </c:pt>
                <c:pt idx="41">
                  <c:v>97.866</c:v>
                </c:pt>
                <c:pt idx="42">
                  <c:v>101.40300000000001</c:v>
                </c:pt>
                <c:pt idx="43">
                  <c:v>107.91</c:v>
                </c:pt>
                <c:pt idx="44">
                  <c:v>114.26900000000001</c:v>
                </c:pt>
                <c:pt idx="45">
                  <c:v>120.955</c:v>
                </c:pt>
                <c:pt idx="46">
                  <c:v>130.672</c:v>
                </c:pt>
                <c:pt idx="47">
                  <c:v>139.16399999999999</c:v>
                </c:pt>
                <c:pt idx="48">
                  <c:v>148.37299999999999</c:v>
                </c:pt>
                <c:pt idx="49">
                  <c:v>157.03</c:v>
                </c:pt>
                <c:pt idx="50">
                  <c:v>167.61199999999999</c:v>
                </c:pt>
                <c:pt idx="51">
                  <c:v>175.26900000000001</c:v>
                </c:pt>
                <c:pt idx="52">
                  <c:v>183.26900000000001</c:v>
                </c:pt>
                <c:pt idx="53">
                  <c:v>189.28399999999999</c:v>
                </c:pt>
                <c:pt idx="54">
                  <c:v>193.642</c:v>
                </c:pt>
                <c:pt idx="55">
                  <c:v>196.209</c:v>
                </c:pt>
                <c:pt idx="56">
                  <c:v>194.672</c:v>
                </c:pt>
                <c:pt idx="57">
                  <c:v>190.149</c:v>
                </c:pt>
                <c:pt idx="58">
                  <c:v>175.52199999999999</c:v>
                </c:pt>
                <c:pt idx="59">
                  <c:v>142.80600000000001</c:v>
                </c:pt>
                <c:pt idx="60">
                  <c:v>109.627</c:v>
                </c:pt>
                <c:pt idx="61">
                  <c:v>89.194000000000003</c:v>
                </c:pt>
                <c:pt idx="62">
                  <c:v>82.805999999999997</c:v>
                </c:pt>
                <c:pt idx="63">
                  <c:v>81.881</c:v>
                </c:pt>
                <c:pt idx="64">
                  <c:v>81.537000000000006</c:v>
                </c:pt>
                <c:pt idx="65">
                  <c:v>83.522000000000006</c:v>
                </c:pt>
                <c:pt idx="66">
                  <c:v>84.075000000000003</c:v>
                </c:pt>
                <c:pt idx="67">
                  <c:v>85.581999999999994</c:v>
                </c:pt>
                <c:pt idx="68">
                  <c:v>87.552000000000007</c:v>
                </c:pt>
                <c:pt idx="69">
                  <c:v>88.239000000000004</c:v>
                </c:pt>
                <c:pt idx="70">
                  <c:v>92.103999999999999</c:v>
                </c:pt>
                <c:pt idx="71">
                  <c:v>93.866</c:v>
                </c:pt>
                <c:pt idx="72">
                  <c:v>98.700999999999993</c:v>
                </c:pt>
                <c:pt idx="73">
                  <c:v>102.373</c:v>
                </c:pt>
                <c:pt idx="74">
                  <c:v>106.06</c:v>
                </c:pt>
                <c:pt idx="75">
                  <c:v>110.164</c:v>
                </c:pt>
                <c:pt idx="76">
                  <c:v>113</c:v>
                </c:pt>
                <c:pt idx="77">
                  <c:v>116.164</c:v>
                </c:pt>
                <c:pt idx="78">
                  <c:v>116.49299999999999</c:v>
                </c:pt>
                <c:pt idx="79">
                  <c:v>116.94</c:v>
                </c:pt>
                <c:pt idx="80">
                  <c:v>115.343</c:v>
                </c:pt>
                <c:pt idx="81">
                  <c:v>108.985</c:v>
                </c:pt>
                <c:pt idx="82">
                  <c:v>101.642</c:v>
                </c:pt>
                <c:pt idx="83">
                  <c:v>94.015000000000001</c:v>
                </c:pt>
                <c:pt idx="84">
                  <c:v>90.254000000000005</c:v>
                </c:pt>
                <c:pt idx="85">
                  <c:v>85.224000000000004</c:v>
                </c:pt>
                <c:pt idx="86">
                  <c:v>84.641999999999996</c:v>
                </c:pt>
                <c:pt idx="87">
                  <c:v>84.09</c:v>
                </c:pt>
                <c:pt idx="88">
                  <c:v>82.015000000000001</c:v>
                </c:pt>
                <c:pt idx="89">
                  <c:v>83.373000000000005</c:v>
                </c:pt>
                <c:pt idx="90">
                  <c:v>82.224000000000004</c:v>
                </c:pt>
                <c:pt idx="91">
                  <c:v>81.269000000000005</c:v>
                </c:pt>
                <c:pt idx="92">
                  <c:v>81.671999999999997</c:v>
                </c:pt>
                <c:pt idx="93">
                  <c:v>80.194000000000003</c:v>
                </c:pt>
                <c:pt idx="94">
                  <c:v>80.224000000000004</c:v>
                </c:pt>
                <c:pt idx="95">
                  <c:v>79.656999999999996</c:v>
                </c:pt>
                <c:pt idx="96">
                  <c:v>78.820999999999998</c:v>
                </c:pt>
                <c:pt idx="97">
                  <c:v>79.552000000000007</c:v>
                </c:pt>
                <c:pt idx="98">
                  <c:v>80.433000000000007</c:v>
                </c:pt>
                <c:pt idx="99">
                  <c:v>80.700999999999993</c:v>
                </c:pt>
                <c:pt idx="100">
                  <c:v>80.641999999999996</c:v>
                </c:pt>
                <c:pt idx="101">
                  <c:v>79.954999999999998</c:v>
                </c:pt>
                <c:pt idx="102">
                  <c:v>80.254000000000005</c:v>
                </c:pt>
                <c:pt idx="103">
                  <c:v>80.224000000000004</c:v>
                </c:pt>
                <c:pt idx="104">
                  <c:v>80.522000000000006</c:v>
                </c:pt>
                <c:pt idx="105">
                  <c:v>81.299000000000007</c:v>
                </c:pt>
                <c:pt idx="106">
                  <c:v>79.881</c:v>
                </c:pt>
                <c:pt idx="107">
                  <c:v>79.269000000000005</c:v>
                </c:pt>
                <c:pt idx="108">
                  <c:v>81.552000000000007</c:v>
                </c:pt>
                <c:pt idx="109">
                  <c:v>81.015000000000001</c:v>
                </c:pt>
                <c:pt idx="110">
                  <c:v>81.179000000000002</c:v>
                </c:pt>
                <c:pt idx="111">
                  <c:v>79.343000000000004</c:v>
                </c:pt>
                <c:pt idx="112">
                  <c:v>79.835999999999999</c:v>
                </c:pt>
                <c:pt idx="113">
                  <c:v>79.656999999999996</c:v>
                </c:pt>
                <c:pt idx="114">
                  <c:v>81.015000000000001</c:v>
                </c:pt>
                <c:pt idx="115">
                  <c:v>81.566999999999993</c:v>
                </c:pt>
                <c:pt idx="116">
                  <c:v>82.015000000000001</c:v>
                </c:pt>
                <c:pt idx="117">
                  <c:v>81.492999999999995</c:v>
                </c:pt>
                <c:pt idx="118">
                  <c:v>82.686999999999998</c:v>
                </c:pt>
                <c:pt idx="119">
                  <c:v>82.477999999999994</c:v>
                </c:pt>
                <c:pt idx="120">
                  <c:v>82.284000000000006</c:v>
                </c:pt>
                <c:pt idx="121">
                  <c:v>82.06</c:v>
                </c:pt>
                <c:pt idx="122">
                  <c:v>81.313000000000002</c:v>
                </c:pt>
                <c:pt idx="123">
                  <c:v>81.522000000000006</c:v>
                </c:pt>
                <c:pt idx="124">
                  <c:v>81.328000000000003</c:v>
                </c:pt>
                <c:pt idx="125">
                  <c:v>80.522000000000006</c:v>
                </c:pt>
                <c:pt idx="126">
                  <c:v>78.611999999999995</c:v>
                </c:pt>
                <c:pt idx="127">
                  <c:v>77.94</c:v>
                </c:pt>
                <c:pt idx="128">
                  <c:v>78.790999999999997</c:v>
                </c:pt>
                <c:pt idx="129">
                  <c:v>78.343000000000004</c:v>
                </c:pt>
                <c:pt idx="130">
                  <c:v>77.700999999999993</c:v>
                </c:pt>
                <c:pt idx="131">
                  <c:v>78</c:v>
                </c:pt>
                <c:pt idx="132">
                  <c:v>75.700999999999993</c:v>
                </c:pt>
                <c:pt idx="133">
                  <c:v>78.671999999999997</c:v>
                </c:pt>
                <c:pt idx="134">
                  <c:v>77.700999999999993</c:v>
                </c:pt>
                <c:pt idx="135">
                  <c:v>76.566999999999993</c:v>
                </c:pt>
                <c:pt idx="136">
                  <c:v>77.03</c:v>
                </c:pt>
                <c:pt idx="137">
                  <c:v>77.596999999999994</c:v>
                </c:pt>
                <c:pt idx="138">
                  <c:v>79.671999999999997</c:v>
                </c:pt>
                <c:pt idx="139">
                  <c:v>78.462999999999994</c:v>
                </c:pt>
                <c:pt idx="140">
                  <c:v>77.552000000000007</c:v>
                </c:pt>
                <c:pt idx="141">
                  <c:v>79.866</c:v>
                </c:pt>
                <c:pt idx="142">
                  <c:v>77.97</c:v>
                </c:pt>
                <c:pt idx="143">
                  <c:v>78.492999999999995</c:v>
                </c:pt>
                <c:pt idx="144">
                  <c:v>77.835999999999999</c:v>
                </c:pt>
                <c:pt idx="145">
                  <c:v>78.388000000000005</c:v>
                </c:pt>
                <c:pt idx="146">
                  <c:v>79.805999999999997</c:v>
                </c:pt>
                <c:pt idx="147">
                  <c:v>79.284000000000006</c:v>
                </c:pt>
                <c:pt idx="148">
                  <c:v>79.522000000000006</c:v>
                </c:pt>
                <c:pt idx="149">
                  <c:v>79.447999999999993</c:v>
                </c:pt>
                <c:pt idx="150">
                  <c:v>79.119</c:v>
                </c:pt>
                <c:pt idx="151">
                  <c:v>80.09</c:v>
                </c:pt>
                <c:pt idx="152">
                  <c:v>78.03</c:v>
                </c:pt>
                <c:pt idx="153">
                  <c:v>78.254000000000005</c:v>
                </c:pt>
                <c:pt idx="154">
                  <c:v>78.805999999999997</c:v>
                </c:pt>
                <c:pt idx="155">
                  <c:v>78.09</c:v>
                </c:pt>
                <c:pt idx="156">
                  <c:v>78.775999999999996</c:v>
                </c:pt>
                <c:pt idx="157">
                  <c:v>78.403000000000006</c:v>
                </c:pt>
                <c:pt idx="158">
                  <c:v>79.388000000000005</c:v>
                </c:pt>
                <c:pt idx="159">
                  <c:v>77.790999999999997</c:v>
                </c:pt>
                <c:pt idx="160">
                  <c:v>78.284000000000006</c:v>
                </c:pt>
                <c:pt idx="161">
                  <c:v>77.403000000000006</c:v>
                </c:pt>
                <c:pt idx="162">
                  <c:v>78.775999999999996</c:v>
                </c:pt>
                <c:pt idx="163">
                  <c:v>76.94</c:v>
                </c:pt>
                <c:pt idx="164">
                  <c:v>77.896000000000001</c:v>
                </c:pt>
                <c:pt idx="165">
                  <c:v>76.881</c:v>
                </c:pt>
                <c:pt idx="166">
                  <c:v>78.164000000000001</c:v>
                </c:pt>
                <c:pt idx="167">
                  <c:v>77.209000000000003</c:v>
                </c:pt>
                <c:pt idx="168">
                  <c:v>76.805999999999997</c:v>
                </c:pt>
                <c:pt idx="169">
                  <c:v>76.075000000000003</c:v>
                </c:pt>
                <c:pt idx="170">
                  <c:v>77.507000000000005</c:v>
                </c:pt>
                <c:pt idx="171">
                  <c:v>77.835999999999999</c:v>
                </c:pt>
                <c:pt idx="172">
                  <c:v>78.313000000000002</c:v>
                </c:pt>
                <c:pt idx="173">
                  <c:v>78.403000000000006</c:v>
                </c:pt>
                <c:pt idx="174">
                  <c:v>77.91</c:v>
                </c:pt>
                <c:pt idx="175">
                  <c:v>77.477999999999994</c:v>
                </c:pt>
                <c:pt idx="176">
                  <c:v>77.507000000000005</c:v>
                </c:pt>
                <c:pt idx="177">
                  <c:v>77.462999999999994</c:v>
                </c:pt>
                <c:pt idx="178">
                  <c:v>77.164000000000001</c:v>
                </c:pt>
                <c:pt idx="179">
                  <c:v>76.388000000000005</c:v>
                </c:pt>
                <c:pt idx="180">
                  <c:v>75.954999999999998</c:v>
                </c:pt>
                <c:pt idx="181">
                  <c:v>76.715999999999994</c:v>
                </c:pt>
                <c:pt idx="182">
                  <c:v>76.94</c:v>
                </c:pt>
                <c:pt idx="183">
                  <c:v>77.552000000000007</c:v>
                </c:pt>
                <c:pt idx="184">
                  <c:v>77.522000000000006</c:v>
                </c:pt>
                <c:pt idx="185">
                  <c:v>76.566999999999993</c:v>
                </c:pt>
                <c:pt idx="186">
                  <c:v>78.700999999999993</c:v>
                </c:pt>
                <c:pt idx="187">
                  <c:v>75.97</c:v>
                </c:pt>
                <c:pt idx="188">
                  <c:v>77.462999999999994</c:v>
                </c:pt>
                <c:pt idx="189">
                  <c:v>76.507000000000005</c:v>
                </c:pt>
                <c:pt idx="190">
                  <c:v>76.119</c:v>
                </c:pt>
                <c:pt idx="191">
                  <c:v>78.656999999999996</c:v>
                </c:pt>
                <c:pt idx="192">
                  <c:v>77.03</c:v>
                </c:pt>
                <c:pt idx="193">
                  <c:v>78.179000000000002</c:v>
                </c:pt>
                <c:pt idx="194">
                  <c:v>76.477999999999994</c:v>
                </c:pt>
                <c:pt idx="195">
                  <c:v>77.686999999999998</c:v>
                </c:pt>
                <c:pt idx="196">
                  <c:v>76.254000000000005</c:v>
                </c:pt>
                <c:pt idx="197">
                  <c:v>77.134</c:v>
                </c:pt>
                <c:pt idx="198">
                  <c:v>76.03</c:v>
                </c:pt>
                <c:pt idx="199">
                  <c:v>77.194000000000003</c:v>
                </c:pt>
                <c:pt idx="200">
                  <c:v>76.209000000000003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80.60756970131618</c:v>
                </c:pt>
                <c:pt idx="1">
                  <c:v>80.612099493588474</c:v>
                </c:pt>
                <c:pt idx="2">
                  <c:v>80.616631951925953</c:v>
                </c:pt>
                <c:pt idx="3">
                  <c:v>80.621167282207196</c:v>
                </c:pt>
                <c:pt idx="4">
                  <c:v>80.625705705207835</c:v>
                </c:pt>
                <c:pt idx="5">
                  <c:v>80.63024745755645</c:v>
                </c:pt>
                <c:pt idx="6">
                  <c:v>80.634792792736022</c:v>
                </c:pt>
                <c:pt idx="7">
                  <c:v>80.639341982130404</c:v>
                </c:pt>
                <c:pt idx="8">
                  <c:v>80.643895316115433</c:v>
                </c:pt>
                <c:pt idx="9">
                  <c:v>80.648453105193397</c:v>
                </c:pt>
                <c:pt idx="10">
                  <c:v>80.65301568116881</c:v>
                </c:pt>
                <c:pt idx="11">
                  <c:v>80.657583398362945</c:v>
                </c:pt>
                <c:pt idx="12">
                  <c:v>80.662156634863862</c:v>
                </c:pt>
                <c:pt idx="13">
                  <c:v>80.666735793807064</c:v>
                </c:pt>
                <c:pt idx="14">
                  <c:v>80.671321304683289</c:v>
                </c:pt>
                <c:pt idx="15">
                  <c:v>80.67591362467391</c:v>
                </c:pt>
                <c:pt idx="16">
                  <c:v>80.680513240035822</c:v>
                </c:pt>
                <c:pt idx="17">
                  <c:v>80.685120667646373</c:v>
                </c:pt>
                <c:pt idx="18">
                  <c:v>80.68973645713946</c:v>
                </c:pt>
                <c:pt idx="19">
                  <c:v>80.694361195177635</c:v>
                </c:pt>
                <c:pt idx="20">
                  <c:v>80.698995517074948</c:v>
                </c:pt>
                <c:pt idx="21">
                  <c:v>80.703640142500845</c:v>
                </c:pt>
                <c:pt idx="22">
                  <c:v>80.708295986383447</c:v>
                </c:pt>
                <c:pt idx="23">
                  <c:v>80.712964493796406</c:v>
                </c:pt>
                <c:pt idx="24">
                  <c:v>80.717648611040559</c:v>
                </c:pt>
                <c:pt idx="25">
                  <c:v>80.722355478886371</c:v>
                </c:pt>
                <c:pt idx="26">
                  <c:v>80.727103564705942</c:v>
                </c:pt>
                <c:pt idx="27">
                  <c:v>80.731940676079887</c:v>
                </c:pt>
                <c:pt idx="28">
                  <c:v>80.736987307460282</c:v>
                </c:pt>
                <c:pt idx="29">
                  <c:v>80.742535897224215</c:v>
                </c:pt>
                <c:pt idx="30">
                  <c:v>80.74926679606196</c:v>
                </c:pt>
                <c:pt idx="31">
                  <c:v>80.758693990310064</c:v>
                </c:pt>
                <c:pt idx="32">
                  <c:v>80.774035667191981</c:v>
                </c:pt>
                <c:pt idx="33">
                  <c:v>80.801818614349699</c:v>
                </c:pt>
                <c:pt idx="34">
                  <c:v>80.854657069665691</c:v>
                </c:pt>
                <c:pt idx="35">
                  <c:v>80.955750709723503</c:v>
                </c:pt>
                <c:pt idx="36">
                  <c:v>81.145632080417684</c:v>
                </c:pt>
                <c:pt idx="37">
                  <c:v>81.491421712476978</c:v>
                </c:pt>
                <c:pt idx="38">
                  <c:v>82.098158393540459</c:v>
                </c:pt>
                <c:pt idx="39">
                  <c:v>83.120551847138557</c:v>
                </c:pt>
                <c:pt idx="40">
                  <c:v>84.771813745980566</c:v>
                </c:pt>
                <c:pt idx="41">
                  <c:v>87.324421076057334</c:v>
                </c:pt>
                <c:pt idx="42">
                  <c:v>91.0964878887374</c:v>
                </c:pt>
                <c:pt idx="43">
                  <c:v>96.417883876580945</c:v>
                </c:pt>
                <c:pt idx="44">
                  <c:v>103.57330604153766</c:v>
                </c:pt>
                <c:pt idx="45">
                  <c:v>112.72554782357227</c:v>
                </c:pt>
                <c:pt idx="46">
                  <c:v>123.83040722710973</c:v>
                </c:pt>
                <c:pt idx="47">
                  <c:v>136.56277355031926</c:v>
                </c:pt>
                <c:pt idx="48">
                  <c:v>150.2780969586795</c:v>
                </c:pt>
                <c:pt idx="49">
                  <c:v>164.03139565328016</c:v>
                </c:pt>
                <c:pt idx="50">
                  <c:v>176.66556023825001</c:v>
                </c:pt>
                <c:pt idx="51">
                  <c:v>186.96335125838678</c:v>
                </c:pt>
                <c:pt idx="52">
                  <c:v>193.83783382582732</c:v>
                </c:pt>
                <c:pt idx="53">
                  <c:v>196.52078012450531</c:v>
                </c:pt>
                <c:pt idx="54">
                  <c:v>194.70402718037687</c:v>
                </c:pt>
                <c:pt idx="55">
                  <c:v>188.59784795694983</c:v>
                </c:pt>
                <c:pt idx="56">
                  <c:v>178.89107356536599</c:v>
                </c:pt>
                <c:pt idx="57">
                  <c:v>166.62346925780113</c:v>
                </c:pt>
                <c:pt idx="58">
                  <c:v>153.00315984923316</c:v>
                </c:pt>
                <c:pt idx="59">
                  <c:v>139.21356821822607</c:v>
                </c:pt>
                <c:pt idx="60">
                  <c:v>126.25239961803184</c:v>
                </c:pt>
                <c:pt idx="61">
                  <c:v>114.83173099663902</c:v>
                </c:pt>
                <c:pt idx="62">
                  <c:v>105.34900382994979</c:v>
                </c:pt>
                <c:pt idx="63">
                  <c:v>97.920426661227737</c:v>
                </c:pt>
                <c:pt idx="64">
                  <c:v>92.456031922043152</c:v>
                </c:pt>
                <c:pt idx="65">
                  <c:v>88.751266392651885</c:v>
                </c:pt>
                <c:pt idx="66">
                  <c:v>86.572330529990694</c:v>
                </c:pt>
                <c:pt idx="67">
                  <c:v>85.718657884594222</c:v>
                </c:pt>
                <c:pt idx="68">
                  <c:v>86.053177817191454</c:v>
                </c:pt>
                <c:pt idx="69">
                  <c:v>87.49787324286369</c:v>
                </c:pt>
                <c:pt idx="70">
                  <c:v>89.998591472087142</c:v>
                </c:pt>
                <c:pt idx="71">
                  <c:v>93.469558539156225</c:v>
                </c:pt>
                <c:pt idx="72">
                  <c:v>97.734253165475025</c:v>
                </c:pt>
                <c:pt idx="73">
                  <c:v>102.48331815885558</c:v>
                </c:pt>
                <c:pt idx="74">
                  <c:v>107.26908402808458</c:v>
                </c:pt>
                <c:pt idx="75">
                  <c:v>111.54788443036975</c:v>
                </c:pt>
                <c:pt idx="76">
                  <c:v>114.76640783773638</c:v>
                </c:pt>
                <c:pt idx="77">
                  <c:v>116.47146650133992</c:v>
                </c:pt>
                <c:pt idx="78">
                  <c:v>116.41086020867192</c:v>
                </c:pt>
                <c:pt idx="79">
                  <c:v>114.59260658902566</c:v>
                </c:pt>
                <c:pt idx="80">
                  <c:v>111.28225914831837</c:v>
                </c:pt>
                <c:pt idx="81">
                  <c:v>106.93882941592965</c:v>
                </c:pt>
                <c:pt idx="82">
                  <c:v>102.1102830092905</c:v>
                </c:pt>
                <c:pt idx="83">
                  <c:v>97.321181394006459</c:v>
                </c:pt>
                <c:pt idx="84">
                  <c:v>92.983725167679253</c:v>
                </c:pt>
                <c:pt idx="85">
                  <c:v>89.351273000725158</c:v>
                </c:pt>
                <c:pt idx="86">
                  <c:v>86.51684206856126</c:v>
                </c:pt>
                <c:pt idx="87">
                  <c:v>84.44531655996299</c:v>
                </c:pt>
                <c:pt idx="88">
                  <c:v>83.021554896518566</c:v>
                </c:pt>
                <c:pt idx="89">
                  <c:v>82.09767935267233</c:v>
                </c:pt>
                <c:pt idx="90">
                  <c:v>81.528810671214472</c:v>
                </c:pt>
                <c:pt idx="91">
                  <c:v>81.193633843691586</c:v>
                </c:pt>
                <c:pt idx="92">
                  <c:v>81.00161027818649</c:v>
                </c:pt>
                <c:pt idx="93">
                  <c:v>80.891272553554302</c:v>
                </c:pt>
                <c:pt idx="94">
                  <c:v>80.824215462926617</c:v>
                </c:pt>
                <c:pt idx="95">
                  <c:v>80.778196962227881</c:v>
                </c:pt>
                <c:pt idx="96">
                  <c:v>80.74122510577871</c:v>
                </c:pt>
                <c:pt idx="97">
                  <c:v>80.707270313288433</c:v>
                </c:pt>
                <c:pt idx="98">
                  <c:v>80.673513091679411</c:v>
                </c:pt>
                <c:pt idx="99">
                  <c:v>80.638745804069899</c:v>
                </c:pt>
                <c:pt idx="100">
                  <c:v>80.602524496328641</c:v>
                </c:pt>
                <c:pt idx="101">
                  <c:v>80.564760885448067</c:v>
                </c:pt>
                <c:pt idx="102">
                  <c:v>80.525562126331877</c:v>
                </c:pt>
                <c:pt idx="103">
                  <c:v>80.485228324907723</c:v>
                </c:pt>
                <c:pt idx="104">
                  <c:v>80.444398400417228</c:v>
                </c:pt>
                <c:pt idx="105">
                  <c:v>80.404394690668042</c:v>
                </c:pt>
                <c:pt idx="106">
                  <c:v>80.367843210978549</c:v>
                </c:pt>
                <c:pt idx="107">
                  <c:v>80.339601948102739</c:v>
                </c:pt>
                <c:pt idx="108">
                  <c:v>80.327859669090984</c:v>
                </c:pt>
                <c:pt idx="109">
                  <c:v>80.344947444790549</c:v>
                </c:pt>
                <c:pt idx="110">
                  <c:v>80.407019848772649</c:v>
                </c:pt>
                <c:pt idx="111">
                  <c:v>80.531573237324807</c:v>
                </c:pt>
                <c:pt idx="112">
                  <c:v>80.732156001017771</c:v>
                </c:pt>
                <c:pt idx="113">
                  <c:v>81.010839147299762</c:v>
                </c:pt>
                <c:pt idx="114">
                  <c:v>81.35080057151356</c:v>
                </c:pt>
                <c:pt idx="115">
                  <c:v>81.712791786513634</c:v>
                </c:pt>
                <c:pt idx="116">
                  <c:v>82.039032662171905</c:v>
                </c:pt>
                <c:pt idx="117">
                  <c:v>82.265531727308471</c:v>
                </c:pt>
                <c:pt idx="118">
                  <c:v>82.33972941974622</c:v>
                </c:pt>
                <c:pt idx="119">
                  <c:v>82.236910332470103</c:v>
                </c:pt>
                <c:pt idx="120">
                  <c:v>81.968381839863923</c:v>
                </c:pt>
                <c:pt idx="121">
                  <c:v>81.577722454241879</c:v>
                </c:pt>
                <c:pt idx="122">
                  <c:v>81.126810398818378</c:v>
                </c:pt>
                <c:pt idx="123">
                  <c:v>80.677769619169268</c:v>
                </c:pt>
                <c:pt idx="124">
                  <c:v>80.278007052571283</c:v>
                </c:pt>
                <c:pt idx="125">
                  <c:v>79.952991078071918</c:v>
                </c:pt>
                <c:pt idx="126">
                  <c:v>79.707262321731761</c:v>
                </c:pt>
                <c:pt idx="127">
                  <c:v>79.530839740831439</c:v>
                </c:pt>
                <c:pt idx="128">
                  <c:v>79.407083484452585</c:v>
                </c:pt>
                <c:pt idx="129">
                  <c:v>79.319003865961292</c:v>
                </c:pt>
                <c:pt idx="130">
                  <c:v>79.252793093729778</c:v>
                </c:pt>
                <c:pt idx="131">
                  <c:v>79.198857732448033</c:v>
                </c:pt>
                <c:pt idx="132">
                  <c:v>79.151325293036891</c:v>
                </c:pt>
                <c:pt idx="133">
                  <c:v>79.106985853389887</c:v>
                </c:pt>
                <c:pt idx="134">
                  <c:v>79.064280255145732</c:v>
                </c:pt>
                <c:pt idx="135">
                  <c:v>79.022583291891053</c:v>
                </c:pt>
                <c:pt idx="136">
                  <c:v>78.981800867401489</c:v>
                </c:pt>
                <c:pt idx="137">
                  <c:v>78.942207825057096</c:v>
                </c:pt>
                <c:pt idx="138">
                  <c:v>78.904441039545787</c:v>
                </c:pt>
                <c:pt idx="139">
                  <c:v>78.86957462750442</c:v>
                </c:pt>
                <c:pt idx="140">
                  <c:v>78.839209593161641</c:v>
                </c:pt>
                <c:pt idx="141">
                  <c:v>78.815502154335292</c:v>
                </c:pt>
                <c:pt idx="142">
                  <c:v>78.801043943490924</c:v>
                </c:pt>
                <c:pt idx="143">
                  <c:v>78.798513433252538</c:v>
                </c:pt>
                <c:pt idx="144">
                  <c:v>78.810061946953809</c:v>
                </c:pt>
                <c:pt idx="145">
                  <c:v>78.836488191334837</c:v>
                </c:pt>
                <c:pt idx="146">
                  <c:v>78.876376491548911</c:v>
                </c:pt>
                <c:pt idx="147">
                  <c:v>78.925480678332818</c:v>
                </c:pt>
                <c:pt idx="148">
                  <c:v>78.976665625844305</c:v>
                </c:pt>
                <c:pt idx="149">
                  <c:v>79.020622381595032</c:v>
                </c:pt>
                <c:pt idx="150">
                  <c:v>79.047349715028915</c:v>
                </c:pt>
                <c:pt idx="151">
                  <c:v>79.048111050962177</c:v>
                </c:pt>
                <c:pt idx="152">
                  <c:v>79.017347760508841</c:v>
                </c:pt>
                <c:pt idx="153">
                  <c:v>78.953972032531894</c:v>
                </c:pt>
                <c:pt idx="154">
                  <c:v>78.861624355532697</c:v>
                </c:pt>
                <c:pt idx="155">
                  <c:v>78.747811002337315</c:v>
                </c:pt>
                <c:pt idx="156">
                  <c:v>78.622202449407723</c:v>
                </c:pt>
                <c:pt idx="157">
                  <c:v>78.494623405662338</c:v>
                </c:pt>
                <c:pt idx="158">
                  <c:v>78.373305525910681</c:v>
                </c:pt>
                <c:pt idx="159">
                  <c:v>78.263810705547797</c:v>
                </c:pt>
                <c:pt idx="160">
                  <c:v>78.168758265611245</c:v>
                </c:pt>
                <c:pt idx="161">
                  <c:v>78.088226894879796</c:v>
                </c:pt>
                <c:pt idx="162">
                  <c:v>78.020545327841049</c:v>
                </c:pt>
                <c:pt idx="163">
                  <c:v>77.963163152295891</c:v>
                </c:pt>
                <c:pt idx="164">
                  <c:v>77.91337322548415</c:v>
                </c:pt>
                <c:pt idx="165">
                  <c:v>77.868778910641012</c:v>
                </c:pt>
                <c:pt idx="166">
                  <c:v>77.827507036515982</c:v>
                </c:pt>
                <c:pt idx="167">
                  <c:v>77.78823133457449</c:v>
                </c:pt>
                <c:pt idx="168">
                  <c:v>77.750088972654254</c:v>
                </c:pt>
                <c:pt idx="169">
                  <c:v>77.712559535100894</c:v>
                </c:pt>
                <c:pt idx="170">
                  <c:v>77.67535012538147</c:v>
                </c:pt>
                <c:pt idx="171">
                  <c:v>77.638306046235058</c:v>
                </c:pt>
                <c:pt idx="172">
                  <c:v>77.601350112650067</c:v>
                </c:pt>
                <c:pt idx="173">
                  <c:v>77.564445560375333</c:v>
                </c:pt>
                <c:pt idx="174">
                  <c:v>77.52757533156678</c:v>
                </c:pt>
                <c:pt idx="175">
                  <c:v>77.490731402068022</c:v>
                </c:pt>
                <c:pt idx="176">
                  <c:v>77.453909674572557</c:v>
                </c:pt>
                <c:pt idx="177">
                  <c:v>77.417107697605573</c:v>
                </c:pt>
                <c:pt idx="178">
                  <c:v>77.380323709716549</c:v>
                </c:pt>
                <c:pt idx="179">
                  <c:v>77.343556261100844</c:v>
                </c:pt>
                <c:pt idx="180">
                  <c:v>77.306804070054014</c:v>
                </c:pt>
                <c:pt idx="181">
                  <c:v>77.270065968949169</c:v>
                </c:pt>
                <c:pt idx="182">
                  <c:v>77.233340882397272</c:v>
                </c:pt>
                <c:pt idx="183">
                  <c:v>77.196627816457152</c:v>
                </c:pt>
                <c:pt idx="184">
                  <c:v>77.159925851594423</c:v>
                </c:pt>
                <c:pt idx="185">
                  <c:v>77.123234137011991</c:v>
                </c:pt>
                <c:pt idx="186">
                  <c:v>77.086551885614924</c:v>
                </c:pt>
                <c:pt idx="187">
                  <c:v>77.049878369383848</c:v>
                </c:pt>
                <c:pt idx="188">
                  <c:v>77.013212915081326</c:v>
                </c:pt>
                <c:pt idx="189">
                  <c:v>76.976554900257867</c:v>
                </c:pt>
                <c:pt idx="190">
                  <c:v>76.939903749535546</c:v>
                </c:pt>
                <c:pt idx="191">
                  <c:v>76.903258931151427</c:v>
                </c:pt>
                <c:pt idx="192">
                  <c:v>76.866619953743367</c:v>
                </c:pt>
                <c:pt idx="193">
                  <c:v>76.829986363362977</c:v>
                </c:pt>
                <c:pt idx="194">
                  <c:v>76.793357740700444</c:v>
                </c:pt>
                <c:pt idx="195">
                  <c:v>76.756733698507333</c:v>
                </c:pt>
                <c:pt idx="196">
                  <c:v>76.720113879204177</c:v>
                </c:pt>
                <c:pt idx="197">
                  <c:v>76.683497952660346</c:v>
                </c:pt>
                <c:pt idx="198">
                  <c:v>76.646885614134348</c:v>
                </c:pt>
                <c:pt idx="199">
                  <c:v>76.610276582363909</c:v>
                </c:pt>
                <c:pt idx="200">
                  <c:v>76.573670597795058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80.60756970131618</c:v>
                </c:pt>
                <c:pt idx="1">
                  <c:v>80.612099493588474</c:v>
                </c:pt>
                <c:pt idx="2">
                  <c:v>80.616631951925953</c:v>
                </c:pt>
                <c:pt idx="3">
                  <c:v>80.621167282207196</c:v>
                </c:pt>
                <c:pt idx="4">
                  <c:v>80.625705705207835</c:v>
                </c:pt>
                <c:pt idx="5">
                  <c:v>80.63024745755645</c:v>
                </c:pt>
                <c:pt idx="6">
                  <c:v>80.634792792736022</c:v>
                </c:pt>
                <c:pt idx="7">
                  <c:v>80.639341982130404</c:v>
                </c:pt>
                <c:pt idx="8">
                  <c:v>80.643895316115433</c:v>
                </c:pt>
                <c:pt idx="9">
                  <c:v>80.648453105193397</c:v>
                </c:pt>
                <c:pt idx="10">
                  <c:v>80.653015681168796</c:v>
                </c:pt>
                <c:pt idx="11">
                  <c:v>80.65758339836286</c:v>
                </c:pt>
                <c:pt idx="12">
                  <c:v>80.662156634863422</c:v>
                </c:pt>
                <c:pt idx="13">
                  <c:v>80.666735793804861</c:v>
                </c:pt>
                <c:pt idx="14">
                  <c:v>80.671321304672858</c:v>
                </c:pt>
                <c:pt idx="15">
                  <c:v>80.675913624626375</c:v>
                </c:pt>
                <c:pt idx="16">
                  <c:v>80.680513239827505</c:v>
                </c:pt>
                <c:pt idx="17">
                  <c:v>80.685120666768569</c:v>
                </c:pt>
                <c:pt idx="18">
                  <c:v>80.689736453583251</c:v>
                </c:pt>
                <c:pt idx="19">
                  <c:v>80.694361181325661</c:v>
                </c:pt>
                <c:pt idx="20">
                  <c:v>80.698995465198905</c:v>
                </c:pt>
                <c:pt idx="21">
                  <c:v>80.703639955711282</c:v>
                </c:pt>
                <c:pt idx="22">
                  <c:v>80.708295339733553</c:v>
                </c:pt>
                <c:pt idx="23">
                  <c:v>80.712962341427826</c:v>
                </c:pt>
                <c:pt idx="24">
                  <c:v>80.717641723012477</c:v>
                </c:pt>
                <c:pt idx="25">
                  <c:v>80.722334285322091</c:v>
                </c:pt>
                <c:pt idx="26">
                  <c:v>80.727040868115722</c:v>
                </c:pt>
                <c:pt idx="27">
                  <c:v>80.731762350078554</c:v>
                </c:pt>
                <c:pt idx="28">
                  <c:v>80.736499648454611</c:v>
                </c:pt>
                <c:pt idx="29">
                  <c:v>80.741253718238781</c:v>
                </c:pt>
                <c:pt idx="30">
                  <c:v>80.74602555084563</c:v>
                </c:pt>
                <c:pt idx="31">
                  <c:v>80.750816172161478</c:v>
                </c:pt>
                <c:pt idx="32">
                  <c:v>80.755626639872716</c:v>
                </c:pt>
                <c:pt idx="33">
                  <c:v>80.760458039948787</c:v>
                </c:pt>
                <c:pt idx="34">
                  <c:v>80.765311482141556</c:v>
                </c:pt>
                <c:pt idx="35">
                  <c:v>80.770188094345457</c:v>
                </c:pt>
                <c:pt idx="36">
                  <c:v>80.775089015641029</c:v>
                </c:pt>
                <c:pt idx="37">
                  <c:v>80.780015387823354</c:v>
                </c:pt>
                <c:pt idx="38">
                  <c:v>80.784968345190691</c:v>
                </c:pt>
                <c:pt idx="39">
                  <c:v>80.789949002342041</c:v>
                </c:pt>
                <c:pt idx="40">
                  <c:v>80.794958439701119</c:v>
                </c:pt>
                <c:pt idx="41">
                  <c:v>80.799997686451732</c:v>
                </c:pt>
                <c:pt idx="42">
                  <c:v>80.805067700533272</c:v>
                </c:pt>
                <c:pt idx="43">
                  <c:v>80.810169345305084</c:v>
                </c:pt>
                <c:pt idx="44">
                  <c:v>80.815303362446869</c:v>
                </c:pt>
                <c:pt idx="45">
                  <c:v>80.820470340616822</c:v>
                </c:pt>
                <c:pt idx="46">
                  <c:v>80.825670679340149</c:v>
                </c:pt>
                <c:pt idx="47">
                  <c:v>80.830904547551128</c:v>
                </c:pt>
                <c:pt idx="48">
                  <c:v>80.836171836158172</c:v>
                </c:pt>
                <c:pt idx="49">
                  <c:v>80.841472103947567</c:v>
                </c:pt>
                <c:pt idx="50">
                  <c:v>80.846804516087616</c:v>
                </c:pt>
                <c:pt idx="51">
                  <c:v>80.852167774441298</c:v>
                </c:pt>
                <c:pt idx="52">
                  <c:v>80.857560038845548</c:v>
                </c:pt>
                <c:pt idx="53">
                  <c:v>80.86297883847044</c:v>
                </c:pt>
                <c:pt idx="54">
                  <c:v>80.86842097233496</c:v>
                </c:pt>
                <c:pt idx="55">
                  <c:v>80.873882398031</c:v>
                </c:pt>
                <c:pt idx="56">
                  <c:v>80.879358107699915</c:v>
                </c:pt>
                <c:pt idx="57">
                  <c:v>80.884841990320041</c:v>
                </c:pt>
                <c:pt idx="58">
                  <c:v>80.890326679406627</c:v>
                </c:pt>
                <c:pt idx="59">
                  <c:v>80.895803385306849</c:v>
                </c:pt>
                <c:pt idx="60">
                  <c:v>80.90126171139903</c:v>
                </c:pt>
                <c:pt idx="61">
                  <c:v>80.906689453690149</c:v>
                </c:pt>
                <c:pt idx="62">
                  <c:v>80.912072383559916</c:v>
                </c:pt>
                <c:pt idx="63">
                  <c:v>80.917394013737606</c:v>
                </c:pt>
                <c:pt idx="64">
                  <c:v>80.922635348034532</c:v>
                </c:pt>
                <c:pt idx="65">
                  <c:v>80.927774615904852</c:v>
                </c:pt>
                <c:pt idx="66">
                  <c:v>80.932786993588877</c:v>
                </c:pt>
                <c:pt idx="67">
                  <c:v>80.937644314417298</c:v>
                </c:pt>
                <c:pt idx="68">
                  <c:v>80.942314771838952</c:v>
                </c:pt>
                <c:pt idx="69">
                  <c:v>80.946762619884453</c:v>
                </c:pt>
                <c:pt idx="70">
                  <c:v>80.9509478770984</c:v>
                </c:pt>
                <c:pt idx="71">
                  <c:v>80.954826041457764</c:v>
                </c:pt>
                <c:pt idx="72">
                  <c:v>80.958347825425648</c:v>
                </c:pt>
                <c:pt idx="73">
                  <c:v>80.961458922033628</c:v>
                </c:pt>
                <c:pt idx="74">
                  <c:v>80.964099814691707</c:v>
                </c:pt>
                <c:pt idx="75">
                  <c:v>80.966205645212938</c:v>
                </c:pt>
                <c:pt idx="76">
                  <c:v>80.967706156208322</c:v>
                </c:pt>
                <c:pt idx="77">
                  <c:v>80.968525725423632</c:v>
                </c:pt>
                <c:pt idx="78">
                  <c:v>80.968583510589653</c:v>
                </c:pt>
                <c:pt idx="79">
                  <c:v>80.967793723752052</c:v>
                </c:pt>
                <c:pt idx="80">
                  <c:v>80.966066053626349</c:v>
                </c:pt>
                <c:pt idx="81">
                  <c:v>80.963306253065838</c:v>
                </c:pt>
                <c:pt idx="82">
                  <c:v>80.959416906023989</c:v>
                </c:pt>
                <c:pt idx="83">
                  <c:v>80.954298384257257</c:v>
                </c:pt>
                <c:pt idx="84">
                  <c:v>80.947849998322738</c:v>
                </c:pt>
                <c:pt idx="85">
                  <c:v>80.939971340150763</c:v>
                </c:pt>
                <c:pt idx="86">
                  <c:v>80.930563805704367</c:v>
                </c:pt>
                <c:pt idx="87">
                  <c:v>80.91953227622605</c:v>
                </c:pt>
                <c:pt idx="88">
                  <c:v>80.906786925736071</c:v>
                </c:pt>
                <c:pt idx="89">
                  <c:v>80.892245111392469</c:v>
                </c:pt>
                <c:pt idx="90">
                  <c:v>80.875833292812558</c:v>
                </c:pt>
                <c:pt idx="91">
                  <c:v>80.857488917380508</c:v>
                </c:pt>
                <c:pt idx="92">
                  <c:v>80.837162201866832</c:v>
                </c:pt>
                <c:pt idx="93">
                  <c:v>80.814817737263567</c:v>
                </c:pt>
                <c:pt idx="94">
                  <c:v>80.790435844348252</c:v>
                </c:pt>
                <c:pt idx="95">
                  <c:v>80.764013612621284</c:v>
                </c:pt>
                <c:pt idx="96">
                  <c:v>80.735565565049797</c:v>
                </c:pt>
                <c:pt idx="97">
                  <c:v>80.705123905205113</c:v>
                </c:pt>
                <c:pt idx="98">
                  <c:v>80.672738321169959</c:v>
                </c:pt>
                <c:pt idx="99">
                  <c:v>80.638475340878799</c:v>
                </c:pt>
                <c:pt idx="100">
                  <c:v>80.602417254898711</c:v>
                </c:pt>
                <c:pt idx="101">
                  <c:v>80.564660643456421</c:v>
                </c:pt>
                <c:pt idx="102">
                  <c:v>80.525314563175002</c:v>
                </c:pt>
                <c:pt idx="103">
                  <c:v>80.484498464098209</c:v>
                </c:pt>
                <c:pt idx="104">
                  <c:v>80.442339918087612</c:v>
                </c:pt>
                <c:pt idx="105">
                  <c:v>80.398972244965321</c:v>
                </c:pt>
                <c:pt idx="106">
                  <c:v>80.354532122723285</c:v>
                </c:pt>
                <c:pt idx="107">
                  <c:v>80.309157263092771</c:v>
                </c:pt>
                <c:pt idx="108">
                  <c:v>80.262984224525042</c:v>
                </c:pt>
                <c:pt idx="109">
                  <c:v>80.216146422228377</c:v>
                </c:pt>
                <c:pt idx="110">
                  <c:v>80.168772380534108</c:v>
                </c:pt>
                <c:pt idx="111">
                  <c:v>80.120984257731749</c:v>
                </c:pt>
                <c:pt idx="112">
                  <c:v>80.072896658724545</c:v>
                </c:pt>
                <c:pt idx="113">
                  <c:v>80.024615737311976</c:v>
                </c:pt>
                <c:pt idx="114">
                  <c:v>79.97623857827125</c:v>
                </c:pt>
                <c:pt idx="115">
                  <c:v>79.927852840078771</c:v>
                </c:pt>
                <c:pt idx="116">
                  <c:v>79.879536632246044</c:v>
                </c:pt>
                <c:pt idx="117">
                  <c:v>79.831358596786757</c:v>
                </c:pt>
                <c:pt idx="118">
                  <c:v>79.783378161073742</c:v>
                </c:pt>
                <c:pt idx="119">
                  <c:v>79.735645928972303</c:v>
                </c:pt>
                <c:pt idx="120">
                  <c:v>79.688204178275811</c:v>
                </c:pt>
                <c:pt idx="121">
                  <c:v>79.641087434739873</c:v>
                </c:pt>
                <c:pt idx="122">
                  <c:v>79.594323096046878</c:v>
                </c:pt>
                <c:pt idx="123">
                  <c:v>79.547932082507913</c:v>
                </c:pt>
                <c:pt idx="124">
                  <c:v>79.501929494956826</c:v>
                </c:pt>
                <c:pt idx="125">
                  <c:v>79.456325263895479</c:v>
                </c:pt>
                <c:pt idx="126">
                  <c:v>79.411124777357287</c:v>
                </c:pt>
                <c:pt idx="127">
                  <c:v>79.36632947805991</c:v>
                </c:pt>
                <c:pt idx="128">
                  <c:v>79.321937423160009</c:v>
                </c:pt>
                <c:pt idx="129">
                  <c:v>79.277943802272176</c:v>
                </c:pt>
                <c:pt idx="130">
                  <c:v>79.234341411374999</c:v>
                </c:pt>
                <c:pt idx="131">
                  <c:v>79.19112108181622</c:v>
                </c:pt>
                <c:pt idx="132">
                  <c:v>79.148272064878867</c:v>
                </c:pt>
                <c:pt idx="133">
                  <c:v>79.105782373317709</c:v>
                </c:pt>
                <c:pt idx="134">
                  <c:v>79.063639081965277</c:v>
                </c:pt>
                <c:pt idx="135">
                  <c:v>79.021828589975456</c:v>
                </c:pt>
                <c:pt idx="136">
                  <c:v>78.980336847564402</c:v>
                </c:pt>
                <c:pt idx="137">
                  <c:v>78.939149550254882</c:v>
                </c:pt>
                <c:pt idx="138">
                  <c:v>78.898252303665231</c:v>
                </c:pt>
                <c:pt idx="139">
                  <c:v>78.857630761834358</c:v>
                </c:pt>
                <c:pt idx="140">
                  <c:v>78.817270741961934</c:v>
                </c:pt>
                <c:pt idx="141">
                  <c:v>78.777158318288485</c:v>
                </c:pt>
                <c:pt idx="142">
                  <c:v>78.737279897657174</c:v>
                </c:pt>
                <c:pt idx="143">
                  <c:v>78.697622279101012</c:v>
                </c:pt>
                <c:pt idx="144">
                  <c:v>78.658172699594616</c:v>
                </c:pt>
                <c:pt idx="145">
                  <c:v>78.618918867905322</c:v>
                </c:pt>
                <c:pt idx="146">
                  <c:v>78.579848988281242</c:v>
                </c:pt>
                <c:pt idx="147">
                  <c:v>78.54095177552378</c:v>
                </c:pt>
                <c:pt idx="148">
                  <c:v>78.502216462815696</c:v>
                </c:pt>
                <c:pt idx="149">
                  <c:v>78.463632803511743</c:v>
                </c:pt>
                <c:pt idx="150">
                  <c:v>78.425191067947551</c:v>
                </c:pt>
                <c:pt idx="151">
                  <c:v>78.386882036186691</c:v>
                </c:pt>
                <c:pt idx="152">
                  <c:v>78.348696987501867</c:v>
                </c:pt>
                <c:pt idx="153">
                  <c:v>78.310627687276153</c:v>
                </c:pt>
                <c:pt idx="154">
                  <c:v>78.272666371911797</c:v>
                </c:pt>
                <c:pt idx="155">
                  <c:v>78.234805732247438</c:v>
                </c:pt>
                <c:pt idx="156">
                  <c:v>78.197038895907738</c:v>
                </c:pt>
                <c:pt idx="157">
                  <c:v>78.159359408942663</c:v>
                </c:pt>
                <c:pt idx="158">
                  <c:v>78.121761217054853</c:v>
                </c:pt>
                <c:pt idx="159">
                  <c:v>78.084238646662868</c:v>
                </c:pt>
                <c:pt idx="160">
                  <c:v>78.046786386003888</c:v>
                </c:pt>
                <c:pt idx="161">
                  <c:v>78.009399466441891</c:v>
                </c:pt>
                <c:pt idx="162">
                  <c:v>77.972073244114227</c:v>
                </c:pt>
                <c:pt idx="163">
                  <c:v>77.934803382022125</c:v>
                </c:pt>
                <c:pt idx="164">
                  <c:v>77.897585832646769</c:v>
                </c:pt>
                <c:pt idx="165">
                  <c:v>77.860416821152612</c:v>
                </c:pt>
                <c:pt idx="166">
                  <c:v>77.823292829222609</c:v>
                </c:pt>
                <c:pt idx="167">
                  <c:v>77.78621057955597</c:v>
                </c:pt>
                <c:pt idx="168">
                  <c:v>77.749167021046759</c:v>
                </c:pt>
                <c:pt idx="169">
                  <c:v>77.712159314652766</c:v>
                </c:pt>
                <c:pt idx="170">
                  <c:v>77.675184819955092</c:v>
                </c:pt>
                <c:pt idx="171">
                  <c:v>77.63824108240307</c:v>
                </c:pt>
                <c:pt idx="172">
                  <c:v>77.601325821233189</c:v>
                </c:pt>
                <c:pt idx="173">
                  <c:v>77.564436918047278</c:v>
                </c:pt>
                <c:pt idx="174">
                  <c:v>77.527572406031524</c:v>
                </c:pt>
                <c:pt idx="175">
                  <c:v>77.490730459795316</c:v>
                </c:pt>
                <c:pt idx="176">
                  <c:v>77.453909385807535</c:v>
                </c:pt>
                <c:pt idx="177">
                  <c:v>77.417107613406131</c:v>
                </c:pt>
                <c:pt idx="178">
                  <c:v>77.380323686356675</c:v>
                </c:pt>
                <c:pt idx="179">
                  <c:v>77.343556254934484</c:v>
                </c:pt>
                <c:pt idx="180">
                  <c:v>77.306804068505258</c:v>
                </c:pt>
                <c:pt idx="181">
                  <c:v>77.270065968579061</c:v>
                </c:pt>
                <c:pt idx="182">
                  <c:v>77.233340882313115</c:v>
                </c:pt>
                <c:pt idx="183">
                  <c:v>77.196627816438948</c:v>
                </c:pt>
                <c:pt idx="184">
                  <c:v>77.159925851590671</c:v>
                </c:pt>
                <c:pt idx="185">
                  <c:v>77.123234137011252</c:v>
                </c:pt>
                <c:pt idx="186">
                  <c:v>77.086551885614782</c:v>
                </c:pt>
                <c:pt idx="187">
                  <c:v>77.049878369383819</c:v>
                </c:pt>
                <c:pt idx="188">
                  <c:v>77.013212915081326</c:v>
                </c:pt>
                <c:pt idx="189">
                  <c:v>76.976554900257867</c:v>
                </c:pt>
                <c:pt idx="190">
                  <c:v>76.939903749535546</c:v>
                </c:pt>
                <c:pt idx="191">
                  <c:v>76.903258931151427</c:v>
                </c:pt>
                <c:pt idx="192">
                  <c:v>76.866619953743367</c:v>
                </c:pt>
                <c:pt idx="193">
                  <c:v>76.829986363362977</c:v>
                </c:pt>
                <c:pt idx="194">
                  <c:v>76.793357740700444</c:v>
                </c:pt>
                <c:pt idx="195">
                  <c:v>76.756733698507333</c:v>
                </c:pt>
                <c:pt idx="196">
                  <c:v>76.720113879204177</c:v>
                </c:pt>
                <c:pt idx="197">
                  <c:v>76.683497952660346</c:v>
                </c:pt>
                <c:pt idx="198">
                  <c:v>76.646885614134348</c:v>
                </c:pt>
                <c:pt idx="199">
                  <c:v>76.610276582363909</c:v>
                </c:pt>
                <c:pt idx="200">
                  <c:v>76.573670597795058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6584"/>
        <c:axId val="884236976"/>
      </c:scatterChart>
      <c:valAx>
        <c:axId val="884236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6976"/>
        <c:crosses val="autoZero"/>
        <c:crossBetween val="midCat"/>
      </c:valAx>
      <c:valAx>
        <c:axId val="884236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6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79.015000000000001</c:v>
                </c:pt>
                <c:pt idx="1">
                  <c:v>77.477999999999994</c:v>
                </c:pt>
                <c:pt idx="2">
                  <c:v>79.075000000000003</c:v>
                </c:pt>
                <c:pt idx="3">
                  <c:v>77.299000000000007</c:v>
                </c:pt>
                <c:pt idx="4">
                  <c:v>78.418000000000006</c:v>
                </c:pt>
                <c:pt idx="5">
                  <c:v>78.418000000000006</c:v>
                </c:pt>
                <c:pt idx="6">
                  <c:v>78.134</c:v>
                </c:pt>
                <c:pt idx="7">
                  <c:v>78.299000000000007</c:v>
                </c:pt>
                <c:pt idx="8">
                  <c:v>78.313000000000002</c:v>
                </c:pt>
                <c:pt idx="9">
                  <c:v>78.805999999999997</c:v>
                </c:pt>
                <c:pt idx="10">
                  <c:v>78.552000000000007</c:v>
                </c:pt>
                <c:pt idx="11">
                  <c:v>79.209000000000003</c:v>
                </c:pt>
                <c:pt idx="12">
                  <c:v>77.881</c:v>
                </c:pt>
                <c:pt idx="13">
                  <c:v>77.522000000000006</c:v>
                </c:pt>
                <c:pt idx="14">
                  <c:v>80.209000000000003</c:v>
                </c:pt>
                <c:pt idx="15">
                  <c:v>79.09</c:v>
                </c:pt>
                <c:pt idx="16">
                  <c:v>80.507000000000005</c:v>
                </c:pt>
                <c:pt idx="17">
                  <c:v>78.626999999999995</c:v>
                </c:pt>
                <c:pt idx="18">
                  <c:v>78.686999999999998</c:v>
                </c:pt>
                <c:pt idx="19">
                  <c:v>78.730999999999995</c:v>
                </c:pt>
                <c:pt idx="20">
                  <c:v>79.566999999999993</c:v>
                </c:pt>
                <c:pt idx="21">
                  <c:v>79.671999999999997</c:v>
                </c:pt>
                <c:pt idx="22">
                  <c:v>80.671999999999997</c:v>
                </c:pt>
                <c:pt idx="23">
                  <c:v>80.269000000000005</c:v>
                </c:pt>
                <c:pt idx="24">
                  <c:v>82.581999999999994</c:v>
                </c:pt>
                <c:pt idx="25">
                  <c:v>78.850999999999999</c:v>
                </c:pt>
                <c:pt idx="26">
                  <c:v>81.254000000000005</c:v>
                </c:pt>
                <c:pt idx="27">
                  <c:v>79.328000000000003</c:v>
                </c:pt>
                <c:pt idx="28">
                  <c:v>82.566999999999993</c:v>
                </c:pt>
                <c:pt idx="29">
                  <c:v>81.507000000000005</c:v>
                </c:pt>
                <c:pt idx="30">
                  <c:v>83.462999999999994</c:v>
                </c:pt>
                <c:pt idx="31">
                  <c:v>82.984999999999999</c:v>
                </c:pt>
                <c:pt idx="32">
                  <c:v>81.984999999999999</c:v>
                </c:pt>
                <c:pt idx="33">
                  <c:v>83.641999999999996</c:v>
                </c:pt>
                <c:pt idx="34">
                  <c:v>82.954999999999998</c:v>
                </c:pt>
                <c:pt idx="35">
                  <c:v>82.745999999999995</c:v>
                </c:pt>
                <c:pt idx="36">
                  <c:v>85.179000000000002</c:v>
                </c:pt>
                <c:pt idx="37">
                  <c:v>84.462999999999994</c:v>
                </c:pt>
                <c:pt idx="38">
                  <c:v>88.626999999999995</c:v>
                </c:pt>
                <c:pt idx="39">
                  <c:v>86.626999999999995</c:v>
                </c:pt>
                <c:pt idx="40">
                  <c:v>88.866</c:v>
                </c:pt>
                <c:pt idx="41">
                  <c:v>89.805999999999997</c:v>
                </c:pt>
                <c:pt idx="42">
                  <c:v>95.388000000000005</c:v>
                </c:pt>
                <c:pt idx="43">
                  <c:v>99.820999999999998</c:v>
                </c:pt>
                <c:pt idx="44">
                  <c:v>104.104</c:v>
                </c:pt>
                <c:pt idx="45">
                  <c:v>110.836</c:v>
                </c:pt>
                <c:pt idx="46">
                  <c:v>117.254</c:v>
                </c:pt>
                <c:pt idx="47">
                  <c:v>126.836</c:v>
                </c:pt>
                <c:pt idx="48">
                  <c:v>136.44800000000001</c:v>
                </c:pt>
                <c:pt idx="49">
                  <c:v>147.98500000000001</c:v>
                </c:pt>
                <c:pt idx="50">
                  <c:v>157.52199999999999</c:v>
                </c:pt>
                <c:pt idx="51">
                  <c:v>165.58199999999999</c:v>
                </c:pt>
                <c:pt idx="52">
                  <c:v>176.38800000000001</c:v>
                </c:pt>
                <c:pt idx="53">
                  <c:v>185.41800000000001</c:v>
                </c:pt>
                <c:pt idx="54">
                  <c:v>191.46299999999999</c:v>
                </c:pt>
                <c:pt idx="55">
                  <c:v>197.179</c:v>
                </c:pt>
                <c:pt idx="56">
                  <c:v>198.53700000000001</c:v>
                </c:pt>
                <c:pt idx="57">
                  <c:v>195.86600000000001</c:v>
                </c:pt>
                <c:pt idx="58">
                  <c:v>189.94</c:v>
                </c:pt>
                <c:pt idx="59">
                  <c:v>175.97</c:v>
                </c:pt>
                <c:pt idx="60">
                  <c:v>150.29900000000001</c:v>
                </c:pt>
                <c:pt idx="61">
                  <c:v>116.134</c:v>
                </c:pt>
                <c:pt idx="62">
                  <c:v>95</c:v>
                </c:pt>
                <c:pt idx="63">
                  <c:v>86.119</c:v>
                </c:pt>
                <c:pt idx="64">
                  <c:v>81.94</c:v>
                </c:pt>
                <c:pt idx="65">
                  <c:v>80.700999999999993</c:v>
                </c:pt>
                <c:pt idx="66">
                  <c:v>82.269000000000005</c:v>
                </c:pt>
                <c:pt idx="67">
                  <c:v>84.09</c:v>
                </c:pt>
                <c:pt idx="68">
                  <c:v>85.835999999999999</c:v>
                </c:pt>
                <c:pt idx="69">
                  <c:v>86.492999999999995</c:v>
                </c:pt>
                <c:pt idx="70">
                  <c:v>88.254000000000005</c:v>
                </c:pt>
                <c:pt idx="71">
                  <c:v>91.06</c:v>
                </c:pt>
                <c:pt idx="72">
                  <c:v>94.149000000000001</c:v>
                </c:pt>
                <c:pt idx="73">
                  <c:v>98.805999999999997</c:v>
                </c:pt>
                <c:pt idx="74">
                  <c:v>101.134</c:v>
                </c:pt>
                <c:pt idx="75">
                  <c:v>106.47799999999999</c:v>
                </c:pt>
                <c:pt idx="76">
                  <c:v>109.44799999999999</c:v>
                </c:pt>
                <c:pt idx="77">
                  <c:v>112.627</c:v>
                </c:pt>
                <c:pt idx="78">
                  <c:v>115.44799999999999</c:v>
                </c:pt>
                <c:pt idx="79">
                  <c:v>116.851</c:v>
                </c:pt>
                <c:pt idx="80">
                  <c:v>116.343</c:v>
                </c:pt>
                <c:pt idx="81">
                  <c:v>116.53700000000001</c:v>
                </c:pt>
                <c:pt idx="82">
                  <c:v>113.38800000000001</c:v>
                </c:pt>
                <c:pt idx="83">
                  <c:v>106.61199999999999</c:v>
                </c:pt>
                <c:pt idx="84">
                  <c:v>98.94</c:v>
                </c:pt>
                <c:pt idx="85">
                  <c:v>92.896000000000001</c:v>
                </c:pt>
                <c:pt idx="86">
                  <c:v>89.552000000000007</c:v>
                </c:pt>
                <c:pt idx="87">
                  <c:v>85.566999999999993</c:v>
                </c:pt>
                <c:pt idx="88">
                  <c:v>83.611999999999995</c:v>
                </c:pt>
                <c:pt idx="89">
                  <c:v>84.850999999999999</c:v>
                </c:pt>
                <c:pt idx="90">
                  <c:v>83.015000000000001</c:v>
                </c:pt>
                <c:pt idx="91">
                  <c:v>82.94</c:v>
                </c:pt>
                <c:pt idx="92">
                  <c:v>82.896000000000001</c:v>
                </c:pt>
                <c:pt idx="93">
                  <c:v>82.984999999999999</c:v>
                </c:pt>
                <c:pt idx="94">
                  <c:v>80.97</c:v>
                </c:pt>
                <c:pt idx="95">
                  <c:v>81.775999999999996</c:v>
                </c:pt>
                <c:pt idx="96">
                  <c:v>79.896000000000001</c:v>
                </c:pt>
                <c:pt idx="97">
                  <c:v>82.403000000000006</c:v>
                </c:pt>
                <c:pt idx="98">
                  <c:v>81.790999999999997</c:v>
                </c:pt>
                <c:pt idx="99">
                  <c:v>81.224000000000004</c:v>
                </c:pt>
                <c:pt idx="100">
                  <c:v>81.313000000000002</c:v>
                </c:pt>
                <c:pt idx="101">
                  <c:v>82.179000000000002</c:v>
                </c:pt>
                <c:pt idx="102">
                  <c:v>81.328000000000003</c:v>
                </c:pt>
                <c:pt idx="103">
                  <c:v>81.641999999999996</c:v>
                </c:pt>
                <c:pt idx="104">
                  <c:v>82.924999999999997</c:v>
                </c:pt>
                <c:pt idx="105">
                  <c:v>83.328000000000003</c:v>
                </c:pt>
                <c:pt idx="106">
                  <c:v>81.134</c:v>
                </c:pt>
                <c:pt idx="107">
                  <c:v>80.596999999999994</c:v>
                </c:pt>
                <c:pt idx="108">
                  <c:v>81.403000000000006</c:v>
                </c:pt>
                <c:pt idx="109">
                  <c:v>82.045000000000002</c:v>
                </c:pt>
                <c:pt idx="110">
                  <c:v>81.343000000000004</c:v>
                </c:pt>
                <c:pt idx="111">
                  <c:v>82.239000000000004</c:v>
                </c:pt>
                <c:pt idx="112">
                  <c:v>81.134</c:v>
                </c:pt>
                <c:pt idx="113">
                  <c:v>82.850999999999999</c:v>
                </c:pt>
                <c:pt idx="114">
                  <c:v>81.045000000000002</c:v>
                </c:pt>
                <c:pt idx="115">
                  <c:v>82.760999999999996</c:v>
                </c:pt>
                <c:pt idx="116">
                  <c:v>83.507000000000005</c:v>
                </c:pt>
                <c:pt idx="117">
                  <c:v>84.269000000000005</c:v>
                </c:pt>
                <c:pt idx="118">
                  <c:v>85.700999999999993</c:v>
                </c:pt>
                <c:pt idx="119">
                  <c:v>84.656999999999996</c:v>
                </c:pt>
                <c:pt idx="120">
                  <c:v>83.91</c:v>
                </c:pt>
                <c:pt idx="121">
                  <c:v>83.97</c:v>
                </c:pt>
                <c:pt idx="122">
                  <c:v>83.94</c:v>
                </c:pt>
                <c:pt idx="123">
                  <c:v>83.97</c:v>
                </c:pt>
                <c:pt idx="124">
                  <c:v>82.91</c:v>
                </c:pt>
                <c:pt idx="125">
                  <c:v>82.373000000000005</c:v>
                </c:pt>
                <c:pt idx="126">
                  <c:v>80.866</c:v>
                </c:pt>
                <c:pt idx="127">
                  <c:v>79.388000000000005</c:v>
                </c:pt>
                <c:pt idx="128">
                  <c:v>79.418000000000006</c:v>
                </c:pt>
                <c:pt idx="129">
                  <c:v>78.896000000000001</c:v>
                </c:pt>
                <c:pt idx="130">
                  <c:v>79.91</c:v>
                </c:pt>
                <c:pt idx="131">
                  <c:v>80.477999999999994</c:v>
                </c:pt>
                <c:pt idx="132">
                  <c:v>81.119</c:v>
                </c:pt>
                <c:pt idx="133">
                  <c:v>79.239000000000004</c:v>
                </c:pt>
                <c:pt idx="134">
                  <c:v>78.119</c:v>
                </c:pt>
                <c:pt idx="135">
                  <c:v>79.656999999999996</c:v>
                </c:pt>
                <c:pt idx="136">
                  <c:v>79.06</c:v>
                </c:pt>
                <c:pt idx="137">
                  <c:v>77.477999999999994</c:v>
                </c:pt>
                <c:pt idx="138">
                  <c:v>78.447999999999993</c:v>
                </c:pt>
                <c:pt idx="139">
                  <c:v>79.94</c:v>
                </c:pt>
                <c:pt idx="140">
                  <c:v>81.641999999999996</c:v>
                </c:pt>
                <c:pt idx="141">
                  <c:v>79.850999999999999</c:v>
                </c:pt>
                <c:pt idx="142">
                  <c:v>78.881</c:v>
                </c:pt>
                <c:pt idx="143">
                  <c:v>79.715999999999994</c:v>
                </c:pt>
                <c:pt idx="144">
                  <c:v>80.06</c:v>
                </c:pt>
                <c:pt idx="145">
                  <c:v>79.09</c:v>
                </c:pt>
                <c:pt idx="146">
                  <c:v>79.03</c:v>
                </c:pt>
                <c:pt idx="147">
                  <c:v>79.269000000000005</c:v>
                </c:pt>
                <c:pt idx="148">
                  <c:v>79.94</c:v>
                </c:pt>
                <c:pt idx="149">
                  <c:v>78.641999999999996</c:v>
                </c:pt>
                <c:pt idx="150">
                  <c:v>79.299000000000007</c:v>
                </c:pt>
                <c:pt idx="151">
                  <c:v>80.581999999999994</c:v>
                </c:pt>
                <c:pt idx="152">
                  <c:v>80.477999999999994</c:v>
                </c:pt>
                <c:pt idx="153">
                  <c:v>81.418000000000006</c:v>
                </c:pt>
                <c:pt idx="154">
                  <c:v>81.179000000000002</c:v>
                </c:pt>
                <c:pt idx="155">
                  <c:v>81.373000000000005</c:v>
                </c:pt>
                <c:pt idx="156">
                  <c:v>80</c:v>
                </c:pt>
                <c:pt idx="157">
                  <c:v>79.239000000000004</c:v>
                </c:pt>
                <c:pt idx="158">
                  <c:v>79.462999999999994</c:v>
                </c:pt>
                <c:pt idx="159">
                  <c:v>81.433000000000007</c:v>
                </c:pt>
                <c:pt idx="160">
                  <c:v>78.566999999999993</c:v>
                </c:pt>
                <c:pt idx="161">
                  <c:v>78.418000000000006</c:v>
                </c:pt>
                <c:pt idx="162">
                  <c:v>79.373000000000005</c:v>
                </c:pt>
                <c:pt idx="163">
                  <c:v>79.373000000000005</c:v>
                </c:pt>
                <c:pt idx="164">
                  <c:v>77.626999999999995</c:v>
                </c:pt>
                <c:pt idx="165">
                  <c:v>79.954999999999998</c:v>
                </c:pt>
                <c:pt idx="166">
                  <c:v>78.358000000000004</c:v>
                </c:pt>
                <c:pt idx="167">
                  <c:v>80.403000000000006</c:v>
                </c:pt>
                <c:pt idx="168">
                  <c:v>78.97</c:v>
                </c:pt>
                <c:pt idx="169">
                  <c:v>78.896000000000001</c:v>
                </c:pt>
                <c:pt idx="170">
                  <c:v>79.179000000000002</c:v>
                </c:pt>
                <c:pt idx="171">
                  <c:v>79.284000000000006</c:v>
                </c:pt>
                <c:pt idx="172">
                  <c:v>79.239000000000004</c:v>
                </c:pt>
                <c:pt idx="173">
                  <c:v>77.626999999999995</c:v>
                </c:pt>
                <c:pt idx="174">
                  <c:v>78.149000000000001</c:v>
                </c:pt>
                <c:pt idx="175">
                  <c:v>77.403000000000006</c:v>
                </c:pt>
                <c:pt idx="176">
                  <c:v>79.447999999999993</c:v>
                </c:pt>
                <c:pt idx="177">
                  <c:v>79.745999999999995</c:v>
                </c:pt>
                <c:pt idx="178">
                  <c:v>77.896000000000001</c:v>
                </c:pt>
                <c:pt idx="179">
                  <c:v>77.507000000000005</c:v>
                </c:pt>
                <c:pt idx="180">
                  <c:v>79.209000000000003</c:v>
                </c:pt>
                <c:pt idx="181">
                  <c:v>76.866</c:v>
                </c:pt>
                <c:pt idx="182">
                  <c:v>78.805999999999997</c:v>
                </c:pt>
                <c:pt idx="183">
                  <c:v>79.194000000000003</c:v>
                </c:pt>
                <c:pt idx="184">
                  <c:v>78.433000000000007</c:v>
                </c:pt>
                <c:pt idx="185">
                  <c:v>78.075000000000003</c:v>
                </c:pt>
                <c:pt idx="186">
                  <c:v>77.954999999999998</c:v>
                </c:pt>
                <c:pt idx="187">
                  <c:v>79.373000000000005</c:v>
                </c:pt>
                <c:pt idx="188">
                  <c:v>78.537000000000006</c:v>
                </c:pt>
                <c:pt idx="189">
                  <c:v>79.775999999999996</c:v>
                </c:pt>
                <c:pt idx="190">
                  <c:v>78.552000000000007</c:v>
                </c:pt>
                <c:pt idx="191">
                  <c:v>78.313000000000002</c:v>
                </c:pt>
                <c:pt idx="192">
                  <c:v>77.850999999999999</c:v>
                </c:pt>
                <c:pt idx="193">
                  <c:v>78.388000000000005</c:v>
                </c:pt>
                <c:pt idx="194">
                  <c:v>76.730999999999995</c:v>
                </c:pt>
                <c:pt idx="195">
                  <c:v>78.075000000000003</c:v>
                </c:pt>
                <c:pt idx="196">
                  <c:v>78.433000000000007</c:v>
                </c:pt>
                <c:pt idx="197">
                  <c:v>79.284000000000006</c:v>
                </c:pt>
                <c:pt idx="198">
                  <c:v>78.358000000000004</c:v>
                </c:pt>
                <c:pt idx="199">
                  <c:v>79.447999999999993</c:v>
                </c:pt>
                <c:pt idx="200">
                  <c:v>78.134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79.746198016861285</c:v>
                </c:pt>
                <c:pt idx="1">
                  <c:v>79.772358609579655</c:v>
                </c:pt>
                <c:pt idx="2">
                  <c:v>79.798523339847705</c:v>
                </c:pt>
                <c:pt idx="3">
                  <c:v>79.824692537813874</c:v>
                </c:pt>
                <c:pt idx="4">
                  <c:v>79.850866558800377</c:v>
                </c:pt>
                <c:pt idx="5">
                  <c:v>79.877045785084448</c:v>
                </c:pt>
                <c:pt idx="6">
                  <c:v>79.903230627788318</c:v>
                </c:pt>
                <c:pt idx="7">
                  <c:v>79.92942152888233</c:v>
                </c:pt>
                <c:pt idx="8">
                  <c:v>79.955618963305128</c:v>
                </c:pt>
                <c:pt idx="9">
                  <c:v>79.981823441205378</c:v>
                </c:pt>
                <c:pt idx="10">
                  <c:v>80.008035510307352</c:v>
                </c:pt>
                <c:pt idx="11">
                  <c:v>80.034255758404697</c:v>
                </c:pt>
                <c:pt idx="12">
                  <c:v>80.060484815983784</c:v>
                </c:pt>
                <c:pt idx="13">
                  <c:v>80.086723358978674</c:v>
                </c:pt>
                <c:pt idx="14">
                  <c:v>80.112972111658834</c:v>
                </c:pt>
                <c:pt idx="15">
                  <c:v>80.139231849650358</c:v>
                </c:pt>
                <c:pt idx="16">
                  <c:v>80.165503403095755</c:v>
                </c:pt>
                <c:pt idx="17">
                  <c:v>80.191787659974267</c:v>
                </c:pt>
                <c:pt idx="18">
                  <c:v>80.218085569678209</c:v>
                </c:pt>
                <c:pt idx="19">
                  <c:v>80.244398147207392</c:v>
                </c:pt>
                <c:pt idx="20">
                  <c:v>80.270726479277087</c:v>
                </c:pt>
                <c:pt idx="21">
                  <c:v>80.297071736722955</c:v>
                </c:pt>
                <c:pt idx="22">
                  <c:v>80.323435207328572</c:v>
                </c:pt>
                <c:pt idx="23">
                  <c:v>80.349818392448057</c:v>
                </c:pt>
                <c:pt idx="24">
                  <c:v>80.376223294331837</c:v>
                </c:pt>
                <c:pt idx="25">
                  <c:v>80.402653247743487</c:v>
                </c:pt>
                <c:pt idx="26">
                  <c:v>80.429115232993524</c:v>
                </c:pt>
                <c:pt idx="27">
                  <c:v>80.455626029839806</c:v>
                </c:pt>
                <c:pt idx="28">
                  <c:v>80.482227846224916</c:v>
                </c:pt>
                <c:pt idx="29">
                  <c:v>80.509026154093661</c:v>
                </c:pt>
                <c:pt idx="30">
                  <c:v>80.536276891943643</c:v>
                </c:pt>
                <c:pt idx="31">
                  <c:v>80.564577528344202</c:v>
                </c:pt>
                <c:pt idx="32">
                  <c:v>80.595264341310809</c:v>
                </c:pt>
                <c:pt idx="33">
                  <c:v>80.631194657210415</c:v>
                </c:pt>
                <c:pt idx="34">
                  <c:v>80.678201255372784</c:v>
                </c:pt>
                <c:pt idx="35">
                  <c:v>80.747636246681878</c:v>
                </c:pt>
                <c:pt idx="36">
                  <c:v>80.860534860920964</c:v>
                </c:pt>
                <c:pt idx="37">
                  <c:v>81.053943927887843</c:v>
                </c:pt>
                <c:pt idx="38">
                  <c:v>81.389744714641722</c:v>
                </c:pt>
                <c:pt idx="39">
                  <c:v>81.965695539736473</c:v>
                </c:pt>
                <c:pt idx="40">
                  <c:v>82.927300392460836</c:v>
                </c:pt>
                <c:pt idx="41">
                  <c:v>84.477494151040261</c:v>
                </c:pt>
                <c:pt idx="42">
                  <c:v>86.879319027671983</c:v>
                </c:pt>
                <c:pt idx="43">
                  <c:v>90.445413140479786</c:v>
                </c:pt>
                <c:pt idx="44">
                  <c:v>95.508214995950425</c:v>
                </c:pt>
                <c:pt idx="45">
                  <c:v>102.36730920544662</c:v>
                </c:pt>
                <c:pt idx="46">
                  <c:v>111.21581635342895</c:v>
                </c:pt>
                <c:pt idx="47">
                  <c:v>122.05561057706146</c:v>
                </c:pt>
                <c:pt idx="48">
                  <c:v>134.61945701412208</c:v>
                </c:pt>
                <c:pt idx="49">
                  <c:v>148.32372936728763</c:v>
                </c:pt>
                <c:pt idx="50">
                  <c:v>162.27481638264121</c:v>
                </c:pt>
                <c:pt idx="51">
                  <c:v>175.34359772551397</c:v>
                </c:pt>
                <c:pt idx="52">
                  <c:v>186.30618347673811</c:v>
                </c:pt>
                <c:pt idx="53">
                  <c:v>194.02951328957801</c:v>
                </c:pt>
                <c:pt idx="54">
                  <c:v>197.66384031225806</c:v>
                </c:pt>
                <c:pt idx="55">
                  <c:v>196.79709083690744</c:v>
                </c:pt>
                <c:pt idx="56">
                  <c:v>191.53235661636157</c:v>
                </c:pt>
                <c:pt idx="57">
                  <c:v>182.46839144184099</c:v>
                </c:pt>
                <c:pt idx="58">
                  <c:v>170.58825144118714</c:v>
                </c:pt>
                <c:pt idx="59">
                  <c:v>157.08479974411398</c:v>
                </c:pt>
                <c:pt idx="60">
                  <c:v>143.16603539906262</c:v>
                </c:pt>
                <c:pt idx="61">
                  <c:v>129.88413923301283</c:v>
                </c:pt>
                <c:pt idx="62">
                  <c:v>118.02078279509389</c:v>
                </c:pt>
                <c:pt idx="63">
                  <c:v>108.04274481263877</c:v>
                </c:pt>
                <c:pt idx="64">
                  <c:v>100.12295883937323</c:v>
                </c:pt>
                <c:pt idx="65">
                  <c:v>94.208343929380135</c:v>
                </c:pt>
                <c:pt idx="66">
                  <c:v>90.109735845935447</c:v>
                </c:pt>
                <c:pt idx="67">
                  <c:v>87.590330505350579</c:v>
                </c:pt>
                <c:pt idx="68">
                  <c:v>86.434633442010252</c:v>
                </c:pt>
                <c:pt idx="69">
                  <c:v>86.487054297427477</c:v>
                </c:pt>
                <c:pt idx="70">
                  <c:v>87.656176175691314</c:v>
                </c:pt>
                <c:pt idx="71">
                  <c:v>89.887051379351121</c:v>
                </c:pt>
                <c:pt idx="72">
                  <c:v>93.110127374834846</c:v>
                </c:pt>
                <c:pt idx="73">
                  <c:v>97.181628275266917</c:v>
                </c:pt>
                <c:pt idx="74">
                  <c:v>101.83499642254259</c:v>
                </c:pt>
                <c:pt idx="75">
                  <c:v>106.66360177129783</c:v>
                </c:pt>
                <c:pt idx="76">
                  <c:v>111.14878211487398</c:v>
                </c:pt>
                <c:pt idx="77">
                  <c:v>114.73413063920944</c:v>
                </c:pt>
                <c:pt idx="78">
                  <c:v>116.93026663405659</c:v>
                </c:pt>
                <c:pt idx="79">
                  <c:v>117.42063741935243</c:v>
                </c:pt>
                <c:pt idx="80">
                  <c:v>116.13488708469471</c:v>
                </c:pt>
                <c:pt idx="81">
                  <c:v>113.26509536025432</c:v>
                </c:pt>
                <c:pt idx="82">
                  <c:v>109.21900631792428</c:v>
                </c:pt>
                <c:pt idx="83">
                  <c:v>104.52554345012079</c:v>
                </c:pt>
                <c:pt idx="84">
                  <c:v>99.722562106367036</c:v>
                </c:pt>
                <c:pt idx="85">
                  <c:v>95.259330640030569</c:v>
                </c:pt>
                <c:pt idx="86">
                  <c:v>91.436918502105513</c:v>
                </c:pt>
                <c:pt idx="87">
                  <c:v>88.393889186007243</c:v>
                </c:pt>
                <c:pt idx="88">
                  <c:v>86.129685623116629</c:v>
                </c:pt>
                <c:pt idx="89">
                  <c:v>84.549278382949652</c:v>
                </c:pt>
                <c:pt idx="90">
                  <c:v>83.51160686402217</c:v>
                </c:pt>
                <c:pt idx="91">
                  <c:v>82.869133769392292</c:v>
                </c:pt>
                <c:pt idx="92">
                  <c:v>82.492855448048417</c:v>
                </c:pt>
                <c:pt idx="93">
                  <c:v>82.283166909665169</c:v>
                </c:pt>
                <c:pt idx="94">
                  <c:v>82.170437845583905</c:v>
                </c:pt>
                <c:pt idx="95">
                  <c:v>82.109989300987536</c:v>
                </c:pt>
                <c:pt idx="96">
                  <c:v>82.075286306037867</c:v>
                </c:pt>
                <c:pt idx="97">
                  <c:v>82.051665492736987</c:v>
                </c:pt>
                <c:pt idx="98">
                  <c:v>82.03156596650696</c:v>
                </c:pt>
                <c:pt idx="99">
                  <c:v>82.011352625863552</c:v>
                </c:pt>
                <c:pt idx="100">
                  <c:v>81.98941198175676</c:v>
                </c:pt>
                <c:pt idx="101">
                  <c:v>81.965111288172849</c:v>
                </c:pt>
                <c:pt idx="102">
                  <c:v>81.938280550523316</c:v>
                </c:pt>
                <c:pt idx="103">
                  <c:v>81.908992838851844</c:v>
                </c:pt>
                <c:pt idx="104">
                  <c:v>81.877528790126291</c:v>
                </c:pt>
                <c:pt idx="105">
                  <c:v>81.844503216277843</c:v>
                </c:pt>
                <c:pt idx="106">
                  <c:v>81.811206425834285</c:v>
                </c:pt>
                <c:pt idx="107">
                  <c:v>81.780261216704744</c:v>
                </c:pt>
                <c:pt idx="108">
                  <c:v>81.756680692143775</c:v>
                </c:pt>
                <c:pt idx="109">
                  <c:v>81.749264086392117</c:v>
                </c:pt>
                <c:pt idx="110">
                  <c:v>81.771927239642139</c:v>
                </c:pt>
                <c:pt idx="111">
                  <c:v>81.844068218617664</c:v>
                </c:pt>
                <c:pt idx="112">
                  <c:v>81.988657342771589</c:v>
                </c:pt>
                <c:pt idx="113">
                  <c:v>82.226870182891986</c:v>
                </c:pt>
                <c:pt idx="114">
                  <c:v>82.569205136367714</c:v>
                </c:pt>
                <c:pt idx="115">
                  <c:v>83.005144426235375</c:v>
                </c:pt>
                <c:pt idx="116">
                  <c:v>83.495673080550134</c:v>
                </c:pt>
                <c:pt idx="117">
                  <c:v>83.973780056985703</c:v>
                </c:pt>
                <c:pt idx="118">
                  <c:v>84.356041612248418</c:v>
                </c:pt>
                <c:pt idx="119">
                  <c:v>84.563633378657926</c:v>
                </c:pt>
                <c:pt idx="120">
                  <c:v>84.545817003163435</c:v>
                </c:pt>
                <c:pt idx="121">
                  <c:v>84.296366049281772</c:v>
                </c:pt>
                <c:pt idx="122">
                  <c:v>83.855664341872327</c:v>
                </c:pt>
                <c:pt idx="123">
                  <c:v>83.297521888787387</c:v>
                </c:pt>
                <c:pt idx="124">
                  <c:v>82.706611902116933</c:v>
                </c:pt>
                <c:pt idx="125">
                  <c:v>82.155966333900466</c:v>
                </c:pt>
                <c:pt idx="126">
                  <c:v>81.69254476036734</c:v>
                </c:pt>
                <c:pt idx="127">
                  <c:v>81.333987997128546</c:v>
                </c:pt>
                <c:pt idx="128">
                  <c:v>81.074486050982344</c:v>
                </c:pt>
                <c:pt idx="129">
                  <c:v>80.894859499095716</c:v>
                </c:pt>
                <c:pt idx="130">
                  <c:v>80.772119142948327</c:v>
                </c:pt>
                <c:pt idx="131">
                  <c:v>80.68581450839838</c:v>
                </c:pt>
                <c:pt idx="132">
                  <c:v>80.620755801466501</c:v>
                </c:pt>
                <c:pt idx="133">
                  <c:v>80.567106457226643</c:v>
                </c:pt>
                <c:pt idx="134">
                  <c:v>80.519197965317389</c:v>
                </c:pt>
                <c:pt idx="135">
                  <c:v>80.474099336436225</c:v>
                </c:pt>
                <c:pt idx="136">
                  <c:v>80.430467411920915</c:v>
                </c:pt>
                <c:pt idx="137">
                  <c:v>80.387813118646392</c:v>
                </c:pt>
                <c:pt idx="138">
                  <c:v>80.346121791136625</c:v>
                </c:pt>
                <c:pt idx="139">
                  <c:v>80.305713130506746</c:v>
                </c:pt>
                <c:pt idx="140">
                  <c:v>80.267239655258621</c:v>
                </c:pt>
                <c:pt idx="141">
                  <c:v>80.23174587568468</c:v>
                </c:pt>
                <c:pt idx="142">
                  <c:v>80.200720529885629</c:v>
                </c:pt>
                <c:pt idx="143">
                  <c:v>80.176071574255317</c:v>
                </c:pt>
                <c:pt idx="144">
                  <c:v>80.159952185272829</c:v>
                </c:pt>
                <c:pt idx="145">
                  <c:v>80.154384513790603</c:v>
                </c:pt>
                <c:pt idx="146">
                  <c:v>80.16068064938068</c:v>
                </c:pt>
                <c:pt idx="147">
                  <c:v>80.178746651913102</c:v>
                </c:pt>
                <c:pt idx="148">
                  <c:v>80.206452331377619</c:v>
                </c:pt>
                <c:pt idx="149">
                  <c:v>80.239312675143736</c:v>
                </c:pt>
                <c:pt idx="150">
                  <c:v>80.27070823855297</c:v>
                </c:pt>
                <c:pt idx="151">
                  <c:v>80.292746630490569</c:v>
                </c:pt>
                <c:pt idx="152">
                  <c:v>80.297658471166883</c:v>
                </c:pt>
                <c:pt idx="153">
                  <c:v>80.279403000173446</c:v>
                </c:pt>
                <c:pt idx="154">
                  <c:v>80.235028752985784</c:v>
                </c:pt>
                <c:pt idx="155">
                  <c:v>80.165366447784649</c:v>
                </c:pt>
                <c:pt idx="156">
                  <c:v>80.074829176811022</c:v>
                </c:pt>
                <c:pt idx="157">
                  <c:v>79.970385337006249</c:v>
                </c:pt>
                <c:pt idx="158">
                  <c:v>79.860032958308381</c:v>
                </c:pt>
                <c:pt idx="159">
                  <c:v>79.75123420969939</c:v>
                </c:pt>
                <c:pt idx="160">
                  <c:v>79.649724759688539</c:v>
                </c:pt>
                <c:pt idx="161">
                  <c:v>79.558932638537286</c:v>
                </c:pt>
                <c:pt idx="162">
                  <c:v>79.480015557717223</c:v>
                </c:pt>
                <c:pt idx="163">
                  <c:v>79.412346985374512</c:v>
                </c:pt>
                <c:pt idx="164">
                  <c:v>79.354203006370781</c:v>
                </c:pt>
                <c:pt idx="165">
                  <c:v>79.303424220816794</c:v>
                </c:pt>
                <c:pt idx="166">
                  <c:v>79.25791098919845</c:v>
                </c:pt>
                <c:pt idx="167">
                  <c:v>79.215906748435131</c:v>
                </c:pt>
                <c:pt idx="168">
                  <c:v>79.176096436486873</c:v>
                </c:pt>
                <c:pt idx="169">
                  <c:v>79.137581542961883</c:v>
                </c:pt>
                <c:pt idx="170">
                  <c:v>79.099795254652392</c:v>
                </c:pt>
                <c:pt idx="171">
                  <c:v>79.062404794267849</c:v>
                </c:pt>
                <c:pt idx="172">
                  <c:v>79.025227129792782</c:v>
                </c:pt>
                <c:pt idx="173">
                  <c:v>78.988167269449747</c:v>
                </c:pt>
                <c:pt idx="174">
                  <c:v>78.951178194170396</c:v>
                </c:pt>
                <c:pt idx="175">
                  <c:v>78.914237269257612</c:v>
                </c:pt>
                <c:pt idx="176">
                  <c:v>78.877333494199007</c:v>
                </c:pt>
                <c:pt idx="177">
                  <c:v>78.840461122797734</c:v>
                </c:pt>
                <c:pt idx="178">
                  <c:v>78.803616690144551</c:v>
                </c:pt>
                <c:pt idx="179">
                  <c:v>78.766797715384456</c:v>
                </c:pt>
                <c:pt idx="180">
                  <c:v>78.730002168125523</c:v>
                </c:pt>
                <c:pt idx="181">
                  <c:v>78.693228258930617</c:v>
                </c:pt>
                <c:pt idx="182">
                  <c:v>78.656474358488509</c:v>
                </c:pt>
                <c:pt idx="183">
                  <c:v>78.619738964851237</c:v>
                </c:pt>
                <c:pt idx="184">
                  <c:v>78.583020687737061</c:v>
                </c:pt>
                <c:pt idx="185">
                  <c:v>78.546318238743552</c:v>
                </c:pt>
                <c:pt idx="186">
                  <c:v>78.509630423698312</c:v>
                </c:pt>
                <c:pt idx="187">
                  <c:v>78.472956135938389</c:v>
                </c:pt>
                <c:pt idx="188">
                  <c:v>78.436294350142319</c:v>
                </c:pt>
                <c:pt idx="189">
                  <c:v>78.399644116593947</c:v>
                </c:pt>
                <c:pt idx="190">
                  <c:v>78.363004555829363</c:v>
                </c:pt>
                <c:pt idx="191">
                  <c:v>78.326374853640061</c:v>
                </c:pt>
                <c:pt idx="192">
                  <c:v>78.289754256409296</c:v>
                </c:pt>
                <c:pt idx="193">
                  <c:v>78.253142066762706</c:v>
                </c:pt>
                <c:pt idx="194">
                  <c:v>78.216537639513376</c:v>
                </c:pt>
                <c:pt idx="195">
                  <c:v>78.179940377884137</c:v>
                </c:pt>
                <c:pt idx="196">
                  <c:v>78.143349729989183</c:v>
                </c:pt>
                <c:pt idx="197">
                  <c:v>78.106765185559567</c:v>
                </c:pt>
                <c:pt idx="198">
                  <c:v>78.070186272896237</c:v>
                </c:pt>
                <c:pt idx="199">
                  <c:v>78.033612556036672</c:v>
                </c:pt>
                <c:pt idx="200">
                  <c:v>77.997043632120906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79.746198016861285</c:v>
                </c:pt>
                <c:pt idx="1">
                  <c:v>79.772358609579655</c:v>
                </c:pt>
                <c:pt idx="2">
                  <c:v>79.798523339847705</c:v>
                </c:pt>
                <c:pt idx="3">
                  <c:v>79.824692537813874</c:v>
                </c:pt>
                <c:pt idx="4">
                  <c:v>79.850866558800377</c:v>
                </c:pt>
                <c:pt idx="5">
                  <c:v>79.877045785084448</c:v>
                </c:pt>
                <c:pt idx="6">
                  <c:v>79.903230627788318</c:v>
                </c:pt>
                <c:pt idx="7">
                  <c:v>79.92942152888233</c:v>
                </c:pt>
                <c:pt idx="8">
                  <c:v>79.955618963305128</c:v>
                </c:pt>
                <c:pt idx="9">
                  <c:v>79.981823441205378</c:v>
                </c:pt>
                <c:pt idx="10">
                  <c:v>80.008035510307352</c:v>
                </c:pt>
                <c:pt idx="11">
                  <c:v>80.034255758404683</c:v>
                </c:pt>
                <c:pt idx="12">
                  <c:v>80.060484815983713</c:v>
                </c:pt>
                <c:pt idx="13">
                  <c:v>80.086723358978318</c:v>
                </c:pt>
                <c:pt idx="14">
                  <c:v>80.112972111657044</c:v>
                </c:pt>
                <c:pt idx="15">
                  <c:v>80.139231849641845</c:v>
                </c:pt>
                <c:pt idx="16">
                  <c:v>80.165503403056846</c:v>
                </c:pt>
                <c:pt idx="17">
                  <c:v>80.191787659803268</c:v>
                </c:pt>
                <c:pt idx="18">
                  <c:v>80.218085568955459</c:v>
                </c:pt>
                <c:pt idx="19">
                  <c:v>80.244398144270065</c:v>
                </c:pt>
                <c:pt idx="20">
                  <c:v>80.270726467797942</c:v>
                </c:pt>
                <c:pt idx="21">
                  <c:v>80.297071693585139</c:v>
                </c:pt>
                <c:pt idx="22">
                  <c:v>80.323435051445927</c:v>
                </c:pt>
                <c:pt idx="23">
                  <c:v>80.349817850785712</c:v>
                </c:pt>
                <c:pt idx="24">
                  <c:v>80.376221484447839</c:v>
                </c:pt>
                <c:pt idx="25">
                  <c:v>80.402647432551561</c:v>
                </c:pt>
                <c:pt idx="26">
                  <c:v>80.42909726628217</c:v>
                </c:pt>
                <c:pt idx="27">
                  <c:v>80.45557265158719</c:v>
                </c:pt>
                <c:pt idx="28">
                  <c:v>80.482075352722603</c:v>
                </c:pt>
                <c:pt idx="29">
                  <c:v>80.508607235584279</c:v>
                </c:pt>
                <c:pt idx="30">
                  <c:v>80.535170270747727</c:v>
                </c:pt>
                <c:pt idx="31">
                  <c:v>80.561766536126115</c:v>
                </c:pt>
                <c:pt idx="32">
                  <c:v>80.588398219142306</c:v>
                </c:pt>
                <c:pt idx="33">
                  <c:v>80.615067618293281</c:v>
                </c:pt>
                <c:pt idx="34">
                  <c:v>80.641777143966451</c:v>
                </c:pt>
                <c:pt idx="35">
                  <c:v>80.668529318345719</c:v>
                </c:pt>
                <c:pt idx="36">
                  <c:v>80.695326774221115</c:v>
                </c:pt>
                <c:pt idx="37">
                  <c:v>80.722172252488193</c:v>
                </c:pt>
                <c:pt idx="38">
                  <c:v>80.749068598092464</c:v>
                </c:pt>
                <c:pt idx="39">
                  <c:v>80.776018754140409</c:v>
                </c:pt>
                <c:pt idx="40">
                  <c:v>80.80302575385906</c:v>
                </c:pt>
                <c:pt idx="41">
                  <c:v>80.830092710044426</c:v>
                </c:pt>
                <c:pt idx="42">
                  <c:v>80.857222801590481</c:v>
                </c:pt>
                <c:pt idx="43">
                  <c:v>80.884419256638282</c:v>
                </c:pt>
                <c:pt idx="44">
                  <c:v>80.911685331826703</c:v>
                </c:pt>
                <c:pt idx="45">
                  <c:v>80.939024287062125</c:v>
                </c:pt>
                <c:pt idx="46">
                  <c:v>80.96643935515543</c:v>
                </c:pt>
                <c:pt idx="47">
                  <c:v>80.99393370559882</c:v>
                </c:pt>
                <c:pt idx="48">
                  <c:v>81.021510401673467</c:v>
                </c:pt>
                <c:pt idx="49">
                  <c:v>81.049172349992432</c:v>
                </c:pt>
                <c:pt idx="50">
                  <c:v>81.076922241490337</c:v>
                </c:pt>
                <c:pt idx="51">
                  <c:v>81.104762482775314</c:v>
                </c:pt>
                <c:pt idx="52">
                  <c:v>81.132695116658525</c:v>
                </c:pt>
                <c:pt idx="53">
                  <c:v>81.160721730575887</c:v>
                </c:pt>
                <c:pt idx="54">
                  <c:v>81.188843351515757</c:v>
                </c:pt>
                <c:pt idx="55">
                  <c:v>81.217060325971801</c:v>
                </c:pt>
                <c:pt idx="56">
                  <c:v>81.245372183351108</c:v>
                </c:pt>
                <c:pt idx="57">
                  <c:v>81.273777481195836</c:v>
                </c:pt>
                <c:pt idx="58">
                  <c:v>81.302273630522222</c:v>
                </c:pt>
                <c:pt idx="59">
                  <c:v>81.330856699557884</c:v>
                </c:pt>
                <c:pt idx="60">
                  <c:v>81.359521194173169</c:v>
                </c:pt>
                <c:pt idx="61">
                  <c:v>81.388259813368975</c:v>
                </c:pt>
                <c:pt idx="62">
                  <c:v>81.41706317831769</c:v>
                </c:pt>
                <c:pt idx="63">
                  <c:v>81.445919533670036</c:v>
                </c:pt>
                <c:pt idx="64">
                  <c:v>81.474814420161351</c:v>
                </c:pt>
                <c:pt idx="65">
                  <c:v>81.503730317997082</c:v>
                </c:pt>
                <c:pt idx="66">
                  <c:v>81.532646261093532</c:v>
                </c:pt>
                <c:pt idx="67">
                  <c:v>81.561537423023083</c:v>
                </c:pt>
                <c:pt idx="68">
                  <c:v>81.590374676490882</c:v>
                </c:pt>
                <c:pt idx="69">
                  <c:v>81.619124129376956</c:v>
                </c:pt>
                <c:pt idx="70">
                  <c:v>81.647746641841351</c:v>
                </c:pt>
                <c:pt idx="71">
                  <c:v>81.676197330726652</c:v>
                </c:pt>
                <c:pt idx="72">
                  <c:v>81.70442506951278</c:v>
                </c:pt>
                <c:pt idx="73">
                  <c:v>81.732371994383243</c:v>
                </c:pt>
                <c:pt idx="74">
                  <c:v>81.759973029525781</c:v>
                </c:pt>
                <c:pt idx="75">
                  <c:v>81.787155447571749</c:v>
                </c:pt>
                <c:pt idx="76">
                  <c:v>81.813838483999689</c:v>
                </c:pt>
                <c:pt idx="77">
                  <c:v>81.839933027279045</c:v>
                </c:pt>
                <c:pt idx="78">
                  <c:v>81.865341409351814</c:v>
                </c:pt>
                <c:pt idx="79">
                  <c:v>81.889957323542404</c:v>
                </c:pt>
                <c:pt idx="80">
                  <c:v>81.913665898897676</c:v>
                </c:pt>
                <c:pt idx="81">
                  <c:v>81.936343960993057</c:v>
                </c:pt>
                <c:pt idx="82">
                  <c:v>81.957860509069292</c:v>
                </c:pt>
                <c:pt idx="83">
                  <c:v>81.978077437635989</c:v>
                </c:pt>
                <c:pt idx="84">
                  <c:v>81.996850527056637</c:v>
                </c:pt>
                <c:pt idx="85">
                  <c:v>82.014030721818841</c:v>
                </c:pt>
                <c:pt idx="86">
                  <c:v>82.029465706990976</c:v>
                </c:pt>
                <c:pt idx="87">
                  <c:v>82.043001782704224</c:v>
                </c:pt>
                <c:pt idx="88">
                  <c:v>82.054486023509227</c:v>
                </c:pt>
                <c:pt idx="89">
                  <c:v>82.06376869449592</c:v>
                </c:pt>
                <c:pt idx="90">
                  <c:v>82.070705879772888</c:v>
                </c:pt>
                <c:pt idx="91">
                  <c:v>82.07516226217686</c:v>
                </c:pt>
                <c:pt idx="92">
                  <c:v>82.077013977080483</c:v>
                </c:pt>
                <c:pt idx="93">
                  <c:v>82.07615144921968</c:v>
                </c:pt>
                <c:pt idx="94">
                  <c:v>82.072482110974988</c:v>
                </c:pt>
                <c:pt idx="95">
                  <c:v>82.06593289485582</c:v>
                </c:pt>
                <c:pt idx="96">
                  <c:v>82.056452393156945</c:v>
                </c:pt>
                <c:pt idx="97">
                  <c:v>82.0440125845941</c:v>
                </c:pt>
                <c:pt idx="98">
                  <c:v>82.028610041356529</c:v>
                </c:pt>
                <c:pt idx="99">
                  <c:v>82.010266549991456</c:v>
                </c:pt>
                <c:pt idx="100">
                  <c:v>81.98902910477031</c:v>
                </c:pt>
                <c:pt idx="101">
                  <c:v>81.964969261023811</c:v>
                </c:pt>
                <c:pt idx="102">
                  <c:v>81.93818186628927</c:v>
                </c:pt>
                <c:pt idx="103">
                  <c:v>81.908783216702304</c:v>
                </c:pt>
                <c:pt idx="104">
                  <c:v>81.876908712639448</c:v>
                </c:pt>
                <c:pt idx="105">
                  <c:v>81.84271010922123</c:v>
                </c:pt>
                <c:pt idx="106">
                  <c:v>81.806352472457519</c:v>
                </c:pt>
                <c:pt idx="107">
                  <c:v>81.768010959739698</c:v>
                </c:pt>
                <c:pt idx="108">
                  <c:v>81.727867543925782</c:v>
                </c:pt>
                <c:pt idx="109">
                  <c:v>81.686107793951479</c:v>
                </c:pt>
                <c:pt idx="110">
                  <c:v>81.642917812795986</c:v>
                </c:pt>
                <c:pt idx="111">
                  <c:v>81.598481417179357</c:v>
                </c:pt>
                <c:pt idx="112">
                  <c:v>81.552977624194028</c:v>
                </c:pt>
                <c:pt idx="113">
                  <c:v>81.506578489805619</c:v>
                </c:pt>
                <c:pt idx="114">
                  <c:v>81.459447324272176</c:v>
                </c:pt>
                <c:pt idx="115">
                  <c:v>81.41173729123463</c:v>
                </c:pt>
                <c:pt idx="116">
                  <c:v>81.363590381402943</c:v>
                </c:pt>
                <c:pt idx="117">
                  <c:v>81.315136738939373</c:v>
                </c:pt>
                <c:pt idx="118">
                  <c:v>81.266494309034215</c:v>
                </c:pt>
                <c:pt idx="119">
                  <c:v>81.217768768725122</c:v>
                </c:pt>
                <c:pt idx="120">
                  <c:v>81.169053699465749</c:v>
                </c:pt>
                <c:pt idx="121">
                  <c:v>81.12043095890219</c:v>
                </c:pt>
                <c:pt idx="122">
                  <c:v>81.071971210295146</c:v>
                </c:pt>
                <c:pt idx="123">
                  <c:v>81.023734570539659</c:v>
                </c:pt>
                <c:pt idx="124">
                  <c:v>80.975771341314228</c:v>
                </c:pt>
                <c:pt idx="125">
                  <c:v>80.928122792117222</c:v>
                </c:pt>
                <c:pt idx="126">
                  <c:v>80.880821968470656</c:v>
                </c:pt>
                <c:pt idx="127">
                  <c:v>80.833894503107487</c:v>
                </c:pt>
                <c:pt idx="128">
                  <c:v>80.787359412302436</c:v>
                </c:pt>
                <c:pt idx="129">
                  <c:v>80.741229863511791</c:v>
                </c:pt>
                <c:pt idx="130">
                  <c:v>80.695513904068235</c:v>
                </c:pt>
                <c:pt idx="131">
                  <c:v>80.650215143788103</c:v>
                </c:pt>
                <c:pt idx="132">
                  <c:v>80.605333386981357</c:v>
                </c:pt>
                <c:pt idx="133">
                  <c:v>80.560865211527812</c:v>
                </c:pt>
                <c:pt idx="134">
                  <c:v>80.516804494426793</c:v>
                </c:pt>
                <c:pt idx="135">
                  <c:v>80.473142884587602</c:v>
                </c:pt>
                <c:pt idx="136">
                  <c:v>80.429870224652618</c:v>
                </c:pt>
                <c:pt idx="137">
                  <c:v>80.386974924381292</c:v>
                </c:pt>
                <c:pt idx="138">
                  <c:v>80.344444288623194</c:v>
                </c:pt>
                <c:pt idx="139">
                  <c:v>80.302264803210505</c:v>
                </c:pt>
                <c:pt idx="140">
                  <c:v>80.260422382250098</c:v>
                </c:pt>
                <c:pt idx="141">
                  <c:v>80.218902580322549</c:v>
                </c:pt>
                <c:pt idx="142">
                  <c:v>80.177690773032481</c:v>
                </c:pt>
                <c:pt idx="143">
                  <c:v>80.13677230922535</c:v>
                </c:pt>
                <c:pt idx="144">
                  <c:v>80.096132638010175</c:v>
                </c:pt>
                <c:pt idx="145">
                  <c:v>80.055757413522798</c:v>
                </c:pt>
                <c:pt idx="146">
                  <c:v>80.015632580142054</c:v>
                </c:pt>
                <c:pt idx="147">
                  <c:v>79.975744440642814</c:v>
                </c:pt>
                <c:pt idx="148">
                  <c:v>79.93607970954146</c:v>
                </c:pt>
                <c:pt idx="149">
                  <c:v>79.896625553667491</c:v>
                </c:pt>
                <c:pt idx="150">
                  <c:v>79.857369621782979</c:v>
                </c:pt>
                <c:pt idx="151">
                  <c:v>79.818300064871735</c:v>
                </c:pt>
                <c:pt idx="152">
                  <c:v>79.779405548535067</c:v>
                </c:pt>
                <c:pt idx="153">
                  <c:v>79.740675258759438</c:v>
                </c:pt>
                <c:pt idx="154">
                  <c:v>79.702098902166512</c:v>
                </c:pt>
                <c:pt idx="155">
                  <c:v>79.663666701713964</c:v>
                </c:pt>
                <c:pt idx="156">
                  <c:v>79.625369388689052</c:v>
                </c:pt>
                <c:pt idx="157">
                  <c:v>79.587198191723161</c:v>
                </c:pt>
                <c:pt idx="158">
                  <c:v>79.549144823453858</c:v>
                </c:pt>
                <c:pt idx="159">
                  <c:v>79.511201465372196</c:v>
                </c:pt>
                <c:pt idx="160">
                  <c:v>79.473360751312981</c:v>
                </c:pt>
                <c:pt idx="161">
                  <c:v>79.435615749976876</c:v>
                </c:pt>
                <c:pt idx="162">
                  <c:v>79.397959946811966</c:v>
                </c:pt>
                <c:pt idx="163">
                  <c:v>79.36038722552928</c:v>
                </c:pt>
                <c:pt idx="164">
                  <c:v>79.322891849480953</c:v>
                </c:pt>
                <c:pt idx="165">
                  <c:v>79.285468443089357</c:v>
                </c:pt>
                <c:pt idx="166">
                  <c:v>79.248111973480974</c:v>
                </c:pt>
                <c:pt idx="167">
                  <c:v>79.210817732449669</c:v>
                </c:pt>
                <c:pt idx="168">
                  <c:v>79.173581318847553</c:v>
                </c:pt>
                <c:pt idx="169">
                  <c:v>79.136398621481021</c:v>
                </c:pt>
                <c:pt idx="170">
                  <c:v>79.099265802570073</c:v>
                </c:pt>
                <c:pt idx="171">
                  <c:v>79.062179281814153</c:v>
                </c:pt>
                <c:pt idx="172">
                  <c:v>79.025135721093903</c:v>
                </c:pt>
                <c:pt idx="173">
                  <c:v>78.988132009827822</c:v>
                </c:pt>
                <c:pt idx="174">
                  <c:v>78.951165250993029</c:v>
                </c:pt>
                <c:pt idx="175">
                  <c:v>78.914232747812321</c:v>
                </c:pt>
                <c:pt idx="176">
                  <c:v>78.877331991102778</c:v>
                </c:pt>
                <c:pt idx="177">
                  <c:v>78.840460647277041</c:v>
                </c:pt>
                <c:pt idx="178">
                  <c:v>78.803616546983406</c:v>
                </c:pt>
                <c:pt idx="179">
                  <c:v>78.766797674368391</c:v>
                </c:pt>
                <c:pt idx="180">
                  <c:v>78.730002156942575</c:v>
                </c:pt>
                <c:pt idx="181">
                  <c:v>78.693228256029059</c:v>
                </c:pt>
                <c:pt idx="182">
                  <c:v>78.656474357772069</c:v>
                </c:pt>
                <c:pt idx="183">
                  <c:v>78.619738964682895</c:v>
                </c:pt>
                <c:pt idx="184">
                  <c:v>78.583020687699417</c:v>
                </c:pt>
                <c:pt idx="185">
                  <c:v>78.546318238735537</c:v>
                </c:pt>
                <c:pt idx="186">
                  <c:v>78.509630423696692</c:v>
                </c:pt>
                <c:pt idx="187">
                  <c:v>78.472956135938077</c:v>
                </c:pt>
                <c:pt idx="188">
                  <c:v>78.436294350142262</c:v>
                </c:pt>
                <c:pt idx="189">
                  <c:v>78.399644116593933</c:v>
                </c:pt>
                <c:pt idx="190">
                  <c:v>78.363004555829363</c:v>
                </c:pt>
                <c:pt idx="191">
                  <c:v>78.326374853640061</c:v>
                </c:pt>
                <c:pt idx="192">
                  <c:v>78.289754256409296</c:v>
                </c:pt>
                <c:pt idx="193">
                  <c:v>78.253142066762706</c:v>
                </c:pt>
                <c:pt idx="194">
                  <c:v>78.216537639513376</c:v>
                </c:pt>
                <c:pt idx="195">
                  <c:v>78.179940377884137</c:v>
                </c:pt>
                <c:pt idx="196">
                  <c:v>78.143349729989183</c:v>
                </c:pt>
                <c:pt idx="197">
                  <c:v>78.106765185559567</c:v>
                </c:pt>
                <c:pt idx="198">
                  <c:v>78.070186272896237</c:v>
                </c:pt>
                <c:pt idx="199">
                  <c:v>78.033612556036672</c:v>
                </c:pt>
                <c:pt idx="200">
                  <c:v>77.997043632120906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7760"/>
        <c:axId val="884238152"/>
      </c:scatterChart>
      <c:valAx>
        <c:axId val="884237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8152"/>
        <c:crosses val="autoZero"/>
        <c:crossBetween val="midCat"/>
      </c:valAx>
      <c:valAx>
        <c:axId val="884238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77.97</c:v>
                </c:pt>
                <c:pt idx="1">
                  <c:v>78.745999999999995</c:v>
                </c:pt>
                <c:pt idx="2">
                  <c:v>78.91</c:v>
                </c:pt>
                <c:pt idx="3">
                  <c:v>78.552000000000007</c:v>
                </c:pt>
                <c:pt idx="4">
                  <c:v>79.924999999999997</c:v>
                </c:pt>
                <c:pt idx="5">
                  <c:v>79.566999999999993</c:v>
                </c:pt>
                <c:pt idx="6">
                  <c:v>78.566999999999993</c:v>
                </c:pt>
                <c:pt idx="7">
                  <c:v>78.492999999999995</c:v>
                </c:pt>
                <c:pt idx="8">
                  <c:v>79.94</c:v>
                </c:pt>
                <c:pt idx="9">
                  <c:v>79.418000000000006</c:v>
                </c:pt>
                <c:pt idx="10">
                  <c:v>80.522000000000006</c:v>
                </c:pt>
                <c:pt idx="11">
                  <c:v>81.537000000000006</c:v>
                </c:pt>
                <c:pt idx="12">
                  <c:v>79.418000000000006</c:v>
                </c:pt>
                <c:pt idx="13">
                  <c:v>79.866</c:v>
                </c:pt>
                <c:pt idx="14">
                  <c:v>78.896000000000001</c:v>
                </c:pt>
                <c:pt idx="15">
                  <c:v>79.984999999999999</c:v>
                </c:pt>
                <c:pt idx="16">
                  <c:v>80.239000000000004</c:v>
                </c:pt>
                <c:pt idx="17">
                  <c:v>78.254000000000005</c:v>
                </c:pt>
                <c:pt idx="18">
                  <c:v>80.954999999999998</c:v>
                </c:pt>
                <c:pt idx="19">
                  <c:v>79.91</c:v>
                </c:pt>
                <c:pt idx="20">
                  <c:v>80.477999999999994</c:v>
                </c:pt>
                <c:pt idx="21">
                  <c:v>79.760999999999996</c:v>
                </c:pt>
                <c:pt idx="22">
                  <c:v>80.209000000000003</c:v>
                </c:pt>
                <c:pt idx="23">
                  <c:v>82.760999999999996</c:v>
                </c:pt>
                <c:pt idx="24">
                  <c:v>83.313000000000002</c:v>
                </c:pt>
                <c:pt idx="25">
                  <c:v>82.06</c:v>
                </c:pt>
                <c:pt idx="26">
                  <c:v>80.596999999999994</c:v>
                </c:pt>
                <c:pt idx="27">
                  <c:v>82.715999999999994</c:v>
                </c:pt>
                <c:pt idx="28">
                  <c:v>82.686999999999998</c:v>
                </c:pt>
                <c:pt idx="29">
                  <c:v>82.403000000000006</c:v>
                </c:pt>
                <c:pt idx="30">
                  <c:v>82.462999999999994</c:v>
                </c:pt>
                <c:pt idx="31">
                  <c:v>83.284000000000006</c:v>
                </c:pt>
                <c:pt idx="32">
                  <c:v>83.94</c:v>
                </c:pt>
                <c:pt idx="33">
                  <c:v>83.641999999999996</c:v>
                </c:pt>
                <c:pt idx="34">
                  <c:v>83.119</c:v>
                </c:pt>
                <c:pt idx="35">
                  <c:v>83.896000000000001</c:v>
                </c:pt>
                <c:pt idx="36">
                  <c:v>85.06</c:v>
                </c:pt>
                <c:pt idx="37">
                  <c:v>85.373000000000005</c:v>
                </c:pt>
                <c:pt idx="38">
                  <c:v>86.149000000000001</c:v>
                </c:pt>
                <c:pt idx="39">
                  <c:v>87.239000000000004</c:v>
                </c:pt>
                <c:pt idx="40">
                  <c:v>88.745999999999995</c:v>
                </c:pt>
                <c:pt idx="41">
                  <c:v>89.477999999999994</c:v>
                </c:pt>
                <c:pt idx="42">
                  <c:v>93.566999999999993</c:v>
                </c:pt>
                <c:pt idx="43">
                  <c:v>96.656999999999996</c:v>
                </c:pt>
                <c:pt idx="44">
                  <c:v>102.343</c:v>
                </c:pt>
                <c:pt idx="45">
                  <c:v>109.642</c:v>
                </c:pt>
                <c:pt idx="46">
                  <c:v>117.358</c:v>
                </c:pt>
                <c:pt idx="47">
                  <c:v>125.97</c:v>
                </c:pt>
                <c:pt idx="48">
                  <c:v>138.04499999999999</c:v>
                </c:pt>
                <c:pt idx="49">
                  <c:v>148.46299999999999</c:v>
                </c:pt>
                <c:pt idx="50">
                  <c:v>158.91</c:v>
                </c:pt>
                <c:pt idx="51">
                  <c:v>167.38800000000001</c:v>
                </c:pt>
                <c:pt idx="52">
                  <c:v>178.98500000000001</c:v>
                </c:pt>
                <c:pt idx="53">
                  <c:v>186.58199999999999</c:v>
                </c:pt>
                <c:pt idx="54">
                  <c:v>194.22399999999999</c:v>
                </c:pt>
                <c:pt idx="55">
                  <c:v>200.26900000000001</c:v>
                </c:pt>
                <c:pt idx="56">
                  <c:v>202.71600000000001</c:v>
                </c:pt>
                <c:pt idx="57">
                  <c:v>205.25399999999999</c:v>
                </c:pt>
                <c:pt idx="58">
                  <c:v>197.61199999999999</c:v>
                </c:pt>
                <c:pt idx="59">
                  <c:v>183.04499999999999</c:v>
                </c:pt>
                <c:pt idx="60">
                  <c:v>153.56700000000001</c:v>
                </c:pt>
                <c:pt idx="61">
                  <c:v>115.104</c:v>
                </c:pt>
                <c:pt idx="62">
                  <c:v>92.611999999999995</c:v>
                </c:pt>
                <c:pt idx="63">
                  <c:v>84.745999999999995</c:v>
                </c:pt>
                <c:pt idx="64">
                  <c:v>84.715999999999994</c:v>
                </c:pt>
                <c:pt idx="65">
                  <c:v>81.075000000000003</c:v>
                </c:pt>
                <c:pt idx="66">
                  <c:v>84.284000000000006</c:v>
                </c:pt>
                <c:pt idx="67">
                  <c:v>85.537000000000006</c:v>
                </c:pt>
                <c:pt idx="68">
                  <c:v>85.671999999999997</c:v>
                </c:pt>
                <c:pt idx="69">
                  <c:v>88.179000000000002</c:v>
                </c:pt>
                <c:pt idx="70">
                  <c:v>88.984999999999999</c:v>
                </c:pt>
                <c:pt idx="71">
                  <c:v>92.179000000000002</c:v>
                </c:pt>
                <c:pt idx="72">
                  <c:v>94.805999999999997</c:v>
                </c:pt>
                <c:pt idx="73">
                  <c:v>97.686999999999998</c:v>
                </c:pt>
                <c:pt idx="74">
                  <c:v>100.343</c:v>
                </c:pt>
                <c:pt idx="75">
                  <c:v>104.70099999999999</c:v>
                </c:pt>
                <c:pt idx="76">
                  <c:v>108.44799999999999</c:v>
                </c:pt>
                <c:pt idx="77">
                  <c:v>112.06</c:v>
                </c:pt>
                <c:pt idx="78">
                  <c:v>114.075</c:v>
                </c:pt>
                <c:pt idx="79">
                  <c:v>116.657</c:v>
                </c:pt>
                <c:pt idx="80">
                  <c:v>117.313</c:v>
                </c:pt>
                <c:pt idx="81">
                  <c:v>115.47799999999999</c:v>
                </c:pt>
                <c:pt idx="82">
                  <c:v>109.56699999999999</c:v>
                </c:pt>
                <c:pt idx="83">
                  <c:v>104.806</c:v>
                </c:pt>
                <c:pt idx="84">
                  <c:v>96.447999999999993</c:v>
                </c:pt>
                <c:pt idx="85">
                  <c:v>91.418000000000006</c:v>
                </c:pt>
                <c:pt idx="86">
                  <c:v>87.790999999999997</c:v>
                </c:pt>
                <c:pt idx="87">
                  <c:v>85.09</c:v>
                </c:pt>
                <c:pt idx="88">
                  <c:v>85.447999999999993</c:v>
                </c:pt>
                <c:pt idx="89">
                  <c:v>84.224000000000004</c:v>
                </c:pt>
                <c:pt idx="90">
                  <c:v>84.015000000000001</c:v>
                </c:pt>
                <c:pt idx="91">
                  <c:v>84.730999999999995</c:v>
                </c:pt>
                <c:pt idx="92">
                  <c:v>83.730999999999995</c:v>
                </c:pt>
                <c:pt idx="93">
                  <c:v>82.358000000000004</c:v>
                </c:pt>
                <c:pt idx="94">
                  <c:v>81.805999999999997</c:v>
                </c:pt>
                <c:pt idx="95">
                  <c:v>82.881</c:v>
                </c:pt>
                <c:pt idx="96">
                  <c:v>80.313000000000002</c:v>
                </c:pt>
                <c:pt idx="97">
                  <c:v>81.805999999999997</c:v>
                </c:pt>
                <c:pt idx="98">
                  <c:v>81.06</c:v>
                </c:pt>
                <c:pt idx="99">
                  <c:v>81.94</c:v>
                </c:pt>
                <c:pt idx="100">
                  <c:v>80.805999999999997</c:v>
                </c:pt>
                <c:pt idx="101">
                  <c:v>81.164000000000001</c:v>
                </c:pt>
                <c:pt idx="102">
                  <c:v>80.790999999999997</c:v>
                </c:pt>
                <c:pt idx="103">
                  <c:v>82.284000000000006</c:v>
                </c:pt>
                <c:pt idx="104">
                  <c:v>81.343000000000004</c:v>
                </c:pt>
                <c:pt idx="105">
                  <c:v>82.269000000000005</c:v>
                </c:pt>
                <c:pt idx="106">
                  <c:v>82.522000000000006</c:v>
                </c:pt>
                <c:pt idx="107">
                  <c:v>82.626999999999995</c:v>
                </c:pt>
                <c:pt idx="108">
                  <c:v>82.164000000000001</c:v>
                </c:pt>
                <c:pt idx="109">
                  <c:v>82.820999999999998</c:v>
                </c:pt>
                <c:pt idx="110">
                  <c:v>82.790999999999997</c:v>
                </c:pt>
                <c:pt idx="111">
                  <c:v>80.328000000000003</c:v>
                </c:pt>
                <c:pt idx="112">
                  <c:v>81.954999999999998</c:v>
                </c:pt>
                <c:pt idx="113">
                  <c:v>82.447999999999993</c:v>
                </c:pt>
                <c:pt idx="114">
                  <c:v>81.194000000000003</c:v>
                </c:pt>
                <c:pt idx="115">
                  <c:v>82.97</c:v>
                </c:pt>
                <c:pt idx="116">
                  <c:v>84.91</c:v>
                </c:pt>
                <c:pt idx="117">
                  <c:v>85.149000000000001</c:v>
                </c:pt>
                <c:pt idx="118">
                  <c:v>85.358000000000004</c:v>
                </c:pt>
                <c:pt idx="119">
                  <c:v>84.924999999999997</c:v>
                </c:pt>
                <c:pt idx="120">
                  <c:v>85.671999999999997</c:v>
                </c:pt>
                <c:pt idx="121">
                  <c:v>86.103999999999999</c:v>
                </c:pt>
                <c:pt idx="122">
                  <c:v>86.269000000000005</c:v>
                </c:pt>
                <c:pt idx="123">
                  <c:v>83.850999999999999</c:v>
                </c:pt>
                <c:pt idx="124">
                  <c:v>84.194000000000003</c:v>
                </c:pt>
                <c:pt idx="125">
                  <c:v>83.581999999999994</c:v>
                </c:pt>
                <c:pt idx="126">
                  <c:v>82.299000000000007</c:v>
                </c:pt>
                <c:pt idx="127">
                  <c:v>81.924999999999997</c:v>
                </c:pt>
                <c:pt idx="128">
                  <c:v>82.269000000000005</c:v>
                </c:pt>
                <c:pt idx="129">
                  <c:v>79.730999999999995</c:v>
                </c:pt>
                <c:pt idx="130">
                  <c:v>79.462999999999994</c:v>
                </c:pt>
                <c:pt idx="131">
                  <c:v>80.447999999999993</c:v>
                </c:pt>
                <c:pt idx="132">
                  <c:v>80.596999999999994</c:v>
                </c:pt>
                <c:pt idx="133">
                  <c:v>78.596999999999994</c:v>
                </c:pt>
                <c:pt idx="134">
                  <c:v>80.149000000000001</c:v>
                </c:pt>
                <c:pt idx="135">
                  <c:v>79.462999999999994</c:v>
                </c:pt>
                <c:pt idx="136">
                  <c:v>79.730999999999995</c:v>
                </c:pt>
                <c:pt idx="137">
                  <c:v>81.254000000000005</c:v>
                </c:pt>
                <c:pt idx="138">
                  <c:v>81.179000000000002</c:v>
                </c:pt>
                <c:pt idx="139">
                  <c:v>82.581999999999994</c:v>
                </c:pt>
                <c:pt idx="140">
                  <c:v>78.984999999999999</c:v>
                </c:pt>
                <c:pt idx="141">
                  <c:v>79.850999999999999</c:v>
                </c:pt>
                <c:pt idx="142">
                  <c:v>79.954999999999998</c:v>
                </c:pt>
                <c:pt idx="143">
                  <c:v>80.477999999999994</c:v>
                </c:pt>
                <c:pt idx="144">
                  <c:v>81.254000000000005</c:v>
                </c:pt>
                <c:pt idx="145">
                  <c:v>79.94</c:v>
                </c:pt>
                <c:pt idx="146">
                  <c:v>81.328000000000003</c:v>
                </c:pt>
                <c:pt idx="147">
                  <c:v>79.299000000000007</c:v>
                </c:pt>
                <c:pt idx="148">
                  <c:v>80.224000000000004</c:v>
                </c:pt>
                <c:pt idx="149">
                  <c:v>80.730999999999995</c:v>
                </c:pt>
                <c:pt idx="150">
                  <c:v>81.984999999999999</c:v>
                </c:pt>
                <c:pt idx="151">
                  <c:v>80.134</c:v>
                </c:pt>
                <c:pt idx="152">
                  <c:v>80.91</c:v>
                </c:pt>
                <c:pt idx="153">
                  <c:v>81.119</c:v>
                </c:pt>
                <c:pt idx="154">
                  <c:v>82.896000000000001</c:v>
                </c:pt>
                <c:pt idx="155">
                  <c:v>81.700999999999993</c:v>
                </c:pt>
                <c:pt idx="156">
                  <c:v>81.03</c:v>
                </c:pt>
                <c:pt idx="157">
                  <c:v>81.775999999999996</c:v>
                </c:pt>
                <c:pt idx="158">
                  <c:v>82.209000000000003</c:v>
                </c:pt>
                <c:pt idx="159">
                  <c:v>80.269000000000005</c:v>
                </c:pt>
                <c:pt idx="160">
                  <c:v>79.805999999999997</c:v>
                </c:pt>
                <c:pt idx="161">
                  <c:v>80.075000000000003</c:v>
                </c:pt>
                <c:pt idx="162">
                  <c:v>78.775999999999996</c:v>
                </c:pt>
                <c:pt idx="163">
                  <c:v>79.507000000000005</c:v>
                </c:pt>
                <c:pt idx="164">
                  <c:v>80.418000000000006</c:v>
                </c:pt>
                <c:pt idx="165">
                  <c:v>81.403000000000006</c:v>
                </c:pt>
                <c:pt idx="166">
                  <c:v>79.626999999999995</c:v>
                </c:pt>
                <c:pt idx="167">
                  <c:v>79.745999999999995</c:v>
                </c:pt>
                <c:pt idx="168">
                  <c:v>80.194000000000003</c:v>
                </c:pt>
                <c:pt idx="169">
                  <c:v>77.97</c:v>
                </c:pt>
                <c:pt idx="170">
                  <c:v>78.984999999999999</c:v>
                </c:pt>
                <c:pt idx="171">
                  <c:v>79.641999999999996</c:v>
                </c:pt>
                <c:pt idx="172">
                  <c:v>80.552000000000007</c:v>
                </c:pt>
                <c:pt idx="173">
                  <c:v>77.896000000000001</c:v>
                </c:pt>
                <c:pt idx="174">
                  <c:v>79.760999999999996</c:v>
                </c:pt>
                <c:pt idx="175">
                  <c:v>79.656999999999996</c:v>
                </c:pt>
                <c:pt idx="176">
                  <c:v>78.103999999999999</c:v>
                </c:pt>
                <c:pt idx="177">
                  <c:v>80.328000000000003</c:v>
                </c:pt>
                <c:pt idx="178">
                  <c:v>79.269000000000005</c:v>
                </c:pt>
                <c:pt idx="179">
                  <c:v>78.775999999999996</c:v>
                </c:pt>
                <c:pt idx="180">
                  <c:v>80.209000000000003</c:v>
                </c:pt>
                <c:pt idx="181">
                  <c:v>79.820999999999998</c:v>
                </c:pt>
                <c:pt idx="182">
                  <c:v>80.418000000000006</c:v>
                </c:pt>
                <c:pt idx="183">
                  <c:v>81.299000000000007</c:v>
                </c:pt>
                <c:pt idx="184">
                  <c:v>79.209000000000003</c:v>
                </c:pt>
                <c:pt idx="185">
                  <c:v>80.447999999999993</c:v>
                </c:pt>
                <c:pt idx="186">
                  <c:v>80.119</c:v>
                </c:pt>
                <c:pt idx="187">
                  <c:v>79.418000000000006</c:v>
                </c:pt>
                <c:pt idx="188">
                  <c:v>78.866</c:v>
                </c:pt>
                <c:pt idx="189">
                  <c:v>79.581999999999994</c:v>
                </c:pt>
                <c:pt idx="190">
                  <c:v>78.641999999999996</c:v>
                </c:pt>
                <c:pt idx="191">
                  <c:v>77.805999999999997</c:v>
                </c:pt>
                <c:pt idx="192">
                  <c:v>78.611999999999995</c:v>
                </c:pt>
                <c:pt idx="193">
                  <c:v>79.299000000000007</c:v>
                </c:pt>
                <c:pt idx="194">
                  <c:v>80.507000000000005</c:v>
                </c:pt>
                <c:pt idx="195">
                  <c:v>79.611999999999995</c:v>
                </c:pt>
                <c:pt idx="196">
                  <c:v>79.103999999999999</c:v>
                </c:pt>
                <c:pt idx="197">
                  <c:v>79.299000000000007</c:v>
                </c:pt>
                <c:pt idx="198">
                  <c:v>80.805999999999997</c:v>
                </c:pt>
                <c:pt idx="199">
                  <c:v>80.284000000000006</c:v>
                </c:pt>
                <c:pt idx="200">
                  <c:v>79.700999999999993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80.638612522206486</c:v>
                </c:pt>
                <c:pt idx="1">
                  <c:v>80.657526865063275</c:v>
                </c:pt>
                <c:pt idx="2">
                  <c:v>80.676444034984868</c:v>
                </c:pt>
                <c:pt idx="3">
                  <c:v>80.695364252984589</c:v>
                </c:pt>
                <c:pt idx="4">
                  <c:v>80.714287756394754</c:v>
                </c:pt>
                <c:pt idx="5">
                  <c:v>80.73321479995613</c:v>
                </c:pt>
                <c:pt idx="6">
                  <c:v>80.752145656965325</c:v>
                </c:pt>
                <c:pt idx="7">
                  <c:v>80.771080620481129</c:v>
                </c:pt>
                <c:pt idx="8">
                  <c:v>80.79002000459019</c:v>
                </c:pt>
                <c:pt idx="9">
                  <c:v>80.808964145732588</c:v>
                </c:pt>
                <c:pt idx="10">
                  <c:v>80.827913404086715</c:v>
                </c:pt>
                <c:pt idx="11">
                  <c:v>80.846868165012211</c:v>
                </c:pt>
                <c:pt idx="12">
                  <c:v>80.865828840549938</c:v>
                </c:pt>
                <c:pt idx="13">
                  <c:v>80.884795870975267</c:v>
                </c:pt>
                <c:pt idx="14">
                  <c:v>80.903769726402302</c:v>
                </c:pt>
                <c:pt idx="15">
                  <c:v>80.922750908433969</c:v>
                </c:pt>
                <c:pt idx="16">
                  <c:v>80.941739951856221</c:v>
                </c:pt>
                <c:pt idx="17">
                  <c:v>80.960737426383943</c:v>
                </c:pt>
                <c:pt idx="18">
                  <c:v>80.979743938513394</c:v>
                </c:pt>
                <c:pt idx="19">
                  <c:v>80.998760133713517</c:v>
                </c:pt>
                <c:pt idx="20">
                  <c:v>81.017786699824512</c:v>
                </c:pt>
                <c:pt idx="21">
                  <c:v>81.036824374698099</c:v>
                </c:pt>
                <c:pt idx="22">
                  <c:v>81.055873968112337</c:v>
                </c:pt>
                <c:pt idx="23">
                  <c:v>81.074936429534844</c:v>
                </c:pt>
                <c:pt idx="24">
                  <c:v>81.094013056339932</c:v>
                </c:pt>
                <c:pt idx="25">
                  <c:v>81.113106112317723</c:v>
                </c:pt>
                <c:pt idx="26">
                  <c:v>81.132220588395242</c:v>
                </c:pt>
                <c:pt idx="27">
                  <c:v>81.151368991262288</c:v>
                </c:pt>
                <c:pt idx="28">
                  <c:v>81.170583767142148</c:v>
                </c:pt>
                <c:pt idx="29">
                  <c:v>81.189948014867184</c:v>
                </c:pt>
                <c:pt idx="30">
                  <c:v>81.209667748781342</c:v>
                </c:pt>
                <c:pt idx="31">
                  <c:v>81.230233499963191</c:v>
                </c:pt>
                <c:pt idx="32">
                  <c:v>81.252763240785484</c:v>
                </c:pt>
                <c:pt idx="33">
                  <c:v>81.279691487493665</c:v>
                </c:pt>
                <c:pt idx="34">
                  <c:v>81.316077125198746</c:v>
                </c:pt>
                <c:pt idx="35">
                  <c:v>81.371939374125432</c:v>
                </c:pt>
                <c:pt idx="36">
                  <c:v>81.466165501634677</c:v>
                </c:pt>
                <c:pt idx="37">
                  <c:v>81.632590086939302</c:v>
                </c:pt>
                <c:pt idx="38">
                  <c:v>81.928694436437667</c:v>
                </c:pt>
                <c:pt idx="39">
                  <c:v>82.446845039342264</c:v>
                </c:pt>
                <c:pt idx="40">
                  <c:v>83.326924739102367</c:v>
                </c:pt>
                <c:pt idx="41">
                  <c:v>84.767576623961901</c:v>
                </c:pt>
                <c:pt idx="42">
                  <c:v>87.03131614582351</c:v>
                </c:pt>
                <c:pt idx="43">
                  <c:v>90.437099692789374</c:v>
                </c:pt>
                <c:pt idx="44">
                  <c:v>95.333573772628611</c:v>
                </c:pt>
                <c:pt idx="45">
                  <c:v>102.04830082369371</c:v>
                </c:pt>
                <c:pt idx="46">
                  <c:v>110.81350572425576</c:v>
                </c:pt>
                <c:pt idx="47">
                  <c:v>121.67700327238951</c:v>
                </c:pt>
                <c:pt idx="48">
                  <c:v>134.41611583743006</c:v>
                </c:pt>
                <c:pt idx="49">
                  <c:v>148.47930343757503</c:v>
                </c:pt>
                <c:pt idx="50">
                  <c:v>162.98112771985811</c:v>
                </c:pt>
                <c:pt idx="51">
                  <c:v>176.76839086066138</c:v>
                </c:pt>
                <c:pt idx="52">
                  <c:v>188.55897470396062</c:v>
                </c:pt>
                <c:pt idx="53">
                  <c:v>197.13386678529878</c:v>
                </c:pt>
                <c:pt idx="54">
                  <c:v>201.54385221790915</c:v>
                </c:pt>
                <c:pt idx="55">
                  <c:v>201.28270936051359</c:v>
                </c:pt>
                <c:pt idx="56">
                  <c:v>196.38326010788714</c:v>
                </c:pt>
                <c:pt idx="57">
                  <c:v>187.41110200821549</c:v>
                </c:pt>
                <c:pt idx="58">
                  <c:v>175.35771617214084</c:v>
                </c:pt>
                <c:pt idx="59">
                  <c:v>161.46096416054564</c:v>
                </c:pt>
                <c:pt idx="60">
                  <c:v>146.99805113874237</c:v>
                </c:pt>
                <c:pt idx="61">
                  <c:v>133.09884799759078</c:v>
                </c:pt>
                <c:pt idx="62">
                  <c:v>120.61649289403051</c:v>
                </c:pt>
                <c:pt idx="63">
                  <c:v>110.07264087366603</c:v>
                </c:pt>
                <c:pt idx="64">
                  <c:v>101.67393975376578</c:v>
                </c:pt>
                <c:pt idx="65">
                  <c:v>95.380637000682825</c:v>
                </c:pt>
                <c:pt idx="66">
                  <c:v>91.000875834669529</c:v>
                </c:pt>
                <c:pt idx="67">
                  <c:v>88.284869374407307</c:v>
                </c:pt>
                <c:pt idx="68">
                  <c:v>86.999016693589653</c:v>
                </c:pt>
                <c:pt idx="69">
                  <c:v>86.967929299276335</c:v>
                </c:pt>
                <c:pt idx="70">
                  <c:v>88.080138568842031</c:v>
                </c:pt>
                <c:pt idx="71">
                  <c:v>90.260396663068718</c:v>
                </c:pt>
                <c:pt idx="72">
                  <c:v>93.418293219625099</c:v>
                </c:pt>
                <c:pt idx="73">
                  <c:v>97.389282465457399</c:v>
                </c:pt>
                <c:pt idx="74">
                  <c:v>101.8886254156839</c:v>
                </c:pt>
                <c:pt idx="75">
                  <c:v>106.49846864857572</c:v>
                </c:pt>
                <c:pt idx="76">
                  <c:v>110.70097122333789</c:v>
                </c:pt>
                <c:pt idx="77">
                  <c:v>113.95629670391679</c:v>
                </c:pt>
                <c:pt idx="78">
                  <c:v>115.80745538016217</c:v>
                </c:pt>
                <c:pt idx="79">
                  <c:v>115.98126519063845</c:v>
                </c:pt>
                <c:pt idx="80">
                  <c:v>114.45255257529907</c:v>
                </c:pt>
                <c:pt idx="81">
                  <c:v>111.44944501740635</c:v>
                </c:pt>
                <c:pt idx="82">
                  <c:v>107.3974865705663</c:v>
                </c:pt>
                <c:pt idx="83">
                  <c:v>102.8210187934943</c:v>
                </c:pt>
                <c:pt idx="84">
                  <c:v>98.233074256414127</c:v>
                </c:pt>
                <c:pt idx="85">
                  <c:v>94.045207797106741</c:v>
                </c:pt>
                <c:pt idx="86">
                  <c:v>90.517610604694198</c:v>
                </c:pt>
                <c:pt idx="87">
                  <c:v>87.753630992244936</c:v>
                </c:pt>
                <c:pt idx="88">
                  <c:v>85.728705835063721</c:v>
                </c:pt>
                <c:pt idx="89">
                  <c:v>84.336492696483674</c:v>
                </c:pt>
                <c:pt idx="90">
                  <c:v>83.435452287780507</c:v>
                </c:pt>
                <c:pt idx="91">
                  <c:v>82.884745995044909</c:v>
                </c:pt>
                <c:pt idx="92">
                  <c:v>82.565366465390952</c:v>
                </c:pt>
                <c:pt idx="93">
                  <c:v>82.387965251230511</c:v>
                </c:pt>
                <c:pt idx="94">
                  <c:v>82.291634114196569</c:v>
                </c:pt>
                <c:pt idx="95">
                  <c:v>82.238211146070626</c:v>
                </c:pt>
                <c:pt idx="96">
                  <c:v>82.205555749012873</c:v>
                </c:pt>
                <c:pt idx="97">
                  <c:v>82.181719055483285</c:v>
                </c:pt>
                <c:pt idx="98">
                  <c:v>82.16069157274103</c:v>
                </c:pt>
                <c:pt idx="99">
                  <c:v>82.139664888907149</c:v>
                </c:pt>
                <c:pt idx="100">
                  <c:v>82.11744002700307</c:v>
                </c:pt>
                <c:pt idx="101">
                  <c:v>82.09358589844355</c:v>
                </c:pt>
                <c:pt idx="102">
                  <c:v>82.068045033304514</c:v>
                </c:pt>
                <c:pt idx="103">
                  <c:v>82.041007174002829</c:v>
                </c:pt>
                <c:pt idx="104">
                  <c:v>82.012986783601889</c:v>
                </c:pt>
                <c:pt idx="105">
                  <c:v>81.985141083681185</c:v>
                </c:pt>
                <c:pt idx="106">
                  <c:v>81.95994420049675</c:v>
                </c:pt>
                <c:pt idx="107">
                  <c:v>81.942355186466799</c:v>
                </c:pt>
                <c:pt idx="108">
                  <c:v>81.941504390663823</c:v>
                </c:pt>
                <c:pt idx="109">
                  <c:v>81.972576741778141</c:v>
                </c:pt>
                <c:pt idx="110">
                  <c:v>82.057970363261688</c:v>
                </c:pt>
                <c:pt idx="111">
                  <c:v>82.226156529423264</c:v>
                </c:pt>
                <c:pt idx="112">
                  <c:v>82.506478269427305</c:v>
                </c:pt>
                <c:pt idx="113">
                  <c:v>82.919071456744661</c:v>
                </c:pt>
                <c:pt idx="114">
                  <c:v>83.461487166747744</c:v>
                </c:pt>
                <c:pt idx="115">
                  <c:v>84.096746800134554</c:v>
                </c:pt>
                <c:pt idx="116">
                  <c:v>84.749605888015054</c:v>
                </c:pt>
                <c:pt idx="117">
                  <c:v>85.316568702921003</c:v>
                </c:pt>
                <c:pt idx="118">
                  <c:v>85.689932978854159</c:v>
                </c:pt>
                <c:pt idx="119">
                  <c:v>85.788849505057684</c:v>
                </c:pt>
                <c:pt idx="120">
                  <c:v>85.585248994770296</c:v>
                </c:pt>
                <c:pt idx="121">
                  <c:v>85.113268111127624</c:v>
                </c:pt>
                <c:pt idx="122">
                  <c:v>84.457852328378166</c:v>
                </c:pt>
                <c:pt idx="123">
                  <c:v>83.727750820361848</c:v>
                </c:pt>
                <c:pt idx="124">
                  <c:v>83.024656074654757</c:v>
                </c:pt>
                <c:pt idx="125">
                  <c:v>82.420349750968626</c:v>
                </c:pt>
                <c:pt idx="126">
                  <c:v>81.948170515754228</c:v>
                </c:pt>
                <c:pt idx="127">
                  <c:v>81.607859652063624</c:v>
                </c:pt>
                <c:pt idx="128">
                  <c:v>81.377934536452571</c:v>
                </c:pt>
                <c:pt idx="129">
                  <c:v>81.228900579678339</c:v>
                </c:pt>
                <c:pt idx="130">
                  <c:v>81.132869578190878</c:v>
                </c:pt>
                <c:pt idx="131">
                  <c:v>81.068297379055267</c:v>
                </c:pt>
                <c:pt idx="132">
                  <c:v>81.020816676779347</c:v>
                </c:pt>
                <c:pt idx="133">
                  <c:v>80.981951201497168</c:v>
                </c:pt>
                <c:pt idx="134">
                  <c:v>80.947234482172448</c:v>
                </c:pt>
                <c:pt idx="135">
                  <c:v>80.914593138165429</c:v>
                </c:pt>
                <c:pt idx="136">
                  <c:v>80.883276698792756</c:v>
                </c:pt>
                <c:pt idx="137">
                  <c:v>80.853294059686448</c:v>
                </c:pt>
                <c:pt idx="138">
                  <c:v>80.825210070612513</c:v>
                </c:pt>
                <c:pt idx="139">
                  <c:v>80.800157420468892</c:v>
                </c:pt>
                <c:pt idx="140">
                  <c:v>80.779943618233858</c:v>
                </c:pt>
                <c:pt idx="141">
                  <c:v>80.767141151672774</c:v>
                </c:pt>
                <c:pt idx="142">
                  <c:v>80.765039845309971</c:v>
                </c:pt>
                <c:pt idx="143">
                  <c:v>80.777336689572479</c:v>
                </c:pt>
                <c:pt idx="144">
                  <c:v>80.807471805217872</c:v>
                </c:pt>
                <c:pt idx="145">
                  <c:v>80.857614066631939</c:v>
                </c:pt>
                <c:pt idx="146">
                  <c:v>80.927453816366238</c:v>
                </c:pt>
                <c:pt idx="147">
                  <c:v>81.013129862044408</c:v>
                </c:pt>
                <c:pt idx="148">
                  <c:v>81.106723897197767</c:v>
                </c:pt>
                <c:pt idx="149">
                  <c:v>81.196712596219143</c:v>
                </c:pt>
                <c:pt idx="150">
                  <c:v>81.269535630088043</c:v>
                </c:pt>
                <c:pt idx="151">
                  <c:v>81.312063918361531</c:v>
                </c:pt>
                <c:pt idx="152">
                  <c:v>81.314373798578629</c:v>
                </c:pt>
                <c:pt idx="153">
                  <c:v>81.272023793398361</c:v>
                </c:pt>
                <c:pt idx="154">
                  <c:v>81.187113916279429</c:v>
                </c:pt>
                <c:pt idx="155">
                  <c:v>81.067778773171142</c:v>
                </c:pt>
                <c:pt idx="156">
                  <c:v>80.926282302216791</c:v>
                </c:pt>
                <c:pt idx="157">
                  <c:v>80.776328264210207</c:v>
                </c:pt>
                <c:pt idx="158">
                  <c:v>80.630396404878709</c:v>
                </c:pt>
                <c:pt idx="159">
                  <c:v>80.497802295133084</c:v>
                </c:pt>
                <c:pt idx="160">
                  <c:v>80.383842151185675</c:v>
                </c:pt>
                <c:pt idx="161">
                  <c:v>80.289988845424006</c:v>
                </c:pt>
                <c:pt idx="162">
                  <c:v>80.21481129237003</c:v>
                </c:pt>
                <c:pt idx="163">
                  <c:v>80.155178779052122</c:v>
                </c:pt>
                <c:pt idx="164">
                  <c:v>80.107372487115001</c:v>
                </c:pt>
                <c:pt idx="165">
                  <c:v>80.067883382697872</c:v>
                </c:pt>
                <c:pt idx="166">
                  <c:v>80.033842006609092</c:v>
                </c:pt>
                <c:pt idx="167">
                  <c:v>80.003142547492075</c:v>
                </c:pt>
                <c:pt idx="168">
                  <c:v>79.974373047199862</c:v>
                </c:pt>
                <c:pt idx="169">
                  <c:v>79.94665924751888</c:v>
                </c:pt>
                <c:pt idx="170">
                  <c:v>79.91949765036432</c:v>
                </c:pt>
                <c:pt idx="171">
                  <c:v>79.892617021227068</c:v>
                </c:pt>
                <c:pt idx="172">
                  <c:v>79.865879922823439</c:v>
                </c:pt>
                <c:pt idx="173">
                  <c:v>79.839220352180575</c:v>
                </c:pt>
                <c:pt idx="174">
                  <c:v>79.812607859261519</c:v>
                </c:pt>
                <c:pt idx="175">
                  <c:v>79.786028574350624</c:v>
                </c:pt>
                <c:pt idx="176">
                  <c:v>79.759475918756166</c:v>
                </c:pt>
                <c:pt idx="177">
                  <c:v>79.732946370143225</c:v>
                </c:pt>
                <c:pt idx="178">
                  <c:v>79.706437656758808</c:v>
                </c:pt>
                <c:pt idx="179">
                  <c:v>79.679948033270762</c:v>
                </c:pt>
                <c:pt idx="180">
                  <c:v>79.653476005147027</c:v>
                </c:pt>
                <c:pt idx="181">
                  <c:v>79.627020226965683</c:v>
                </c:pt>
                <c:pt idx="182">
                  <c:v>79.600579464080511</c:v>
                </c:pt>
                <c:pt idx="183">
                  <c:v>79.574152576136854</c:v>
                </c:pt>
                <c:pt idx="184">
                  <c:v>79.547738507865517</c:v>
                </c:pt>
                <c:pt idx="185">
                  <c:v>79.521336282349807</c:v>
                </c:pt>
                <c:pt idx="186">
                  <c:v>79.494944995267474</c:v>
                </c:pt>
                <c:pt idx="187">
                  <c:v>79.46856380965778</c:v>
                </c:pt>
                <c:pt idx="188">
                  <c:v>79.442191951075387</c:v>
                </c:pt>
                <c:pt idx="189">
                  <c:v>79.415828703080464</c:v>
                </c:pt>
                <c:pt idx="190">
                  <c:v>79.38947340303784</c:v>
                </c:pt>
                <c:pt idx="191">
                  <c:v>79.363125438205159</c:v>
                </c:pt>
                <c:pt idx="192">
                  <c:v>79.336784242091056</c:v>
                </c:pt>
                <c:pt idx="193">
                  <c:v>79.310449291067073</c:v>
                </c:pt>
                <c:pt idx="194">
                  <c:v>79.284120101216317</c:v>
                </c:pt>
                <c:pt idx="195">
                  <c:v>79.257796225404036</c:v>
                </c:pt>
                <c:pt idx="196">
                  <c:v>79.231477250555542</c:v>
                </c:pt>
                <c:pt idx="197">
                  <c:v>79.205162795127634</c:v>
                </c:pt>
                <c:pt idx="198">
                  <c:v>79.178852506760805</c:v>
                </c:pt>
                <c:pt idx="199">
                  <c:v>79.152546060099937</c:v>
                </c:pt>
                <c:pt idx="200">
                  <c:v>79.126243154772382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80.638612522206486</c:v>
                </c:pt>
                <c:pt idx="1">
                  <c:v>80.657526865063275</c:v>
                </c:pt>
                <c:pt idx="2">
                  <c:v>80.676444034984868</c:v>
                </c:pt>
                <c:pt idx="3">
                  <c:v>80.695364252984589</c:v>
                </c:pt>
                <c:pt idx="4">
                  <c:v>80.714287756394754</c:v>
                </c:pt>
                <c:pt idx="5">
                  <c:v>80.73321479995613</c:v>
                </c:pt>
                <c:pt idx="6">
                  <c:v>80.752145656965325</c:v>
                </c:pt>
                <c:pt idx="7">
                  <c:v>80.771080620481129</c:v>
                </c:pt>
                <c:pt idx="8">
                  <c:v>80.79002000459019</c:v>
                </c:pt>
                <c:pt idx="9">
                  <c:v>80.808964145732588</c:v>
                </c:pt>
                <c:pt idx="10">
                  <c:v>80.827913404086715</c:v>
                </c:pt>
                <c:pt idx="11">
                  <c:v>80.846868165012211</c:v>
                </c:pt>
                <c:pt idx="12">
                  <c:v>80.865828840549895</c:v>
                </c:pt>
                <c:pt idx="13">
                  <c:v>80.884795870975069</c:v>
                </c:pt>
                <c:pt idx="14">
                  <c:v>80.903769726401308</c:v>
                </c:pt>
                <c:pt idx="15">
                  <c:v>80.922750908429137</c:v>
                </c:pt>
                <c:pt idx="16">
                  <c:v>80.941739951833611</c:v>
                </c:pt>
                <c:pt idx="17">
                  <c:v>80.960737426282137</c:v>
                </c:pt>
                <c:pt idx="18">
                  <c:v>80.979743938072815</c:v>
                </c:pt>
                <c:pt idx="19">
                  <c:v>80.998760131880843</c:v>
                </c:pt>
                <c:pt idx="20">
                  <c:v>81.017786692497694</c:v>
                </c:pt>
                <c:pt idx="21">
                  <c:v>81.036824346545274</c:v>
                </c:pt>
                <c:pt idx="22">
                  <c:v>81.055873864143337</c:v>
                </c:pt>
                <c:pt idx="23">
                  <c:v>81.074936060504953</c:v>
                </c:pt>
                <c:pt idx="24">
                  <c:v>81.094011797429303</c:v>
                </c:pt>
                <c:pt idx="25">
                  <c:v>81.113101984657348</c:v>
                </c:pt>
                <c:pt idx="26">
                  <c:v>81.132207581048775</c:v>
                </c:pt>
                <c:pt idx="27">
                  <c:v>81.151329595532005</c:v>
                </c:pt>
                <c:pt idx="28">
                  <c:v>81.170469087772432</c:v>
                </c:pt>
                <c:pt idx="29">
                  <c:v>81.189627168494212</c:v>
                </c:pt>
                <c:pt idx="30">
                  <c:v>81.20880499938157</c:v>
                </c:pt>
                <c:pt idx="31">
                  <c:v>81.228003792474865</c:v>
                </c:pt>
                <c:pt idx="32">
                  <c:v>81.247224808963836</c:v>
                </c:pt>
                <c:pt idx="33">
                  <c:v>81.26646935726626</c:v>
                </c:pt>
                <c:pt idx="34">
                  <c:v>81.285738790265057</c:v>
                </c:pt>
                <c:pt idx="35">
                  <c:v>81.305034501558794</c:v>
                </c:pt>
                <c:pt idx="36">
                  <c:v>81.324357920560971</c:v>
                </c:pt>
                <c:pt idx="37">
                  <c:v>81.343710506261331</c:v>
                </c:pt>
                <c:pt idx="38">
                  <c:v>81.363093739438298</c:v>
                </c:pt>
                <c:pt idx="39">
                  <c:v>81.382509113083856</c:v>
                </c:pt>
                <c:pt idx="40">
                  <c:v>81.401958120772633</c:v>
                </c:pt>
                <c:pt idx="41">
                  <c:v>81.421442242673621</c:v>
                </c:pt>
                <c:pt idx="42">
                  <c:v>81.440962928866412</c:v>
                </c:pt>
                <c:pt idx="43">
                  <c:v>81.46052157958367</c:v>
                </c:pt>
                <c:pt idx="44">
                  <c:v>81.480119521959026</c:v>
                </c:pt>
                <c:pt idx="45">
                  <c:v>81.499757982811602</c:v>
                </c:pt>
                <c:pt idx="46">
                  <c:v>81.519438056948132</c:v>
                </c:pt>
                <c:pt idx="47">
                  <c:v>81.539160670409956</c:v>
                </c:pt>
                <c:pt idx="48">
                  <c:v>81.558926538034257</c:v>
                </c:pt>
                <c:pt idx="49">
                  <c:v>81.578736114640193</c:v>
                </c:pt>
                <c:pt idx="50">
                  <c:v>81.598589539087399</c:v>
                </c:pt>
                <c:pt idx="51">
                  <c:v>81.618486570393145</c:v>
                </c:pt>
                <c:pt idx="52">
                  <c:v>81.638426515031227</c:v>
                </c:pt>
                <c:pt idx="53">
                  <c:v>81.658408144476027</c:v>
                </c:pt>
                <c:pt idx="54">
                  <c:v>81.678429602000804</c:v>
                </c:pt>
                <c:pt idx="55">
                  <c:v>81.698488297691185</c:v>
                </c:pt>
                <c:pt idx="56">
                  <c:v>81.718580790600541</c:v>
                </c:pt>
                <c:pt idx="57">
                  <c:v>81.738702656955027</c:v>
                </c:pt>
                <c:pt idx="58">
                  <c:v>81.758848343320551</c:v>
                </c:pt>
                <c:pt idx="59">
                  <c:v>81.779011003678647</c:v>
                </c:pt>
                <c:pt idx="60">
                  <c:v>81.79918231943121</c:v>
                </c:pt>
                <c:pt idx="61">
                  <c:v>81.819352301476442</c:v>
                </c:pt>
                <c:pt idx="62">
                  <c:v>81.839509073681825</c:v>
                </c:pt>
                <c:pt idx="63">
                  <c:v>81.859638637336928</c:v>
                </c:pt>
                <c:pt idx="64">
                  <c:v>81.879724616516782</c:v>
                </c:pt>
                <c:pt idx="65">
                  <c:v>81.899747984739719</c:v>
                </c:pt>
                <c:pt idx="66">
                  <c:v>81.919686773880031</c:v>
                </c:pt>
                <c:pt idx="67">
                  <c:v>81.939515767015465</c:v>
                </c:pt>
                <c:pt idx="68">
                  <c:v>81.959206177766418</c:v>
                </c:pt>
                <c:pt idx="69">
                  <c:v>81.978725319735389</c:v>
                </c:pt>
                <c:pt idx="70">
                  <c:v>81.998036270892911</c:v>
                </c:pt>
                <c:pt idx="71">
                  <c:v>82.017097539184746</c:v>
                </c:pt>
                <c:pt idx="72">
                  <c:v>82.035862737249303</c:v>
                </c:pt>
                <c:pt idx="73">
                  <c:v>82.054280275921343</c:v>
                </c:pt>
                <c:pt idx="74">
                  <c:v>82.072293088119281</c:v>
                </c:pt>
                <c:pt idx="75">
                  <c:v>82.089838396718903</c:v>
                </c:pt>
                <c:pt idx="76">
                  <c:v>82.106847542022436</c:v>
                </c:pt>
                <c:pt idx="77">
                  <c:v>82.123245886331262</c:v>
                </c:pt>
                <c:pt idx="78">
                  <c:v>82.138952814780055</c:v>
                </c:pt>
                <c:pt idx="79">
                  <c:v>82.153881852813313</c:v>
                </c:pt>
                <c:pt idx="80">
                  <c:v>82.167940921279438</c:v>
                </c:pt>
                <c:pt idx="81">
                  <c:v>82.181032749849109</c:v>
                </c:pt>
                <c:pt idx="82">
                  <c:v>82.193055468090222</c:v>
                </c:pt>
                <c:pt idx="83">
                  <c:v>82.203903390819207</c:v>
                </c:pt>
                <c:pt idx="84">
                  <c:v>82.213468010081712</c:v>
                </c:pt>
                <c:pt idx="85">
                  <c:v>82.221639200157284</c:v>
                </c:pt>
                <c:pt idx="86">
                  <c:v>82.228306634276322</c:v>
                </c:pt>
                <c:pt idx="87">
                  <c:v>82.233361402369709</c:v>
                </c:pt>
                <c:pt idx="88">
                  <c:v>82.236697808389081</c:v>
                </c:pt>
                <c:pt idx="89">
                  <c:v>82.238215313979723</c:v>
                </c:pt>
                <c:pt idx="90">
                  <c:v>82.237820583193738</c:v>
                </c:pt>
                <c:pt idx="91">
                  <c:v>82.23542957131761</c:v>
                </c:pt>
                <c:pt idx="92">
                  <c:v>82.230969590714494</c:v>
                </c:pt>
                <c:pt idx="93">
                  <c:v>82.224381278871064</c:v>
                </c:pt>
                <c:pt idx="94">
                  <c:v>82.215620389582583</c:v>
                </c:pt>
                <c:pt idx="95">
                  <c:v>82.204659328247715</c:v>
                </c:pt>
                <c:pt idx="96">
                  <c:v>82.191488357145431</c:v>
                </c:pt>
                <c:pt idx="97">
                  <c:v>82.17611640651387</c:v>
                </c:pt>
                <c:pt idx="98">
                  <c:v>82.158571441978935</c:v>
                </c:pt>
                <c:pt idx="99">
                  <c:v>82.138900357641816</c:v>
                </c:pt>
                <c:pt idx="100">
                  <c:v>82.117168385739447</c:v>
                </c:pt>
                <c:pt idx="101">
                  <c:v>82.093458036713955</c:v>
                </c:pt>
                <c:pt idx="102">
                  <c:v>82.067867606046306</c:v>
                </c:pt>
                <c:pt idx="103">
                  <c:v>82.040509304607127</c:v>
                </c:pt>
                <c:pt idx="104">
                  <c:v>82.011507086018995</c:v>
                </c:pt>
                <c:pt idx="105">
                  <c:v>81.980994256432751</c:v>
                </c:pt>
                <c:pt idx="106">
                  <c:v>81.949110958489484</c:v>
                </c:pt>
                <c:pt idx="107">
                  <c:v>81.916001621896996</c:v>
                </c:pt>
                <c:pt idx="108">
                  <c:v>81.881812468332541</c:v>
                </c:pt>
                <c:pt idx="109">
                  <c:v>81.846689149071821</c:v>
                </c:pt>
                <c:pt idx="110">
                  <c:v>81.810774580930897</c:v>
                </c:pt>
                <c:pt idx="111">
                  <c:v>81.774207031057585</c:v>
                </c:pt>
                <c:pt idx="112">
                  <c:v>81.737118485107175</c:v>
                </c:pt>
                <c:pt idx="113">
                  <c:v>81.699633317570516</c:v>
                </c:pt>
                <c:pt idx="114">
                  <c:v>81.661867268469081</c:v>
                </c:pt>
                <c:pt idx="115">
                  <c:v>81.623926718021579</c:v>
                </c:pt>
                <c:pt idx="116">
                  <c:v>81.585908240671458</c:v>
                </c:pt>
                <c:pt idx="117">
                  <c:v>81.547898412232669</c:v>
                </c:pt>
                <c:pt idx="118">
                  <c:v>81.509973838835165</c:v>
                </c:pt>
                <c:pt idx="119">
                  <c:v>81.472201373623307</c:v>
                </c:pt>
                <c:pt idx="120">
                  <c:v>81.434638486461509</c:v>
                </c:pt>
                <c:pt idx="121">
                  <c:v>81.397333752848368</c:v>
                </c:pt>
                <c:pt idx="122">
                  <c:v>81.360327430430118</c:v>
                </c:pt>
                <c:pt idx="123">
                  <c:v>81.323652094549757</c:v>
                </c:pt>
                <c:pt idx="124">
                  <c:v>81.287333307828135</c:v>
                </c:pt>
                <c:pt idx="125">
                  <c:v>81.251390302552906</c:v>
                </c:pt>
                <c:pt idx="126">
                  <c:v>81.215836658422518</c:v>
                </c:pt>
                <c:pt idx="127">
                  <c:v>81.180680961784475</c:v>
                </c:pt>
                <c:pt idx="128">
                  <c:v>81.145927435800999</c:v>
                </c:pt>
                <c:pt idx="129">
                  <c:v>81.111576533902067</c:v>
                </c:pt>
                <c:pt idx="130">
                  <c:v>81.077625491412093</c:v>
                </c:pt>
                <c:pt idx="131">
                  <c:v>81.044068832356956</c:v>
                </c:pt>
                <c:pt idx="132">
                  <c:v>81.010898830191095</c:v>
                </c:pt>
                <c:pt idx="133">
                  <c:v>80.978105922558655</c:v>
                </c:pt>
                <c:pt idx="134">
                  <c:v>80.945679081257921</c:v>
                </c:pt>
                <c:pt idx="135">
                  <c:v>80.913606139355664</c:v>
                </c:pt>
                <c:pt idx="136">
                  <c:v>80.88187407794149</c:v>
                </c:pt>
                <c:pt idx="137">
                  <c:v>80.850469275360439</c:v>
                </c:pt>
                <c:pt idx="138">
                  <c:v>80.819377721955689</c:v>
                </c:pt>
                <c:pt idx="139">
                  <c:v>80.788585203421434</c:v>
                </c:pt>
                <c:pt idx="140">
                  <c:v>80.758077455841985</c:v>
                </c:pt>
                <c:pt idx="141">
                  <c:v>80.727840295398295</c:v>
                </c:pt>
                <c:pt idx="142">
                  <c:v>80.697859725579306</c:v>
                </c:pt>
                <c:pt idx="143">
                  <c:v>80.668122024558983</c:v>
                </c:pt>
                <c:pt idx="144">
                  <c:v>80.638613815203797</c:v>
                </c:pt>
                <c:pt idx="145">
                  <c:v>80.609322119969391</c:v>
                </c:pt>
                <c:pt idx="146">
                  <c:v>80.580234402738242</c:v>
                </c:pt>
                <c:pt idx="147">
                  <c:v>80.551338599447391</c:v>
                </c:pt>
                <c:pt idx="148">
                  <c:v>80.522623139159293</c:v>
                </c:pt>
                <c:pt idx="149">
                  <c:v>80.494076957046246</c:v>
                </c:pt>
                <c:pt idx="150">
                  <c:v>80.465689500586549</c:v>
                </c:pt>
                <c:pt idx="151">
                  <c:v>80.437450730113213</c:v>
                </c:pt>
                <c:pt idx="152">
                  <c:v>80.409351114712251</c:v>
                </c:pt>
                <c:pt idx="153">
                  <c:v>80.381381624336825</c:v>
                </c:pt>
                <c:pt idx="154">
                  <c:v>80.353533718886979</c:v>
                </c:pt>
                <c:pt idx="155">
                  <c:v>80.325799334900026</c:v>
                </c:pt>
                <c:pt idx="156">
                  <c:v>80.298170870403681</c:v>
                </c:pt>
                <c:pt idx="157">
                  <c:v>80.270641168402136</c:v>
                </c:pt>
                <c:pt idx="158">
                  <c:v>80.243203499393402</c:v>
                </c:pt>
                <c:pt idx="159">
                  <c:v>80.215851543252413</c:v>
                </c:pt>
                <c:pt idx="160">
                  <c:v>80.188579370760465</c:v>
                </c:pt>
                <c:pt idx="161">
                  <c:v>80.161381425012394</c:v>
                </c:pt>
                <c:pt idx="162">
                  <c:v>80.134252502892565</c:v>
                </c:pt>
                <c:pt idx="163">
                  <c:v>80.10718773677506</c:v>
                </c:pt>
                <c:pt idx="164">
                  <c:v>80.080182576571914</c:v>
                </c:pt>
                <c:pt idx="165">
                  <c:v>80.053232772228299</c:v>
                </c:pt>
                <c:pt idx="166">
                  <c:v>80.026334356740691</c:v>
                </c:pt>
                <c:pt idx="167">
                  <c:v>79.99948362975492</c:v>
                </c:pt>
                <c:pt idx="168">
                  <c:v>79.972677141785923</c:v>
                </c:pt>
                <c:pt idx="169">
                  <c:v>79.945911679086819</c:v>
                </c:pt>
                <c:pt idx="170">
                  <c:v>79.919184249184255</c:v>
                </c:pt>
                <c:pt idx="171">
                  <c:v>79.892492067087872</c:v>
                </c:pt>
                <c:pt idx="172">
                  <c:v>79.865832542173621</c:v>
                </c:pt>
                <c:pt idx="173">
                  <c:v>79.839203265735122</c:v>
                </c:pt>
                <c:pt idx="174">
                  <c:v>79.812601999191799</c:v>
                </c:pt>
                <c:pt idx="175">
                  <c:v>79.786026662939165</c:v>
                </c:pt>
                <c:pt idx="176">
                  <c:v>79.759475325822734</c:v>
                </c:pt>
                <c:pt idx="177">
                  <c:v>79.732946195215746</c:v>
                </c:pt>
                <c:pt idx="178">
                  <c:v>79.70643760767814</c:v>
                </c:pt>
                <c:pt idx="179">
                  <c:v>79.679948020174024</c:v>
                </c:pt>
                <c:pt idx="180">
                  <c:v>79.653476001823364</c:v>
                </c:pt>
                <c:pt idx="181">
                  <c:v>79.627020226163509</c:v>
                </c:pt>
                <c:pt idx="182">
                  <c:v>79.600579463896381</c:v>
                </c:pt>
                <c:pt idx="183">
                  <c:v>79.574152576096651</c:v>
                </c:pt>
                <c:pt idx="184">
                  <c:v>79.547738507857176</c:v>
                </c:pt>
                <c:pt idx="185">
                  <c:v>79.521336282348159</c:v>
                </c:pt>
                <c:pt idx="186">
                  <c:v>79.494944995267161</c:v>
                </c:pt>
                <c:pt idx="187">
                  <c:v>79.468563809657724</c:v>
                </c:pt>
                <c:pt idx="188">
                  <c:v>79.442191951075372</c:v>
                </c:pt>
                <c:pt idx="189">
                  <c:v>79.415828703080464</c:v>
                </c:pt>
                <c:pt idx="190">
                  <c:v>79.38947340303784</c:v>
                </c:pt>
                <c:pt idx="191">
                  <c:v>79.363125438205159</c:v>
                </c:pt>
                <c:pt idx="192">
                  <c:v>79.336784242091056</c:v>
                </c:pt>
                <c:pt idx="193">
                  <c:v>79.310449291067073</c:v>
                </c:pt>
                <c:pt idx="194">
                  <c:v>79.284120101216317</c:v>
                </c:pt>
                <c:pt idx="195">
                  <c:v>79.257796225404036</c:v>
                </c:pt>
                <c:pt idx="196">
                  <c:v>79.231477250555542</c:v>
                </c:pt>
                <c:pt idx="197">
                  <c:v>79.205162795127634</c:v>
                </c:pt>
                <c:pt idx="198">
                  <c:v>79.178852506760805</c:v>
                </c:pt>
                <c:pt idx="199">
                  <c:v>79.152546060099937</c:v>
                </c:pt>
                <c:pt idx="200">
                  <c:v>79.126243154772382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8936"/>
        <c:axId val="884239328"/>
      </c:scatterChart>
      <c:valAx>
        <c:axId val="884238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4239328"/>
        <c:crosses val="autoZero"/>
        <c:crossBetween val="midCat"/>
      </c:valAx>
      <c:valAx>
        <c:axId val="884239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4238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77.881</c:v>
                </c:pt>
                <c:pt idx="1">
                  <c:v>78.775999999999996</c:v>
                </c:pt>
                <c:pt idx="2">
                  <c:v>79.194000000000003</c:v>
                </c:pt>
                <c:pt idx="3">
                  <c:v>78.97</c:v>
                </c:pt>
                <c:pt idx="4">
                  <c:v>78.984999999999999</c:v>
                </c:pt>
                <c:pt idx="5">
                  <c:v>79.835999999999999</c:v>
                </c:pt>
                <c:pt idx="6">
                  <c:v>77.626999999999995</c:v>
                </c:pt>
                <c:pt idx="7">
                  <c:v>79.552000000000007</c:v>
                </c:pt>
                <c:pt idx="8">
                  <c:v>79.313000000000002</c:v>
                </c:pt>
                <c:pt idx="9">
                  <c:v>78.09</c:v>
                </c:pt>
                <c:pt idx="10">
                  <c:v>78.566999999999993</c:v>
                </c:pt>
                <c:pt idx="11">
                  <c:v>77.641999999999996</c:v>
                </c:pt>
                <c:pt idx="12">
                  <c:v>77.194000000000003</c:v>
                </c:pt>
                <c:pt idx="13">
                  <c:v>79.686999999999998</c:v>
                </c:pt>
                <c:pt idx="14">
                  <c:v>78.328000000000003</c:v>
                </c:pt>
                <c:pt idx="15">
                  <c:v>77.984999999999999</c:v>
                </c:pt>
                <c:pt idx="16">
                  <c:v>79.850999999999999</c:v>
                </c:pt>
                <c:pt idx="17">
                  <c:v>79.433000000000007</c:v>
                </c:pt>
                <c:pt idx="18">
                  <c:v>79.313000000000002</c:v>
                </c:pt>
                <c:pt idx="19">
                  <c:v>79.328000000000003</c:v>
                </c:pt>
                <c:pt idx="20">
                  <c:v>77.224000000000004</c:v>
                </c:pt>
                <c:pt idx="21">
                  <c:v>78.835999999999999</c:v>
                </c:pt>
                <c:pt idx="22">
                  <c:v>78.924999999999997</c:v>
                </c:pt>
                <c:pt idx="23">
                  <c:v>78.299000000000007</c:v>
                </c:pt>
                <c:pt idx="24">
                  <c:v>78.596999999999994</c:v>
                </c:pt>
                <c:pt idx="25">
                  <c:v>80.03</c:v>
                </c:pt>
                <c:pt idx="26">
                  <c:v>81.075000000000003</c:v>
                </c:pt>
                <c:pt idx="27">
                  <c:v>81.715999999999994</c:v>
                </c:pt>
                <c:pt idx="28">
                  <c:v>83.358000000000004</c:v>
                </c:pt>
                <c:pt idx="29">
                  <c:v>82.015000000000001</c:v>
                </c:pt>
                <c:pt idx="30">
                  <c:v>82.656999999999996</c:v>
                </c:pt>
                <c:pt idx="31">
                  <c:v>80.433000000000007</c:v>
                </c:pt>
                <c:pt idx="32">
                  <c:v>81.656999999999996</c:v>
                </c:pt>
                <c:pt idx="33">
                  <c:v>83.09</c:v>
                </c:pt>
                <c:pt idx="34">
                  <c:v>81.686999999999998</c:v>
                </c:pt>
                <c:pt idx="35">
                  <c:v>84.134</c:v>
                </c:pt>
                <c:pt idx="36">
                  <c:v>82.09</c:v>
                </c:pt>
                <c:pt idx="37">
                  <c:v>85</c:v>
                </c:pt>
                <c:pt idx="38">
                  <c:v>85.850999999999999</c:v>
                </c:pt>
                <c:pt idx="39">
                  <c:v>86.954999999999998</c:v>
                </c:pt>
                <c:pt idx="40">
                  <c:v>88.656999999999996</c:v>
                </c:pt>
                <c:pt idx="41">
                  <c:v>89.194000000000003</c:v>
                </c:pt>
                <c:pt idx="42">
                  <c:v>92.700999999999993</c:v>
                </c:pt>
                <c:pt idx="43">
                  <c:v>99.299000000000007</c:v>
                </c:pt>
                <c:pt idx="44">
                  <c:v>103.59699999999999</c:v>
                </c:pt>
                <c:pt idx="45">
                  <c:v>108.358</c:v>
                </c:pt>
                <c:pt idx="46">
                  <c:v>117.61199999999999</c:v>
                </c:pt>
                <c:pt idx="47">
                  <c:v>125.73099999999999</c:v>
                </c:pt>
                <c:pt idx="48">
                  <c:v>136.62700000000001</c:v>
                </c:pt>
                <c:pt idx="49">
                  <c:v>146.71600000000001</c:v>
                </c:pt>
                <c:pt idx="50">
                  <c:v>157.31299999999999</c:v>
                </c:pt>
                <c:pt idx="51">
                  <c:v>168.47800000000001</c:v>
                </c:pt>
                <c:pt idx="52">
                  <c:v>177.49299999999999</c:v>
                </c:pt>
                <c:pt idx="53">
                  <c:v>185.47800000000001</c:v>
                </c:pt>
                <c:pt idx="54">
                  <c:v>191.50700000000001</c:v>
                </c:pt>
                <c:pt idx="55">
                  <c:v>196</c:v>
                </c:pt>
                <c:pt idx="56">
                  <c:v>198.58199999999999</c:v>
                </c:pt>
                <c:pt idx="57">
                  <c:v>198.56700000000001</c:v>
                </c:pt>
                <c:pt idx="58">
                  <c:v>191.97</c:v>
                </c:pt>
                <c:pt idx="59">
                  <c:v>176.34299999999999</c:v>
                </c:pt>
                <c:pt idx="60">
                  <c:v>148.358</c:v>
                </c:pt>
                <c:pt idx="61">
                  <c:v>111.59699999999999</c:v>
                </c:pt>
                <c:pt idx="62">
                  <c:v>90.924999999999997</c:v>
                </c:pt>
                <c:pt idx="63">
                  <c:v>84.730999999999995</c:v>
                </c:pt>
                <c:pt idx="64">
                  <c:v>82.373000000000005</c:v>
                </c:pt>
                <c:pt idx="65">
                  <c:v>83.299000000000007</c:v>
                </c:pt>
                <c:pt idx="66">
                  <c:v>84.09</c:v>
                </c:pt>
                <c:pt idx="67">
                  <c:v>85.299000000000007</c:v>
                </c:pt>
                <c:pt idx="68">
                  <c:v>85.269000000000005</c:v>
                </c:pt>
                <c:pt idx="69">
                  <c:v>86.656999999999996</c:v>
                </c:pt>
                <c:pt idx="70">
                  <c:v>86.596999999999994</c:v>
                </c:pt>
                <c:pt idx="71">
                  <c:v>91.388000000000005</c:v>
                </c:pt>
                <c:pt idx="72">
                  <c:v>93.103999999999999</c:v>
                </c:pt>
                <c:pt idx="73">
                  <c:v>96.103999999999999</c:v>
                </c:pt>
                <c:pt idx="74">
                  <c:v>99.896000000000001</c:v>
                </c:pt>
                <c:pt idx="75">
                  <c:v>104.47799999999999</c:v>
                </c:pt>
                <c:pt idx="76">
                  <c:v>108.44799999999999</c:v>
                </c:pt>
                <c:pt idx="77">
                  <c:v>112.358</c:v>
                </c:pt>
                <c:pt idx="78">
                  <c:v>112.97</c:v>
                </c:pt>
                <c:pt idx="79">
                  <c:v>114.045</c:v>
                </c:pt>
                <c:pt idx="80">
                  <c:v>117.045</c:v>
                </c:pt>
                <c:pt idx="81">
                  <c:v>114.851</c:v>
                </c:pt>
                <c:pt idx="82">
                  <c:v>110.53700000000001</c:v>
                </c:pt>
                <c:pt idx="83">
                  <c:v>103.09</c:v>
                </c:pt>
                <c:pt idx="84">
                  <c:v>94.537000000000006</c:v>
                </c:pt>
                <c:pt idx="85">
                  <c:v>89.866</c:v>
                </c:pt>
                <c:pt idx="86">
                  <c:v>86.03</c:v>
                </c:pt>
                <c:pt idx="87">
                  <c:v>85.239000000000004</c:v>
                </c:pt>
                <c:pt idx="88">
                  <c:v>84.566999999999993</c:v>
                </c:pt>
                <c:pt idx="89">
                  <c:v>84.239000000000004</c:v>
                </c:pt>
                <c:pt idx="90">
                  <c:v>83.611999999999995</c:v>
                </c:pt>
                <c:pt idx="91">
                  <c:v>82.954999999999998</c:v>
                </c:pt>
                <c:pt idx="92">
                  <c:v>82.850999999999999</c:v>
                </c:pt>
                <c:pt idx="93">
                  <c:v>81.671999999999997</c:v>
                </c:pt>
                <c:pt idx="94">
                  <c:v>81.641999999999996</c:v>
                </c:pt>
                <c:pt idx="95">
                  <c:v>83.103999999999999</c:v>
                </c:pt>
                <c:pt idx="96">
                  <c:v>80.954999999999998</c:v>
                </c:pt>
                <c:pt idx="97">
                  <c:v>80.805999999999997</c:v>
                </c:pt>
                <c:pt idx="98">
                  <c:v>80.984999999999999</c:v>
                </c:pt>
                <c:pt idx="99">
                  <c:v>81.671999999999997</c:v>
                </c:pt>
                <c:pt idx="100">
                  <c:v>80.94</c:v>
                </c:pt>
                <c:pt idx="101">
                  <c:v>82.134</c:v>
                </c:pt>
                <c:pt idx="102">
                  <c:v>83.224000000000004</c:v>
                </c:pt>
                <c:pt idx="103">
                  <c:v>81.313000000000002</c:v>
                </c:pt>
                <c:pt idx="104">
                  <c:v>80.805999999999997</c:v>
                </c:pt>
                <c:pt idx="105">
                  <c:v>81.866</c:v>
                </c:pt>
                <c:pt idx="106">
                  <c:v>81.254000000000005</c:v>
                </c:pt>
                <c:pt idx="107">
                  <c:v>82.850999999999999</c:v>
                </c:pt>
                <c:pt idx="108">
                  <c:v>82.06</c:v>
                </c:pt>
                <c:pt idx="109">
                  <c:v>81.433000000000007</c:v>
                </c:pt>
                <c:pt idx="110">
                  <c:v>80.745999999999995</c:v>
                </c:pt>
                <c:pt idx="111">
                  <c:v>82.91</c:v>
                </c:pt>
                <c:pt idx="112">
                  <c:v>81.954999999999998</c:v>
                </c:pt>
                <c:pt idx="113">
                  <c:v>83</c:v>
                </c:pt>
                <c:pt idx="114">
                  <c:v>82.254000000000005</c:v>
                </c:pt>
                <c:pt idx="115">
                  <c:v>85.164000000000001</c:v>
                </c:pt>
                <c:pt idx="116">
                  <c:v>84.492999999999995</c:v>
                </c:pt>
                <c:pt idx="117">
                  <c:v>85.91</c:v>
                </c:pt>
                <c:pt idx="118">
                  <c:v>86.299000000000007</c:v>
                </c:pt>
                <c:pt idx="119">
                  <c:v>87.730999999999995</c:v>
                </c:pt>
                <c:pt idx="120">
                  <c:v>88.91</c:v>
                </c:pt>
                <c:pt idx="121">
                  <c:v>86.433000000000007</c:v>
                </c:pt>
                <c:pt idx="122">
                  <c:v>84.745999999999995</c:v>
                </c:pt>
                <c:pt idx="123">
                  <c:v>84.954999999999998</c:v>
                </c:pt>
                <c:pt idx="124">
                  <c:v>83.850999999999999</c:v>
                </c:pt>
                <c:pt idx="125">
                  <c:v>82.835999999999999</c:v>
                </c:pt>
                <c:pt idx="126">
                  <c:v>80.507000000000005</c:v>
                </c:pt>
                <c:pt idx="127">
                  <c:v>81.492999999999995</c:v>
                </c:pt>
                <c:pt idx="128">
                  <c:v>78.134</c:v>
                </c:pt>
                <c:pt idx="129">
                  <c:v>80.358000000000004</c:v>
                </c:pt>
                <c:pt idx="130">
                  <c:v>80.179000000000002</c:v>
                </c:pt>
                <c:pt idx="131">
                  <c:v>80.313000000000002</c:v>
                </c:pt>
                <c:pt idx="132">
                  <c:v>80.671999999999997</c:v>
                </c:pt>
                <c:pt idx="133">
                  <c:v>79.134</c:v>
                </c:pt>
                <c:pt idx="134">
                  <c:v>79.194000000000003</c:v>
                </c:pt>
                <c:pt idx="135">
                  <c:v>80.97</c:v>
                </c:pt>
                <c:pt idx="136">
                  <c:v>80.015000000000001</c:v>
                </c:pt>
                <c:pt idx="137">
                  <c:v>79.820999999999998</c:v>
                </c:pt>
                <c:pt idx="138">
                  <c:v>77.954999999999998</c:v>
                </c:pt>
                <c:pt idx="139">
                  <c:v>79.775999999999996</c:v>
                </c:pt>
                <c:pt idx="140">
                  <c:v>81</c:v>
                </c:pt>
                <c:pt idx="141">
                  <c:v>79.671999999999997</c:v>
                </c:pt>
                <c:pt idx="142">
                  <c:v>80.820999999999998</c:v>
                </c:pt>
                <c:pt idx="143">
                  <c:v>79.522000000000006</c:v>
                </c:pt>
                <c:pt idx="144">
                  <c:v>80.103999999999999</c:v>
                </c:pt>
                <c:pt idx="145">
                  <c:v>81.671999999999997</c:v>
                </c:pt>
                <c:pt idx="146">
                  <c:v>81.254000000000005</c:v>
                </c:pt>
                <c:pt idx="147">
                  <c:v>82.164000000000001</c:v>
                </c:pt>
                <c:pt idx="148">
                  <c:v>82.447999999999993</c:v>
                </c:pt>
                <c:pt idx="149">
                  <c:v>81.715999999999994</c:v>
                </c:pt>
                <c:pt idx="150">
                  <c:v>80.447999999999993</c:v>
                </c:pt>
                <c:pt idx="151">
                  <c:v>80.224000000000004</c:v>
                </c:pt>
                <c:pt idx="152">
                  <c:v>81.328000000000003</c:v>
                </c:pt>
                <c:pt idx="153">
                  <c:v>80.94</c:v>
                </c:pt>
                <c:pt idx="154">
                  <c:v>81.209000000000003</c:v>
                </c:pt>
                <c:pt idx="155">
                  <c:v>82.134</c:v>
                </c:pt>
                <c:pt idx="156">
                  <c:v>81.477999999999994</c:v>
                </c:pt>
                <c:pt idx="157">
                  <c:v>80.760999999999996</c:v>
                </c:pt>
                <c:pt idx="158">
                  <c:v>81.149000000000001</c:v>
                </c:pt>
                <c:pt idx="159">
                  <c:v>80.537000000000006</c:v>
                </c:pt>
                <c:pt idx="160">
                  <c:v>79.611999999999995</c:v>
                </c:pt>
                <c:pt idx="161">
                  <c:v>80.596999999999994</c:v>
                </c:pt>
                <c:pt idx="162">
                  <c:v>78.790999999999997</c:v>
                </c:pt>
                <c:pt idx="163">
                  <c:v>79.447999999999993</c:v>
                </c:pt>
                <c:pt idx="164">
                  <c:v>79.850999999999999</c:v>
                </c:pt>
                <c:pt idx="165">
                  <c:v>78.194000000000003</c:v>
                </c:pt>
                <c:pt idx="166">
                  <c:v>78.209000000000003</c:v>
                </c:pt>
                <c:pt idx="167">
                  <c:v>78.09</c:v>
                </c:pt>
                <c:pt idx="168">
                  <c:v>80.075000000000003</c:v>
                </c:pt>
                <c:pt idx="169">
                  <c:v>78.924999999999997</c:v>
                </c:pt>
                <c:pt idx="170">
                  <c:v>78.537000000000006</c:v>
                </c:pt>
                <c:pt idx="171">
                  <c:v>76.775999999999996</c:v>
                </c:pt>
                <c:pt idx="172">
                  <c:v>76.820999999999998</c:v>
                </c:pt>
                <c:pt idx="173">
                  <c:v>78.06</c:v>
                </c:pt>
                <c:pt idx="174">
                  <c:v>78.433000000000007</c:v>
                </c:pt>
                <c:pt idx="175">
                  <c:v>78.477999999999994</c:v>
                </c:pt>
                <c:pt idx="176">
                  <c:v>78.715999999999994</c:v>
                </c:pt>
                <c:pt idx="177">
                  <c:v>79.328000000000003</c:v>
                </c:pt>
                <c:pt idx="178">
                  <c:v>79.03</c:v>
                </c:pt>
                <c:pt idx="179">
                  <c:v>80.94</c:v>
                </c:pt>
                <c:pt idx="180">
                  <c:v>78.209000000000003</c:v>
                </c:pt>
                <c:pt idx="181">
                  <c:v>79.507000000000005</c:v>
                </c:pt>
                <c:pt idx="182">
                  <c:v>79.164000000000001</c:v>
                </c:pt>
                <c:pt idx="183">
                  <c:v>78.239000000000004</c:v>
                </c:pt>
                <c:pt idx="184">
                  <c:v>77.984999999999999</c:v>
                </c:pt>
                <c:pt idx="185">
                  <c:v>79.388000000000005</c:v>
                </c:pt>
                <c:pt idx="186">
                  <c:v>77.790999999999997</c:v>
                </c:pt>
                <c:pt idx="187">
                  <c:v>79.896000000000001</c:v>
                </c:pt>
                <c:pt idx="188">
                  <c:v>78.403000000000006</c:v>
                </c:pt>
                <c:pt idx="189">
                  <c:v>77.94</c:v>
                </c:pt>
                <c:pt idx="190">
                  <c:v>76.566999999999993</c:v>
                </c:pt>
                <c:pt idx="191">
                  <c:v>77.269000000000005</c:v>
                </c:pt>
                <c:pt idx="192">
                  <c:v>78.03</c:v>
                </c:pt>
                <c:pt idx="193">
                  <c:v>78.641999999999996</c:v>
                </c:pt>
                <c:pt idx="194">
                  <c:v>78.343000000000004</c:v>
                </c:pt>
                <c:pt idx="195">
                  <c:v>79.284000000000006</c:v>
                </c:pt>
                <c:pt idx="196">
                  <c:v>78.715999999999994</c:v>
                </c:pt>
                <c:pt idx="197">
                  <c:v>77.775999999999996</c:v>
                </c:pt>
                <c:pt idx="198">
                  <c:v>79.671999999999997</c:v>
                </c:pt>
                <c:pt idx="199">
                  <c:v>79.805999999999997</c:v>
                </c:pt>
                <c:pt idx="200">
                  <c:v>78.239000000000004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79.457957852583903</c:v>
                </c:pt>
                <c:pt idx="1">
                  <c:v>79.486531201783905</c:v>
                </c:pt>
                <c:pt idx="2">
                  <c:v>79.51510904471273</c:v>
                </c:pt>
                <c:pt idx="3">
                  <c:v>79.543691740745572</c:v>
                </c:pt>
                <c:pt idx="4">
                  <c:v>79.57227967675324</c:v>
                </c:pt>
                <c:pt idx="5">
                  <c:v>79.600873269058965</c:v>
                </c:pt>
                <c:pt idx="6">
                  <c:v>79.629472965516058</c:v>
                </c:pt>
                <c:pt idx="7">
                  <c:v>79.658079247711726</c:v>
                </c:pt>
                <c:pt idx="8">
                  <c:v>79.686692633301547</c:v>
                </c:pt>
                <c:pt idx="9">
                  <c:v>79.715313678479518</c:v>
                </c:pt>
                <c:pt idx="10">
                  <c:v>79.743942980587761</c:v>
                </c:pt>
                <c:pt idx="11">
                  <c:v>79.772581180869508</c:v>
                </c:pt>
                <c:pt idx="12">
                  <c:v>79.801228967368758</c:v>
                </c:pt>
                <c:pt idx="13">
                  <c:v>79.829887077978881</c:v>
                </c:pt>
                <c:pt idx="14">
                  <c:v>79.858556303641848</c:v>
                </c:pt>
                <c:pt idx="15">
                  <c:v>79.887237491699736</c:v>
                </c:pt>
                <c:pt idx="16">
                  <c:v>79.915931549402316</c:v>
                </c:pt>
                <c:pt idx="17">
                  <c:v>79.944639447589907</c:v>
                </c:pt>
                <c:pt idx="18">
                  <c:v>79.973362224630733</c:v>
                </c:pt>
                <c:pt idx="19">
                  <c:v>80.002100990920866</c:v>
                </c:pt>
                <c:pt idx="20">
                  <c:v>80.03085693506199</c:v>
                </c:pt>
                <c:pt idx="21">
                  <c:v>80.059631335538739</c:v>
                </c:pt>
                <c:pt idx="22">
                  <c:v>80.088425590354646</c:v>
                </c:pt>
                <c:pt idx="23">
                  <c:v>80.117241303317797</c:v>
                </c:pt>
                <c:pt idx="24">
                  <c:v>80.146080541429058</c:v>
                </c:pt>
                <c:pt idx="25">
                  <c:v>80.174946585670455</c:v>
                </c:pt>
                <c:pt idx="26">
                  <c:v>80.203846038289484</c:v>
                </c:pt>
                <c:pt idx="27">
                  <c:v>80.232794481729343</c:v>
                </c:pt>
                <c:pt idx="28">
                  <c:v>80.261830982935678</c:v>
                </c:pt>
                <c:pt idx="29">
                  <c:v>80.291053522837558</c:v>
                </c:pt>
                <c:pt idx="30">
                  <c:v>80.320701365706725</c:v>
                </c:pt>
                <c:pt idx="31">
                  <c:v>80.351337060455066</c:v>
                </c:pt>
                <c:pt idx="32">
                  <c:v>80.384227983379688</c:v>
                </c:pt>
                <c:pt idx="33">
                  <c:v>80.422103583432119</c:v>
                </c:pt>
                <c:pt idx="34">
                  <c:v>80.470574264823227</c:v>
                </c:pt>
                <c:pt idx="35">
                  <c:v>80.540632070238701</c:v>
                </c:pt>
                <c:pt idx="36">
                  <c:v>80.65277475561534</c:v>
                </c:pt>
                <c:pt idx="37">
                  <c:v>80.843321959984877</c:v>
                </c:pt>
                <c:pt idx="38">
                  <c:v>81.173291812754798</c:v>
                </c:pt>
                <c:pt idx="39">
                  <c:v>81.739611967192516</c:v>
                </c:pt>
                <c:pt idx="40">
                  <c:v>82.687313345996515</c:v>
                </c:pt>
                <c:pt idx="41">
                  <c:v>84.219703208584917</c:v>
                </c:pt>
                <c:pt idx="42">
                  <c:v>86.60162532312988</c:v>
                </c:pt>
                <c:pt idx="43">
                  <c:v>90.149460668065601</c:v>
                </c:pt>
                <c:pt idx="44">
                  <c:v>95.2015102523807</c:v>
                </c:pt>
                <c:pt idx="45">
                  <c:v>102.06489067445334</c:v>
                </c:pt>
                <c:pt idx="46">
                  <c:v>110.94064019134446</c:v>
                </c:pt>
                <c:pt idx="47">
                  <c:v>121.83685396598349</c:v>
                </c:pt>
                <c:pt idx="48">
                  <c:v>134.48832763846045</c:v>
                </c:pt>
                <c:pt idx="49">
                  <c:v>148.30709922565526</c:v>
                </c:pt>
                <c:pt idx="50">
                  <c:v>162.38788930504711</c:v>
                </c:pt>
                <c:pt idx="51">
                  <c:v>175.58354321102325</c:v>
                </c:pt>
                <c:pt idx="52">
                  <c:v>186.6488638040874</c:v>
                </c:pt>
                <c:pt idx="53">
                  <c:v>194.43087569681339</c:v>
                </c:pt>
                <c:pt idx="54">
                  <c:v>198.066306428818</c:v>
                </c:pt>
                <c:pt idx="55">
                  <c:v>197.13973122862109</c:v>
                </c:pt>
                <c:pt idx="56">
                  <c:v>191.76235630120308</c:v>
                </c:pt>
                <c:pt idx="57">
                  <c:v>182.5508068021997</c:v>
                </c:pt>
                <c:pt idx="58">
                  <c:v>170.51155358213907</c:v>
                </c:pt>
                <c:pt idx="59">
                  <c:v>156.86101562071735</c:v>
                </c:pt>
                <c:pt idx="60">
                  <c:v>142.82593317201633</c:v>
                </c:pt>
                <c:pt idx="61">
                  <c:v>129.46925780935689</c:v>
                </c:pt>
                <c:pt idx="62">
                  <c:v>117.57473677612003</c:v>
                </c:pt>
                <c:pt idx="63">
                  <c:v>107.60402528658008</c:v>
                </c:pt>
                <c:pt idx="64">
                  <c:v>99.720596872404585</c:v>
                </c:pt>
                <c:pt idx="65">
                  <c:v>93.860687367053146</c:v>
                </c:pt>
                <c:pt idx="66">
                  <c:v>89.825589931604853</c:v>
                </c:pt>
                <c:pt idx="67">
                  <c:v>87.371078550325535</c:v>
                </c:pt>
                <c:pt idx="68">
                  <c:v>86.275781192198977</c:v>
                </c:pt>
                <c:pt idx="69">
                  <c:v>86.377928033352674</c:v>
                </c:pt>
                <c:pt idx="70">
                  <c:v>87.577211669210385</c:v>
                </c:pt>
                <c:pt idx="71">
                  <c:v>89.805165361819633</c:v>
                </c:pt>
                <c:pt idx="72">
                  <c:v>92.973882014170556</c:v>
                </c:pt>
                <c:pt idx="73">
                  <c:v>96.918906626578874</c:v>
                </c:pt>
                <c:pt idx="74">
                  <c:v>101.35616137856903</c:v>
                </c:pt>
                <c:pt idx="75">
                  <c:v>105.87212136943188</c:v>
                </c:pt>
                <c:pt idx="76">
                  <c:v>109.95898204602302</c:v>
                </c:pt>
                <c:pt idx="77">
                  <c:v>113.09267692240192</c:v>
                </c:pt>
                <c:pt idx="78">
                  <c:v>114.83541857986674</c:v>
                </c:pt>
                <c:pt idx="79">
                  <c:v>114.93261435548129</c:v>
                </c:pt>
                <c:pt idx="80">
                  <c:v>113.3726217795309</c:v>
                </c:pt>
                <c:pt idx="81">
                  <c:v>110.38878071578328</c:v>
                </c:pt>
                <c:pt idx="82">
                  <c:v>106.40260560684413</c:v>
                </c:pt>
                <c:pt idx="83">
                  <c:v>101.92681317918665</c:v>
                </c:pt>
                <c:pt idx="84">
                  <c:v>97.458697618686585</c:v>
                </c:pt>
                <c:pt idx="85">
                  <c:v>93.393966817270552</c:v>
                </c:pt>
                <c:pt idx="86">
                  <c:v>89.980095968275393</c:v>
                </c:pt>
                <c:pt idx="87">
                  <c:v>87.312548758603114</c:v>
                </c:pt>
                <c:pt idx="88">
                  <c:v>85.363787971001244</c:v>
                </c:pt>
                <c:pt idx="89">
                  <c:v>84.028325270346144</c:v>
                </c:pt>
                <c:pt idx="90">
                  <c:v>83.167737199849228</c:v>
                </c:pt>
                <c:pt idx="91">
                  <c:v>82.645100026718112</c:v>
                </c:pt>
                <c:pt idx="92">
                  <c:v>82.345093746665896</c:v>
                </c:pt>
                <c:pt idx="93">
                  <c:v>82.181307870642229</c:v>
                </c:pt>
                <c:pt idx="94">
                  <c:v>82.094901190683714</c:v>
                </c:pt>
                <c:pt idx="95">
                  <c:v>82.049021069703201</c:v>
                </c:pt>
                <c:pt idx="96">
                  <c:v>82.022279976569081</c:v>
                </c:pt>
                <c:pt idx="97">
                  <c:v>82.003122906678243</c:v>
                </c:pt>
                <c:pt idx="98">
                  <c:v>81.985726649948504</c:v>
                </c:pt>
                <c:pt idx="99">
                  <c:v>81.967361707872882</c:v>
                </c:pt>
                <c:pt idx="100">
                  <c:v>81.946859904103334</c:v>
                </c:pt>
                <c:pt idx="101">
                  <c:v>81.923805956663244</c:v>
                </c:pt>
                <c:pt idx="102">
                  <c:v>81.898164464385033</c:v>
                </c:pt>
                <c:pt idx="103">
                  <c:v>81.870177468650525</c:v>
                </c:pt>
                <c:pt idx="104">
                  <c:v>81.840488324206319</c:v>
                </c:pt>
                <c:pt idx="105">
                  <c:v>81.810560099973202</c:v>
                </c:pt>
                <c:pt idx="106">
                  <c:v>81.783552261209124</c:v>
                </c:pt>
                <c:pt idx="107">
                  <c:v>81.765851358912556</c:v>
                </c:pt>
                <c:pt idx="108">
                  <c:v>81.769315239151794</c:v>
                </c:pt>
                <c:pt idx="109">
                  <c:v>81.813851416038887</c:v>
                </c:pt>
                <c:pt idx="110">
                  <c:v>81.929162105566604</c:v>
                </c:pt>
                <c:pt idx="111">
                  <c:v>82.153588443311349</c:v>
                </c:pt>
                <c:pt idx="112">
                  <c:v>82.52763414212599</c:v>
                </c:pt>
                <c:pt idx="113">
                  <c:v>83.080853172552509</c:v>
                </c:pt>
                <c:pt idx="114">
                  <c:v>83.813854659315965</c:v>
                </c:pt>
                <c:pt idx="115">
                  <c:v>84.681437462803089</c:v>
                </c:pt>
                <c:pt idx="116">
                  <c:v>85.585928148991741</c:v>
                </c:pt>
                <c:pt idx="117">
                  <c:v>86.388677097772259</c:v>
                </c:pt>
                <c:pt idx="118">
                  <c:v>86.941049951038849</c:v>
                </c:pt>
                <c:pt idx="119">
                  <c:v>87.12642436044068</c:v>
                </c:pt>
                <c:pt idx="120">
                  <c:v>86.89714127350129</c:v>
                </c:pt>
                <c:pt idx="121">
                  <c:v>86.290405452218323</c:v>
                </c:pt>
                <c:pt idx="122">
                  <c:v>85.415889487429027</c:v>
                </c:pt>
                <c:pt idx="123">
                  <c:v>84.420706545502426</c:v>
                </c:pt>
                <c:pt idx="124">
                  <c:v>83.447073041296449</c:v>
                </c:pt>
                <c:pt idx="125">
                  <c:v>82.599212782103564</c:v>
                </c:pt>
                <c:pt idx="126">
                  <c:v>81.929227783661048</c:v>
                </c:pt>
                <c:pt idx="127">
                  <c:v>81.441778603805631</c:v>
                </c:pt>
                <c:pt idx="128">
                  <c:v>81.110172129331175</c:v>
                </c:pt>
                <c:pt idx="129">
                  <c:v>80.894637637333474</c:v>
                </c:pt>
                <c:pt idx="130">
                  <c:v>80.756252007996693</c:v>
                </c:pt>
                <c:pt idx="131">
                  <c:v>80.664243790390486</c:v>
                </c:pt>
                <c:pt idx="132">
                  <c:v>80.597707759498931</c:v>
                </c:pt>
                <c:pt idx="133">
                  <c:v>80.544111387404129</c:v>
                </c:pt>
                <c:pt idx="134">
                  <c:v>80.496762461078504</c:v>
                </c:pt>
                <c:pt idx="135">
                  <c:v>80.452536315398405</c:v>
                </c:pt>
                <c:pt idx="136">
                  <c:v>80.410341515225014</c:v>
                </c:pt>
                <c:pt idx="137">
                  <c:v>80.370318544165713</c:v>
                </c:pt>
                <c:pt idx="138">
                  <c:v>80.333587676522299</c:v>
                </c:pt>
                <c:pt idx="139">
                  <c:v>80.302345653788493</c:v>
                </c:pt>
                <c:pt idx="140">
                  <c:v>80.280130116480066</c:v>
                </c:pt>
                <c:pt idx="141">
                  <c:v>80.272063078473067</c:v>
                </c:pt>
                <c:pt idx="142">
                  <c:v>80.284846705808988</c:v>
                </c:pt>
                <c:pt idx="143">
                  <c:v>80.32625547065544</c:v>
                </c:pt>
                <c:pt idx="144">
                  <c:v>80.403909742571358</c:v>
                </c:pt>
                <c:pt idx="145">
                  <c:v>80.523281624439832</c:v>
                </c:pt>
                <c:pt idx="146">
                  <c:v>80.685183320143381</c:v>
                </c:pt>
                <c:pt idx="147">
                  <c:v>80.883350532665744</c:v>
                </c:pt>
                <c:pt idx="148">
                  <c:v>81.103004771482986</c:v>
                </c:pt>
                <c:pt idx="149">
                  <c:v>81.321274515506005</c:v>
                </c:pt>
                <c:pt idx="150">
                  <c:v>81.509959584791105</c:v>
                </c:pt>
                <c:pt idx="151">
                  <c:v>81.640386801642904</c:v>
                </c:pt>
                <c:pt idx="152">
                  <c:v>81.68927669004384</c:v>
                </c:pt>
                <c:pt idx="153">
                  <c:v>81.643983166331651</c:v>
                </c:pt>
                <c:pt idx="154">
                  <c:v>81.505482051313066</c:v>
                </c:pt>
                <c:pt idx="155">
                  <c:v>81.288134616690968</c:v>
                </c:pt>
                <c:pt idx="156">
                  <c:v>81.016304281104141</c:v>
                </c:pt>
                <c:pt idx="157">
                  <c:v>80.718923822873009</c:v>
                </c:pt>
                <c:pt idx="158">
                  <c:v>80.423679324397014</c:v>
                </c:pt>
                <c:pt idx="159">
                  <c:v>80.152400169422847</c:v>
                </c:pt>
                <c:pt idx="160">
                  <c:v>79.918627062284372</c:v>
                </c:pt>
                <c:pt idx="161">
                  <c:v>79.727493777740023</c:v>
                </c:pt>
                <c:pt idx="162">
                  <c:v>79.577359002610635</c:v>
                </c:pt>
                <c:pt idx="163">
                  <c:v>79.462285427777132</c:v>
                </c:pt>
                <c:pt idx="164">
                  <c:v>79.374507607454632</c:v>
                </c:pt>
                <c:pt idx="165">
                  <c:v>79.306325367572668</c:v>
                </c:pt>
                <c:pt idx="166">
                  <c:v>79.251220117752482</c:v>
                </c:pt>
                <c:pt idx="167">
                  <c:v>79.204272856174669</c:v>
                </c:pt>
                <c:pt idx="168">
                  <c:v>79.162104656944635</c:v>
                </c:pt>
                <c:pt idx="169">
                  <c:v>79.122577214325077</c:v>
                </c:pt>
                <c:pt idx="170">
                  <c:v>79.084434209340984</c:v>
                </c:pt>
                <c:pt idx="171">
                  <c:v>79.046986549665917</c:v>
                </c:pt>
                <c:pt idx="172">
                  <c:v>79.009879724299097</c:v>
                </c:pt>
                <c:pt idx="173">
                  <c:v>78.972941799694922</c:v>
                </c:pt>
                <c:pt idx="174">
                  <c:v>78.93609356615832</c:v>
                </c:pt>
                <c:pt idx="175">
                  <c:v>78.899299846375698</c:v>
                </c:pt>
                <c:pt idx="176">
                  <c:v>78.862545104290476</c:v>
                </c:pt>
                <c:pt idx="177">
                  <c:v>78.825822084964202</c:v>
                </c:pt>
                <c:pt idx="178">
                  <c:v>78.789126873362108</c:v>
                </c:pt>
                <c:pt idx="179">
                  <c:v>78.752456879000221</c:v>
                </c:pt>
                <c:pt idx="180">
                  <c:v>78.7158100611028</c:v>
                </c:pt>
                <c:pt idx="181">
                  <c:v>78.679184644924391</c:v>
                </c:pt>
                <c:pt idx="182">
                  <c:v>78.642579020327844</c:v>
                </c:pt>
                <c:pt idx="183">
                  <c:v>78.605991704027005</c:v>
                </c:pt>
                <c:pt idx="184">
                  <c:v>78.569421322950262</c:v>
                </c:pt>
                <c:pt idx="185">
                  <c:v>78.532866604419468</c:v>
                </c:pt>
                <c:pt idx="186">
                  <c:v>78.496326368619464</c:v>
                </c:pt>
                <c:pt idx="187">
                  <c:v>78.459799522000978</c:v>
                </c:pt>
                <c:pt idx="188">
                  <c:v>78.423285051223218</c:v>
                </c:pt>
                <c:pt idx="189">
                  <c:v>78.386782017515642</c:v>
                </c:pt>
                <c:pt idx="190">
                  <c:v>78.350289551414207</c:v>
                </c:pt>
                <c:pt idx="191">
                  <c:v>78.313806847845512</c:v>
                </c:pt>
                <c:pt idx="192">
                  <c:v>78.277333161537499</c:v>
                </c:pt>
                <c:pt idx="193">
                  <c:v>78.240867802737924</c:v>
                </c:pt>
                <c:pt idx="194">
                  <c:v>78.204410133221742</c:v>
                </c:pt>
                <c:pt idx="195">
                  <c:v>78.167959562570033</c:v>
                </c:pt>
                <c:pt idx="196">
                  <c:v>78.131515544703944</c:v>
                </c:pt>
                <c:pt idx="197">
                  <c:v>78.095077574657452</c:v>
                </c:pt>
                <c:pt idx="198">
                  <c:v>78.058645185574235</c:v>
                </c:pt>
                <c:pt idx="199">
                  <c:v>78.022217945913908</c:v>
                </c:pt>
                <c:pt idx="200">
                  <c:v>77.985795456854433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79.457957852583903</c:v>
                </c:pt>
                <c:pt idx="1">
                  <c:v>79.486531201783905</c:v>
                </c:pt>
                <c:pt idx="2">
                  <c:v>79.51510904471273</c:v>
                </c:pt>
                <c:pt idx="3">
                  <c:v>79.543691740745572</c:v>
                </c:pt>
                <c:pt idx="4">
                  <c:v>79.57227967675324</c:v>
                </c:pt>
                <c:pt idx="5">
                  <c:v>79.600873269058965</c:v>
                </c:pt>
                <c:pt idx="6">
                  <c:v>79.629472965516058</c:v>
                </c:pt>
                <c:pt idx="7">
                  <c:v>79.658079247711726</c:v>
                </c:pt>
                <c:pt idx="8">
                  <c:v>79.686692633301547</c:v>
                </c:pt>
                <c:pt idx="9">
                  <c:v>79.715313678479518</c:v>
                </c:pt>
                <c:pt idx="10">
                  <c:v>79.743942980587761</c:v>
                </c:pt>
                <c:pt idx="11">
                  <c:v>79.772581180869494</c:v>
                </c:pt>
                <c:pt idx="12">
                  <c:v>79.801228967368701</c:v>
                </c:pt>
                <c:pt idx="13">
                  <c:v>79.829887077978597</c:v>
                </c:pt>
                <c:pt idx="14">
                  <c:v>79.858556303640455</c:v>
                </c:pt>
                <c:pt idx="15">
                  <c:v>79.887237491693028</c:v>
                </c:pt>
                <c:pt idx="16">
                  <c:v>79.915931549371237</c:v>
                </c:pt>
                <c:pt idx="17">
                  <c:v>79.94463944745165</c:v>
                </c:pt>
                <c:pt idx="18">
                  <c:v>79.973362224039377</c:v>
                </c:pt>
                <c:pt idx="19">
                  <c:v>80.002100988489531</c:v>
                </c:pt>
                <c:pt idx="20">
                  <c:v>80.030856925452838</c:v>
                </c:pt>
                <c:pt idx="21">
                  <c:v>80.059631299032262</c:v>
                </c:pt>
                <c:pt idx="22">
                  <c:v>80.088425457033068</c:v>
                </c:pt>
                <c:pt idx="23">
                  <c:v>80.117240835284861</c:v>
                </c:pt>
                <c:pt idx="24">
                  <c:v>80.146078962008119</c:v>
                </c:pt>
                <c:pt idx="25">
                  <c:v>80.174941462192436</c:v>
                </c:pt>
                <c:pt idx="26">
                  <c:v>80.203830061946363</c:v>
                </c:pt>
                <c:pt idx="27">
                  <c:v>80.232746592770368</c:v>
                </c:pt>
                <c:pt idx="28">
                  <c:v>80.261692995695682</c:v>
                </c:pt>
                <c:pt idx="29">
                  <c:v>80.29067132522097</c:v>
                </c:pt>
                <c:pt idx="30">
                  <c:v>80.319683752966455</c:v>
                </c:pt>
                <c:pt idx="31">
                  <c:v>80.348732570951498</c:v>
                </c:pt>
                <c:pt idx="32">
                  <c:v>80.377820194385663</c:v>
                </c:pt>
                <c:pt idx="33">
                  <c:v>80.406949163845653</c:v>
                </c:pt>
                <c:pt idx="34">
                  <c:v>80.436122146689513</c:v>
                </c:pt>
                <c:pt idx="35">
                  <c:v>80.465341937537374</c:v>
                </c:pt>
                <c:pt idx="36">
                  <c:v>80.494611457621204</c:v>
                </c:pt>
                <c:pt idx="37">
                  <c:v>80.523933752776841</c:v>
                </c:pt>
                <c:pt idx="38">
                  <c:v>80.553311989819434</c:v>
                </c:pt>
                <c:pt idx="39">
                  <c:v>80.582749451005157</c:v>
                </c:pt>
                <c:pt idx="40">
                  <c:v>80.612249526241854</c:v>
                </c:pt>
                <c:pt idx="41">
                  <c:v>80.641815702664829</c:v>
                </c:pt>
                <c:pt idx="42">
                  <c:v>80.671451551142624</c:v>
                </c:pt>
                <c:pt idx="43">
                  <c:v>80.701160709221412</c:v>
                </c:pt>
                <c:pt idx="44">
                  <c:v>80.730946859953747</c:v>
                </c:pt>
                <c:pt idx="45">
                  <c:v>80.760813705989364</c:v>
                </c:pt>
                <c:pt idx="46">
                  <c:v>80.790764938230012</c:v>
                </c:pt>
                <c:pt idx="47">
                  <c:v>80.820804198270125</c:v>
                </c:pt>
                <c:pt idx="48">
                  <c:v>80.850935033756187</c:v>
                </c:pt>
                <c:pt idx="49">
                  <c:v>80.881160845705296</c:v>
                </c:pt>
                <c:pt idx="50">
                  <c:v>80.911484826722713</c:v>
                </c:pt>
                <c:pt idx="51">
                  <c:v>80.941909888955465</c:v>
                </c:pt>
                <c:pt idx="52">
                  <c:v>80.972438580511124</c:v>
                </c:pt>
                <c:pt idx="53">
                  <c:v>81.003072988962344</c:v>
                </c:pt>
                <c:pt idx="54">
                  <c:v>81.033814630451175</c:v>
                </c:pt>
                <c:pt idx="55">
                  <c:v>81.064664322803992</c:v>
                </c:pt>
                <c:pt idx="56">
                  <c:v>81.095622040975513</c:v>
                </c:pt>
                <c:pt idx="57">
                  <c:v>81.126686753063126</c:v>
                </c:pt>
                <c:pt idx="58">
                  <c:v>81.157856235077887</c:v>
                </c:pt>
                <c:pt idx="59">
                  <c:v>81.189126862636655</c:v>
                </c:pt>
                <c:pt idx="60">
                  <c:v>81.22049337776042</c:v>
                </c:pt>
                <c:pt idx="61">
                  <c:v>81.251948629042573</c:v>
                </c:pt>
                <c:pt idx="62">
                  <c:v>81.283483283601441</c:v>
                </c:pt>
                <c:pt idx="63">
                  <c:v>81.315085509474827</c:v>
                </c:pt>
                <c:pt idx="64">
                  <c:v>81.346740627470638</c:v>
                </c:pt>
                <c:pt idx="65">
                  <c:v>81.378430731981737</c:v>
                </c:pt>
                <c:pt idx="66">
                  <c:v>81.410134280931501</c:v>
                </c:pt>
                <c:pt idx="67">
                  <c:v>81.44182565586668</c:v>
                </c:pt>
                <c:pt idx="68">
                  <c:v>81.473474694286949</c:v>
                </c:pt>
                <c:pt idx="69">
                  <c:v>81.505046197620771</c:v>
                </c:pt>
                <c:pt idx="70">
                  <c:v>81.536499419852277</c:v>
                </c:pt>
                <c:pt idx="71">
                  <c:v>81.567787543692631</c:v>
                </c:pt>
                <c:pt idx="72">
                  <c:v>81.598857153376471</c:v>
                </c:pt>
                <c:pt idx="73">
                  <c:v>81.629647715649128</c:v>
                </c:pt>
                <c:pt idx="74">
                  <c:v>81.660091083259829</c:v>
                </c:pt>
                <c:pt idx="75">
                  <c:v>81.69011103824171</c:v>
                </c:pt>
                <c:pt idx="76">
                  <c:v>81.719622895349062</c:v>
                </c:pt>
                <c:pt idx="77">
                  <c:v>81.748533189107818</c:v>
                </c:pt>
                <c:pt idx="78">
                  <c:v>81.77673947084422</c:v>
                </c:pt>
                <c:pt idx="79">
                  <c:v>81.804130244558706</c:v>
                </c:pt>
                <c:pt idx="80">
                  <c:v>81.830585072336888</c:v>
                </c:pt>
                <c:pt idx="81">
                  <c:v>81.855974880812312</c:v>
                </c:pt>
                <c:pt idx="82">
                  <c:v>81.880162499667435</c:v>
                </c:pt>
                <c:pt idx="83">
                  <c:v>81.903003460911066</c:v>
                </c:pt>
                <c:pt idx="84">
                  <c:v>81.924347083360516</c:v>
                </c:pt>
                <c:pt idx="85">
                  <c:v>81.944037860095307</c:v>
                </c:pt>
                <c:pt idx="86">
                  <c:v>81.961917157458416</c:v>
                </c:pt>
                <c:pt idx="87">
                  <c:v>81.977825222444125</c:v>
                </c:pt>
                <c:pt idx="88">
                  <c:v>81.991603481223081</c:v>
                </c:pt>
                <c:pt idx="89">
                  <c:v>82.003097095571064</c:v>
                </c:pt>
                <c:pt idx="90">
                  <c:v>82.012157726825038</c:v>
                </c:pt>
                <c:pt idx="91">
                  <c:v>82.018646439705023</c:v>
                </c:pt>
                <c:pt idx="92">
                  <c:v>82.022436662174329</c:v>
                </c:pt>
                <c:pt idx="93">
                  <c:v>82.023417103878202</c:v>
                </c:pt>
                <c:pt idx="94">
                  <c:v>82.021494526056784</c:v>
                </c:pt>
                <c:pt idx="95">
                  <c:v>82.016596251504694</c:v>
                </c:pt>
                <c:pt idx="96">
                  <c:v>82.008672305188725</c:v>
                </c:pt>
                <c:pt idx="97">
                  <c:v>81.99769708512099</c:v>
                </c:pt>
                <c:pt idx="98">
                  <c:v>81.983670479016695</c:v>
                </c:pt>
                <c:pt idx="99">
                  <c:v>81.966618364483736</c:v>
                </c:pt>
                <c:pt idx="100">
                  <c:v>81.946592457691196</c:v>
                </c:pt>
                <c:pt idx="101">
                  <c:v>81.923669505787899</c:v>
                </c:pt>
                <c:pt idx="102">
                  <c:v>81.897949849562707</c:v>
                </c:pt>
                <c:pt idx="103">
                  <c:v>81.869555412588525</c:v>
                </c:pt>
                <c:pt idx="104">
                  <c:v>81.838627199126961</c:v>
                </c:pt>
                <c:pt idx="105">
                  <c:v>81.805322403516442</c:v>
                </c:pt>
                <c:pt idx="106">
                  <c:v>81.769811247310969</c:v>
                </c:pt>
                <c:pt idx="107">
                  <c:v>81.732273666446389</c:v>
                </c:pt>
                <c:pt idx="108">
                  <c:v>81.692895969263333</c:v>
                </c:pt>
                <c:pt idx="109">
                  <c:v>81.651867578020827</c:v>
                </c:pt>
                <c:pt idx="110">
                  <c:v>81.609377952816999</c:v>
                </c:pt>
                <c:pt idx="111">
                  <c:v>81.565613779139056</c:v>
                </c:pt>
                <c:pt idx="112">
                  <c:v>81.520756480269696</c:v>
                </c:pt>
                <c:pt idx="113">
                  <c:v>81.474980095114518</c:v>
                </c:pt>
                <c:pt idx="114">
                  <c:v>81.428449542110513</c:v>
                </c:pt>
                <c:pt idx="115">
                  <c:v>81.381319271871973</c:v>
                </c:pt>
                <c:pt idx="116">
                  <c:v>81.333732295916235</c:v>
                </c:pt>
                <c:pt idx="117">
                  <c:v>81.285819566636434</c:v>
                </c:pt>
                <c:pt idx="118">
                  <c:v>81.237699674785574</c:v>
                </c:pt>
                <c:pt idx="119">
                  <c:v>81.189478824981421</c:v>
                </c:pt>
                <c:pt idx="120">
                  <c:v>81.141251046824607</c:v>
                </c:pt>
                <c:pt idx="121">
                  <c:v>81.093098598713254</c:v>
                </c:pt>
                <c:pt idx="122">
                  <c:v>81.045092522844485</c:v>
                </c:pt>
                <c:pt idx="123">
                  <c:v>80.997293312728232</c:v>
                </c:pt>
                <c:pt idx="124">
                  <c:v>80.949751658334478</c:v>
                </c:pt>
                <c:pt idx="125">
                  <c:v>80.902509238349751</c:v>
                </c:pt>
                <c:pt idx="126">
                  <c:v>80.855599533594173</c:v>
                </c:pt>
                <c:pt idx="127">
                  <c:v>80.809048640183775</c:v>
                </c:pt>
                <c:pt idx="128">
                  <c:v>80.762876065324235</c:v>
                </c:pt>
                <c:pt idx="129">
                  <c:v>80.71709549255678</c:v>
                </c:pt>
                <c:pt idx="130">
                  <c:v>80.671715506774319</c:v>
                </c:pt>
                <c:pt idx="131">
                  <c:v>80.626740272345728</c:v>
                </c:pt>
                <c:pt idx="132">
                  <c:v>80.582170160231115</c:v>
                </c:pt>
                <c:pt idx="133">
                  <c:v>80.538002322059612</c:v>
                </c:pt>
                <c:pt idx="134">
                  <c:v>80.494231210810241</c:v>
                </c:pt>
                <c:pt idx="135">
                  <c:v>80.450849049031461</c:v>
                </c:pt>
                <c:pt idx="136">
                  <c:v>80.407846246504192</c:v>
                </c:pt>
                <c:pt idx="137">
                  <c:v>80.365211769945319</c:v>
                </c:pt>
                <c:pt idx="138">
                  <c:v>80.322933467812618</c:v>
                </c:pt>
                <c:pt idx="139">
                  <c:v>80.280998353547389</c:v>
                </c:pt>
                <c:pt idx="140">
                  <c:v>80.23939285072035</c:v>
                </c:pt>
                <c:pt idx="141">
                  <c:v>80.198103003559908</c:v>
                </c:pt>
                <c:pt idx="142">
                  <c:v>80.157114656269059</c:v>
                </c:pt>
                <c:pt idx="143">
                  <c:v>80.116413604403121</c:v>
                </c:pt>
                <c:pt idx="144">
                  <c:v>80.075985721401864</c:v>
                </c:pt>
                <c:pt idx="145">
                  <c:v>80.035817063164785</c:v>
                </c:pt>
                <c:pt idx="146">
                  <c:v>79.995893953337529</c:v>
                </c:pt>
                <c:pt idx="147">
                  <c:v>79.956203051751388</c:v>
                </c:pt>
                <c:pt idx="148">
                  <c:v>79.91673140823265</c:v>
                </c:pt>
                <c:pt idx="149">
                  <c:v>79.877466503780582</c:v>
                </c:pt>
                <c:pt idx="150">
                  <c:v>79.838396280904163</c:v>
                </c:pt>
                <c:pt idx="151">
                  <c:v>79.799509164712248</c:v>
                </c:pt>
                <c:pt idx="152">
                  <c:v>79.760794076169645</c:v>
                </c:pt>
                <c:pt idx="153">
                  <c:v>79.722240438764672</c:v>
                </c:pt>
                <c:pt idx="154">
                  <c:v>79.683838179680592</c:v>
                </c:pt>
                <c:pt idx="155">
                  <c:v>79.645577726425302</c:v>
                </c:pt>
                <c:pt idx="156">
                  <c:v>79.607449999749619</c:v>
                </c:pt>
                <c:pt idx="157">
                  <c:v>79.569446403571817</c:v>
                </c:pt>
                <c:pt idx="158">
                  <c:v>79.5315588125288</c:v>
                </c:pt>
                <c:pt idx="159">
                  <c:v>79.493779557684334</c:v>
                </c:pt>
                <c:pt idx="160">
                  <c:v>79.456101410848518</c:v>
                </c:pt>
                <c:pt idx="161">
                  <c:v>79.418517567893829</c:v>
                </c:pt>
                <c:pt idx="162">
                  <c:v>79.381021631393239</c:v>
                </c:pt>
                <c:pt idx="163">
                  <c:v>79.343607592853886</c:v>
                </c:pt>
                <c:pt idx="164">
                  <c:v>79.30626981477414</c:v>
                </c:pt>
                <c:pt idx="165">
                  <c:v>79.269003012712247</c:v>
                </c:pt>
                <c:pt idx="166">
                  <c:v>79.231802237521805</c:v>
                </c:pt>
                <c:pt idx="167">
                  <c:v>79.194662857877958</c:v>
                </c:pt>
                <c:pt idx="168">
                  <c:v>79.157580543195436</c:v>
                </c:pt>
                <c:pt idx="169">
                  <c:v>79.120551247015854</c:v>
                </c:pt>
                <c:pt idx="170">
                  <c:v>79.083571190924772</c:v>
                </c:pt>
                <c:pt idx="171">
                  <c:v>79.046636849043082</c:v>
                </c:pt>
                <c:pt idx="172">
                  <c:v>79.009744933123613</c:v>
                </c:pt>
                <c:pt idx="173">
                  <c:v>78.972892378273954</c:v>
                </c:pt>
                <c:pt idx="174">
                  <c:v>78.936076329316037</c:v>
                </c:pt>
                <c:pt idx="175">
                  <c:v>78.89929412778649</c:v>
                </c:pt>
                <c:pt idx="176">
                  <c:v>78.862543299574739</c:v>
                </c:pt>
                <c:pt idx="177">
                  <c:v>78.825821543191125</c:v>
                </c:pt>
                <c:pt idx="178">
                  <c:v>78.789126718653407</c:v>
                </c:pt>
                <c:pt idx="179">
                  <c:v>78.752456836975895</c:v>
                </c:pt>
                <c:pt idx="180">
                  <c:v>78.715810050244158</c:v>
                </c:pt>
                <c:pt idx="181">
                  <c:v>78.67918464225545</c:v>
                </c:pt>
                <c:pt idx="182">
                  <c:v>78.642579019703831</c:v>
                </c:pt>
                <c:pt idx="183">
                  <c:v>78.605991703888222</c:v>
                </c:pt>
                <c:pt idx="184">
                  <c:v>78.569421322920903</c:v>
                </c:pt>
                <c:pt idx="185">
                  <c:v>78.532866604413556</c:v>
                </c:pt>
                <c:pt idx="186">
                  <c:v>78.496326368618327</c:v>
                </c:pt>
                <c:pt idx="187">
                  <c:v>78.459799522000779</c:v>
                </c:pt>
                <c:pt idx="188">
                  <c:v>78.423285051223175</c:v>
                </c:pt>
                <c:pt idx="189">
                  <c:v>78.386782017515642</c:v>
                </c:pt>
                <c:pt idx="190">
                  <c:v>78.350289551414207</c:v>
                </c:pt>
                <c:pt idx="191">
                  <c:v>78.313806847845512</c:v>
                </c:pt>
                <c:pt idx="192">
                  <c:v>78.277333161537499</c:v>
                </c:pt>
                <c:pt idx="193">
                  <c:v>78.240867802737924</c:v>
                </c:pt>
                <c:pt idx="194">
                  <c:v>78.204410133221742</c:v>
                </c:pt>
                <c:pt idx="195">
                  <c:v>78.167959562570033</c:v>
                </c:pt>
                <c:pt idx="196">
                  <c:v>78.131515544703944</c:v>
                </c:pt>
                <c:pt idx="197">
                  <c:v>78.095077574657452</c:v>
                </c:pt>
                <c:pt idx="198">
                  <c:v>78.058645185574235</c:v>
                </c:pt>
                <c:pt idx="199">
                  <c:v>78.022217945913908</c:v>
                </c:pt>
                <c:pt idx="200">
                  <c:v>77.985795456854433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1232"/>
        <c:axId val="367471624"/>
      </c:scatterChart>
      <c:valAx>
        <c:axId val="367471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1624"/>
        <c:crosses val="autoZero"/>
        <c:crossBetween val="midCat"/>
      </c:valAx>
      <c:valAx>
        <c:axId val="367471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75.179000000000002</c:v>
                </c:pt>
                <c:pt idx="1">
                  <c:v>74.418000000000006</c:v>
                </c:pt>
                <c:pt idx="2">
                  <c:v>74.850999999999999</c:v>
                </c:pt>
                <c:pt idx="3">
                  <c:v>75.805999999999997</c:v>
                </c:pt>
                <c:pt idx="4">
                  <c:v>75.881</c:v>
                </c:pt>
                <c:pt idx="5">
                  <c:v>74.805999999999997</c:v>
                </c:pt>
                <c:pt idx="6">
                  <c:v>75.566999999999993</c:v>
                </c:pt>
                <c:pt idx="7">
                  <c:v>74.91</c:v>
                </c:pt>
                <c:pt idx="8">
                  <c:v>76.433000000000007</c:v>
                </c:pt>
                <c:pt idx="9">
                  <c:v>77.97</c:v>
                </c:pt>
                <c:pt idx="10">
                  <c:v>77.566999999999993</c:v>
                </c:pt>
                <c:pt idx="11">
                  <c:v>76.850999999999999</c:v>
                </c:pt>
                <c:pt idx="12">
                  <c:v>76.745999999999995</c:v>
                </c:pt>
                <c:pt idx="13">
                  <c:v>76.881</c:v>
                </c:pt>
                <c:pt idx="14">
                  <c:v>76.954999999999998</c:v>
                </c:pt>
                <c:pt idx="15">
                  <c:v>76.299000000000007</c:v>
                </c:pt>
                <c:pt idx="16">
                  <c:v>76.537000000000006</c:v>
                </c:pt>
                <c:pt idx="17">
                  <c:v>77.358000000000004</c:v>
                </c:pt>
                <c:pt idx="18">
                  <c:v>77.97</c:v>
                </c:pt>
                <c:pt idx="19">
                  <c:v>77.299000000000007</c:v>
                </c:pt>
                <c:pt idx="20">
                  <c:v>76.552000000000007</c:v>
                </c:pt>
                <c:pt idx="21">
                  <c:v>78.015000000000001</c:v>
                </c:pt>
                <c:pt idx="22">
                  <c:v>76.552000000000007</c:v>
                </c:pt>
                <c:pt idx="23">
                  <c:v>77.671999999999997</c:v>
                </c:pt>
                <c:pt idx="24">
                  <c:v>77.775999999999996</c:v>
                </c:pt>
                <c:pt idx="25">
                  <c:v>78.492999999999995</c:v>
                </c:pt>
                <c:pt idx="26">
                  <c:v>80.149000000000001</c:v>
                </c:pt>
                <c:pt idx="27">
                  <c:v>81.328000000000003</c:v>
                </c:pt>
                <c:pt idx="28">
                  <c:v>80.507000000000005</c:v>
                </c:pt>
                <c:pt idx="29">
                  <c:v>80.954999999999998</c:v>
                </c:pt>
                <c:pt idx="30">
                  <c:v>80.343000000000004</c:v>
                </c:pt>
                <c:pt idx="31">
                  <c:v>80.194000000000003</c:v>
                </c:pt>
                <c:pt idx="32">
                  <c:v>81.91</c:v>
                </c:pt>
                <c:pt idx="33">
                  <c:v>78.522000000000006</c:v>
                </c:pt>
                <c:pt idx="34">
                  <c:v>80.97</c:v>
                </c:pt>
                <c:pt idx="35">
                  <c:v>82.671999999999997</c:v>
                </c:pt>
                <c:pt idx="36">
                  <c:v>81.94</c:v>
                </c:pt>
                <c:pt idx="37">
                  <c:v>83.254000000000005</c:v>
                </c:pt>
                <c:pt idx="38">
                  <c:v>84.403000000000006</c:v>
                </c:pt>
                <c:pt idx="39">
                  <c:v>84.611999999999995</c:v>
                </c:pt>
                <c:pt idx="40">
                  <c:v>88.671999999999997</c:v>
                </c:pt>
                <c:pt idx="41">
                  <c:v>89.866</c:v>
                </c:pt>
                <c:pt idx="42">
                  <c:v>92.164000000000001</c:v>
                </c:pt>
                <c:pt idx="43">
                  <c:v>99.06</c:v>
                </c:pt>
                <c:pt idx="44">
                  <c:v>102.91</c:v>
                </c:pt>
                <c:pt idx="45">
                  <c:v>111.06</c:v>
                </c:pt>
                <c:pt idx="46">
                  <c:v>118.881</c:v>
                </c:pt>
                <c:pt idx="47">
                  <c:v>126.149</c:v>
                </c:pt>
                <c:pt idx="48">
                  <c:v>138.71600000000001</c:v>
                </c:pt>
                <c:pt idx="49">
                  <c:v>149.62700000000001</c:v>
                </c:pt>
                <c:pt idx="50">
                  <c:v>158.86600000000001</c:v>
                </c:pt>
                <c:pt idx="51">
                  <c:v>168.86600000000001</c:v>
                </c:pt>
                <c:pt idx="52">
                  <c:v>175.89599999999999</c:v>
                </c:pt>
                <c:pt idx="53">
                  <c:v>184.209</c:v>
                </c:pt>
                <c:pt idx="54">
                  <c:v>192.03</c:v>
                </c:pt>
                <c:pt idx="55">
                  <c:v>194.881</c:v>
                </c:pt>
                <c:pt idx="56">
                  <c:v>195.55199999999999</c:v>
                </c:pt>
                <c:pt idx="57">
                  <c:v>192.80600000000001</c:v>
                </c:pt>
                <c:pt idx="58">
                  <c:v>181.40299999999999</c:v>
                </c:pt>
                <c:pt idx="59">
                  <c:v>159.38800000000001</c:v>
                </c:pt>
                <c:pt idx="60">
                  <c:v>125.761</c:v>
                </c:pt>
                <c:pt idx="61">
                  <c:v>95.91</c:v>
                </c:pt>
                <c:pt idx="62">
                  <c:v>84.537000000000006</c:v>
                </c:pt>
                <c:pt idx="63">
                  <c:v>80.015000000000001</c:v>
                </c:pt>
                <c:pt idx="64">
                  <c:v>79.641999999999996</c:v>
                </c:pt>
                <c:pt idx="65">
                  <c:v>80.566999999999993</c:v>
                </c:pt>
                <c:pt idx="66">
                  <c:v>82.06</c:v>
                </c:pt>
                <c:pt idx="67">
                  <c:v>83.522000000000006</c:v>
                </c:pt>
                <c:pt idx="68">
                  <c:v>83.835999999999999</c:v>
                </c:pt>
                <c:pt idx="69">
                  <c:v>86.284000000000006</c:v>
                </c:pt>
                <c:pt idx="70">
                  <c:v>87.611999999999995</c:v>
                </c:pt>
                <c:pt idx="71">
                  <c:v>91.328000000000003</c:v>
                </c:pt>
                <c:pt idx="72">
                  <c:v>92.656999999999996</c:v>
                </c:pt>
                <c:pt idx="73">
                  <c:v>96.91</c:v>
                </c:pt>
                <c:pt idx="74">
                  <c:v>100.26900000000001</c:v>
                </c:pt>
                <c:pt idx="75">
                  <c:v>104.045</c:v>
                </c:pt>
                <c:pt idx="76">
                  <c:v>107.46299999999999</c:v>
                </c:pt>
                <c:pt idx="77">
                  <c:v>109.59699999999999</c:v>
                </c:pt>
                <c:pt idx="78">
                  <c:v>111.58199999999999</c:v>
                </c:pt>
                <c:pt idx="79">
                  <c:v>110.38800000000001</c:v>
                </c:pt>
                <c:pt idx="80">
                  <c:v>110.55200000000001</c:v>
                </c:pt>
                <c:pt idx="81">
                  <c:v>108.343</c:v>
                </c:pt>
                <c:pt idx="82">
                  <c:v>102.43300000000001</c:v>
                </c:pt>
                <c:pt idx="83">
                  <c:v>94.97</c:v>
                </c:pt>
                <c:pt idx="84">
                  <c:v>87.403000000000006</c:v>
                </c:pt>
                <c:pt idx="85">
                  <c:v>85.045000000000002</c:v>
                </c:pt>
                <c:pt idx="86">
                  <c:v>83.343000000000004</c:v>
                </c:pt>
                <c:pt idx="87">
                  <c:v>82.730999999999995</c:v>
                </c:pt>
                <c:pt idx="88">
                  <c:v>81.745999999999995</c:v>
                </c:pt>
                <c:pt idx="89">
                  <c:v>79.700999999999993</c:v>
                </c:pt>
                <c:pt idx="90">
                  <c:v>79.224000000000004</c:v>
                </c:pt>
                <c:pt idx="91">
                  <c:v>80.477999999999994</c:v>
                </c:pt>
                <c:pt idx="92">
                  <c:v>80.388000000000005</c:v>
                </c:pt>
                <c:pt idx="93">
                  <c:v>78.537000000000006</c:v>
                </c:pt>
                <c:pt idx="94">
                  <c:v>78.745999999999995</c:v>
                </c:pt>
                <c:pt idx="95">
                  <c:v>77.418000000000006</c:v>
                </c:pt>
                <c:pt idx="96">
                  <c:v>78.805999999999997</c:v>
                </c:pt>
                <c:pt idx="97">
                  <c:v>79.06</c:v>
                </c:pt>
                <c:pt idx="98">
                  <c:v>80.06</c:v>
                </c:pt>
                <c:pt idx="99">
                  <c:v>80.03</c:v>
                </c:pt>
                <c:pt idx="100">
                  <c:v>80.522000000000006</c:v>
                </c:pt>
                <c:pt idx="101">
                  <c:v>78.835999999999999</c:v>
                </c:pt>
                <c:pt idx="102">
                  <c:v>79.224000000000004</c:v>
                </c:pt>
                <c:pt idx="103">
                  <c:v>80.164000000000001</c:v>
                </c:pt>
                <c:pt idx="104">
                  <c:v>79.566999999999993</c:v>
                </c:pt>
                <c:pt idx="105">
                  <c:v>78.924999999999997</c:v>
                </c:pt>
                <c:pt idx="106">
                  <c:v>80.626999999999995</c:v>
                </c:pt>
                <c:pt idx="107">
                  <c:v>80.671999999999997</c:v>
                </c:pt>
                <c:pt idx="108">
                  <c:v>80.866</c:v>
                </c:pt>
                <c:pt idx="109">
                  <c:v>79.224000000000004</c:v>
                </c:pt>
                <c:pt idx="110">
                  <c:v>79.522000000000006</c:v>
                </c:pt>
                <c:pt idx="111">
                  <c:v>79.075000000000003</c:v>
                </c:pt>
                <c:pt idx="112">
                  <c:v>80.09</c:v>
                </c:pt>
                <c:pt idx="113">
                  <c:v>80.641999999999996</c:v>
                </c:pt>
                <c:pt idx="114">
                  <c:v>81.149000000000001</c:v>
                </c:pt>
                <c:pt idx="115">
                  <c:v>82.462999999999994</c:v>
                </c:pt>
                <c:pt idx="116">
                  <c:v>82.149000000000001</c:v>
                </c:pt>
                <c:pt idx="117">
                  <c:v>82.94</c:v>
                </c:pt>
                <c:pt idx="118">
                  <c:v>85.462999999999994</c:v>
                </c:pt>
                <c:pt idx="119">
                  <c:v>84.462999999999994</c:v>
                </c:pt>
                <c:pt idx="120">
                  <c:v>84.775999999999996</c:v>
                </c:pt>
                <c:pt idx="121">
                  <c:v>84.179000000000002</c:v>
                </c:pt>
                <c:pt idx="122">
                  <c:v>82.745999999999995</c:v>
                </c:pt>
                <c:pt idx="123">
                  <c:v>83.269000000000005</c:v>
                </c:pt>
                <c:pt idx="124">
                  <c:v>81.09</c:v>
                </c:pt>
                <c:pt idx="125">
                  <c:v>80.492999999999995</c:v>
                </c:pt>
                <c:pt idx="126">
                  <c:v>79.552000000000007</c:v>
                </c:pt>
                <c:pt idx="127">
                  <c:v>78.835999999999999</c:v>
                </c:pt>
                <c:pt idx="128">
                  <c:v>77.715999999999994</c:v>
                </c:pt>
                <c:pt idx="129">
                  <c:v>76.896000000000001</c:v>
                </c:pt>
                <c:pt idx="130">
                  <c:v>76.522000000000006</c:v>
                </c:pt>
                <c:pt idx="131">
                  <c:v>77.537000000000006</c:v>
                </c:pt>
                <c:pt idx="132">
                  <c:v>76.671999999999997</c:v>
                </c:pt>
                <c:pt idx="133">
                  <c:v>76.641999999999996</c:v>
                </c:pt>
                <c:pt idx="134">
                  <c:v>74.94</c:v>
                </c:pt>
                <c:pt idx="135">
                  <c:v>77.924999999999997</c:v>
                </c:pt>
                <c:pt idx="136">
                  <c:v>78.835999999999999</c:v>
                </c:pt>
                <c:pt idx="137">
                  <c:v>76.492999999999995</c:v>
                </c:pt>
                <c:pt idx="138">
                  <c:v>77.373000000000005</c:v>
                </c:pt>
                <c:pt idx="139">
                  <c:v>76.94</c:v>
                </c:pt>
                <c:pt idx="140">
                  <c:v>75.820999999999998</c:v>
                </c:pt>
                <c:pt idx="141">
                  <c:v>75.805999999999997</c:v>
                </c:pt>
                <c:pt idx="142">
                  <c:v>75.760999999999996</c:v>
                </c:pt>
                <c:pt idx="143">
                  <c:v>78.015000000000001</c:v>
                </c:pt>
                <c:pt idx="144">
                  <c:v>76.686999999999998</c:v>
                </c:pt>
                <c:pt idx="145">
                  <c:v>76.328000000000003</c:v>
                </c:pt>
                <c:pt idx="146">
                  <c:v>77.045000000000002</c:v>
                </c:pt>
                <c:pt idx="147">
                  <c:v>77.284000000000006</c:v>
                </c:pt>
                <c:pt idx="148">
                  <c:v>76.984999999999999</c:v>
                </c:pt>
                <c:pt idx="149">
                  <c:v>78.209000000000003</c:v>
                </c:pt>
                <c:pt idx="150">
                  <c:v>78.373000000000005</c:v>
                </c:pt>
                <c:pt idx="151">
                  <c:v>78.835999999999999</c:v>
                </c:pt>
                <c:pt idx="152">
                  <c:v>80.433000000000007</c:v>
                </c:pt>
                <c:pt idx="153">
                  <c:v>79.94</c:v>
                </c:pt>
                <c:pt idx="154">
                  <c:v>78.805999999999997</c:v>
                </c:pt>
                <c:pt idx="155">
                  <c:v>79.269000000000005</c:v>
                </c:pt>
                <c:pt idx="156">
                  <c:v>78.194000000000003</c:v>
                </c:pt>
                <c:pt idx="157">
                  <c:v>78.284000000000006</c:v>
                </c:pt>
                <c:pt idx="158">
                  <c:v>76</c:v>
                </c:pt>
                <c:pt idx="159">
                  <c:v>75.94</c:v>
                </c:pt>
                <c:pt idx="160">
                  <c:v>76.09</c:v>
                </c:pt>
                <c:pt idx="161">
                  <c:v>77.134</c:v>
                </c:pt>
                <c:pt idx="162">
                  <c:v>76.507000000000005</c:v>
                </c:pt>
                <c:pt idx="163">
                  <c:v>75.715999999999994</c:v>
                </c:pt>
                <c:pt idx="164">
                  <c:v>76.91</c:v>
                </c:pt>
                <c:pt idx="165">
                  <c:v>77.075000000000003</c:v>
                </c:pt>
                <c:pt idx="166">
                  <c:v>76.700999999999993</c:v>
                </c:pt>
                <c:pt idx="167">
                  <c:v>76.179000000000002</c:v>
                </c:pt>
                <c:pt idx="168">
                  <c:v>75.790999999999997</c:v>
                </c:pt>
                <c:pt idx="169">
                  <c:v>75.433000000000007</c:v>
                </c:pt>
                <c:pt idx="170">
                  <c:v>76.522000000000006</c:v>
                </c:pt>
                <c:pt idx="171">
                  <c:v>75.015000000000001</c:v>
                </c:pt>
                <c:pt idx="172">
                  <c:v>75.656999999999996</c:v>
                </c:pt>
                <c:pt idx="173">
                  <c:v>76.896000000000001</c:v>
                </c:pt>
                <c:pt idx="174">
                  <c:v>77</c:v>
                </c:pt>
                <c:pt idx="175">
                  <c:v>76.552000000000007</c:v>
                </c:pt>
                <c:pt idx="176">
                  <c:v>75.507000000000005</c:v>
                </c:pt>
                <c:pt idx="177">
                  <c:v>75.507000000000005</c:v>
                </c:pt>
                <c:pt idx="178">
                  <c:v>76.790999999999997</c:v>
                </c:pt>
                <c:pt idx="179">
                  <c:v>74.045000000000002</c:v>
                </c:pt>
                <c:pt idx="180">
                  <c:v>74.596999999999994</c:v>
                </c:pt>
                <c:pt idx="181">
                  <c:v>75.269000000000005</c:v>
                </c:pt>
                <c:pt idx="182">
                  <c:v>74.388000000000005</c:v>
                </c:pt>
                <c:pt idx="183">
                  <c:v>74.820999999999998</c:v>
                </c:pt>
                <c:pt idx="184">
                  <c:v>74.358000000000004</c:v>
                </c:pt>
                <c:pt idx="185">
                  <c:v>74.552000000000007</c:v>
                </c:pt>
                <c:pt idx="186">
                  <c:v>75.596999999999994</c:v>
                </c:pt>
                <c:pt idx="187">
                  <c:v>75.447999999999993</c:v>
                </c:pt>
                <c:pt idx="188">
                  <c:v>75.224000000000004</c:v>
                </c:pt>
                <c:pt idx="189">
                  <c:v>75.164000000000001</c:v>
                </c:pt>
                <c:pt idx="190">
                  <c:v>73.700999999999993</c:v>
                </c:pt>
                <c:pt idx="191">
                  <c:v>74.09</c:v>
                </c:pt>
                <c:pt idx="192">
                  <c:v>75.477999999999994</c:v>
                </c:pt>
                <c:pt idx="193">
                  <c:v>75.403000000000006</c:v>
                </c:pt>
                <c:pt idx="194">
                  <c:v>75.075000000000003</c:v>
                </c:pt>
                <c:pt idx="195">
                  <c:v>75.850999999999999</c:v>
                </c:pt>
                <c:pt idx="196">
                  <c:v>76.254000000000005</c:v>
                </c:pt>
                <c:pt idx="197">
                  <c:v>76.09</c:v>
                </c:pt>
                <c:pt idx="198">
                  <c:v>75.97</c:v>
                </c:pt>
                <c:pt idx="199">
                  <c:v>74.522000000000006</c:v>
                </c:pt>
                <c:pt idx="200">
                  <c:v>76.611999999999995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77.346334854982359</c:v>
                </c:pt>
                <c:pt idx="1">
                  <c:v>77.374585070325921</c:v>
                </c:pt>
                <c:pt idx="2">
                  <c:v>77.402840609685299</c:v>
                </c:pt>
                <c:pt idx="3">
                  <c:v>77.431101896589183</c:v>
                </c:pt>
                <c:pt idx="4">
                  <c:v>77.459369386706868</c:v>
                </c:pt>
                <c:pt idx="5">
                  <c:v>77.487643570103259</c:v>
                </c:pt>
                <c:pt idx="6">
                  <c:v>77.515924973628842</c:v>
                </c:pt>
                <c:pt idx="7">
                  <c:v>77.544214163449652</c:v>
                </c:pt>
                <c:pt idx="8">
                  <c:v>77.572511747722316</c:v>
                </c:pt>
                <c:pt idx="9">
                  <c:v>77.600818379417348</c:v>
                </c:pt>
                <c:pt idx="10">
                  <c:v>77.629134759295297</c:v>
                </c:pt>
                <c:pt idx="11">
                  <c:v>77.657461639038232</c:v>
                </c:pt>
                <c:pt idx="12">
                  <c:v>77.685799824538336</c:v>
                </c:pt>
                <c:pt idx="13">
                  <c:v>77.714150179344799</c:v>
                </c:pt>
                <c:pt idx="14">
                  <c:v>77.742513628269251</c:v>
                </c:pt>
                <c:pt idx="15">
                  <c:v>77.770891161149081</c:v>
                </c:pt>
                <c:pt idx="16">
                  <c:v>77.799283836774066</c:v>
                </c:pt>
                <c:pt idx="17">
                  <c:v>77.827692787006129</c:v>
                </c:pt>
                <c:pt idx="18">
                  <c:v>77.856119221222869</c:v>
                </c:pt>
                <c:pt idx="19">
                  <c:v>77.884564431589325</c:v>
                </c:pt>
                <c:pt idx="20">
                  <c:v>77.913029800961326</c:v>
                </c:pt>
                <c:pt idx="21">
                  <c:v>77.941516819517872</c:v>
                </c:pt>
                <c:pt idx="22">
                  <c:v>77.970027129720094</c:v>
                </c:pt>
                <c:pt idx="23">
                  <c:v>77.998562659560591</c:v>
                </c:pt>
                <c:pt idx="24">
                  <c:v>78.027126018756263</c:v>
                </c:pt>
                <c:pt idx="25">
                  <c:v>78.055721641782597</c:v>
                </c:pt>
                <c:pt idx="26">
                  <c:v>78.08435895163359</c:v>
                </c:pt>
                <c:pt idx="27">
                  <c:v>78.113060726193922</c:v>
                </c:pt>
                <c:pt idx="28">
                  <c:v>78.141884194391338</c:v>
                </c:pt>
                <c:pt idx="29">
                  <c:v>78.170971688082645</c:v>
                </c:pt>
                <c:pt idx="30">
                  <c:v>78.200666285897711</c:v>
                </c:pt>
                <c:pt idx="31">
                  <c:v>78.231762486271421</c:v>
                </c:pt>
                <c:pt idx="32">
                  <c:v>78.26602110904831</c:v>
                </c:pt>
                <c:pt idx="33">
                  <c:v>78.307169118911574</c:v>
                </c:pt>
                <c:pt idx="34">
                  <c:v>78.362729113116487</c:v>
                </c:pt>
                <c:pt idx="35">
                  <c:v>78.447160357207053</c:v>
                </c:pt>
                <c:pt idx="36">
                  <c:v>78.586887907778731</c:v>
                </c:pt>
                <c:pt idx="37">
                  <c:v>78.827742484073923</c:v>
                </c:pt>
                <c:pt idx="38">
                  <c:v>79.244976257170492</c:v>
                </c:pt>
                <c:pt idx="39">
                  <c:v>79.95519109165059</c:v>
                </c:pt>
                <c:pt idx="40">
                  <c:v>81.128123803124709</c:v>
                </c:pt>
                <c:pt idx="41">
                  <c:v>82.994395232765726</c:v>
                </c:pt>
                <c:pt idx="42">
                  <c:v>85.843510392842035</c:v>
                </c:pt>
                <c:pt idx="43">
                  <c:v>90.00545457763792</c:v>
                </c:pt>
                <c:pt idx="44">
                  <c:v>95.810268166879823</c:v>
                </c:pt>
                <c:pt idx="45">
                  <c:v>103.52393114680631</c:v>
                </c:pt>
                <c:pt idx="46">
                  <c:v>113.26588630599106</c:v>
                </c:pt>
                <c:pt idx="47">
                  <c:v>124.92235202274637</c:v>
                </c:pt>
                <c:pt idx="48">
                  <c:v>138.07748065654016</c:v>
                </c:pt>
                <c:pt idx="49">
                  <c:v>151.98775316780291</c:v>
                </c:pt>
                <c:pt idx="50">
                  <c:v>165.62058347729345</c:v>
                </c:pt>
                <c:pt idx="51">
                  <c:v>177.76495394949126</c:v>
                </c:pt>
                <c:pt idx="52">
                  <c:v>187.20246092756057</c:v>
                </c:pt>
                <c:pt idx="53">
                  <c:v>192.90717386862062</c:v>
                </c:pt>
                <c:pt idx="54">
                  <c:v>194.22947854496337</c:v>
                </c:pt>
                <c:pt idx="55">
                  <c:v>191.01844011542079</c:v>
                </c:pt>
                <c:pt idx="56">
                  <c:v>183.65084240301482</c:v>
                </c:pt>
                <c:pt idx="57">
                  <c:v>172.95921104205408</c:v>
                </c:pt>
                <c:pt idx="58">
                  <c:v>160.07789113360519</c:v>
                </c:pt>
                <c:pt idx="59">
                  <c:v>146.2466497457205</c:v>
                </c:pt>
                <c:pt idx="60">
                  <c:v>132.61891829434586</c:v>
                </c:pt>
                <c:pt idx="61">
                  <c:v>120.115284681565</c:v>
                </c:pt>
                <c:pt idx="62">
                  <c:v>109.34591222501619</c:v>
                </c:pt>
                <c:pt idx="63">
                  <c:v>100.60499358748993</c:v>
                </c:pt>
                <c:pt idx="64">
                  <c:v>93.922954466080085</c:v>
                </c:pt>
                <c:pt idx="65">
                  <c:v>89.152185913531326</c:v>
                </c:pt>
                <c:pt idx="66">
                  <c:v>86.060359061080121</c:v>
                </c:pt>
                <c:pt idx="67">
                  <c:v>84.409786177830526</c:v>
                </c:pt>
                <c:pt idx="68">
                  <c:v>84.008665396498145</c:v>
                </c:pt>
                <c:pt idx="69">
                  <c:v>84.727843781206957</c:v>
                </c:pt>
                <c:pt idx="70">
                  <c:v>86.483908479554302</c:v>
                </c:pt>
                <c:pt idx="71">
                  <c:v>89.196090105637055</c:v>
                </c:pt>
                <c:pt idx="72">
                  <c:v>92.730766085675867</c:v>
                </c:pt>
                <c:pt idx="73">
                  <c:v>96.852280677116426</c:v>
                </c:pt>
                <c:pt idx="74">
                  <c:v>101.20001634122042</c:v>
                </c:pt>
                <c:pt idx="75">
                  <c:v>105.30665923592596</c:v>
                </c:pt>
                <c:pt idx="76">
                  <c:v>108.66077836591155</c:v>
                </c:pt>
                <c:pt idx="77">
                  <c:v>110.80101584496215</c:v>
                </c:pt>
                <c:pt idx="78">
                  <c:v>111.41536085238394</c:v>
                </c:pt>
                <c:pt idx="79">
                  <c:v>110.41375235490256</c:v>
                </c:pt>
                <c:pt idx="80">
                  <c:v>107.94918565764438</c:v>
                </c:pt>
                <c:pt idx="81">
                  <c:v>104.37961470659442</c:v>
                </c:pt>
                <c:pt idx="82">
                  <c:v>100.1832194032865</c:v>
                </c:pt>
                <c:pt idx="83">
                  <c:v>95.854403156440341</c:v>
                </c:pt>
                <c:pt idx="84">
                  <c:v>91.811371819161593</c:v>
                </c:pt>
                <c:pt idx="85">
                  <c:v>88.338066414836547</c:v>
                </c:pt>
                <c:pt idx="86">
                  <c:v>85.568466342589659</c:v>
                </c:pt>
                <c:pt idx="87">
                  <c:v>83.506810490487439</c:v>
                </c:pt>
                <c:pt idx="88">
                  <c:v>82.068513880833251</c:v>
                </c:pt>
                <c:pt idx="89">
                  <c:v>81.125233045602627</c:v>
                </c:pt>
                <c:pt idx="90">
                  <c:v>80.541913144985514</c:v>
                </c:pt>
                <c:pt idx="91">
                  <c:v>80.200295287656076</c:v>
                </c:pt>
                <c:pt idx="92">
                  <c:v>80.009158008360885</c:v>
                </c:pt>
                <c:pt idx="93">
                  <c:v>79.904896326464382</c:v>
                </c:pt>
                <c:pt idx="94">
                  <c:v>79.846855766270806</c:v>
                </c:pt>
                <c:pt idx="95">
                  <c:v>79.811013093174694</c:v>
                </c:pt>
                <c:pt idx="96">
                  <c:v>79.784175613685051</c:v>
                </c:pt>
                <c:pt idx="97">
                  <c:v>79.759593893632541</c:v>
                </c:pt>
                <c:pt idx="98">
                  <c:v>79.734058415271448</c:v>
                </c:pt>
                <c:pt idx="99">
                  <c:v>79.706173515659103</c:v>
                </c:pt>
                <c:pt idx="100">
                  <c:v>79.675426685290333</c:v>
                </c:pt>
                <c:pt idx="101">
                  <c:v>79.641744871469982</c:v>
                </c:pt>
                <c:pt idx="102">
                  <c:v>79.605350517802023</c:v>
                </c:pt>
                <c:pt idx="103">
                  <c:v>79.566854262518433</c:v>
                </c:pt>
                <c:pt idx="104">
                  <c:v>79.527638559370857</c:v>
                </c:pt>
                <c:pt idx="105">
                  <c:v>79.490688323229406</c:v>
                </c:pt>
                <c:pt idx="106">
                  <c:v>79.462067891460805</c:v>
                </c:pt>
                <c:pt idx="107">
                  <c:v>79.453126431929093</c:v>
                </c:pt>
                <c:pt idx="108">
                  <c:v>79.483098376154729</c:v>
                </c:pt>
                <c:pt idx="109">
                  <c:v>79.580989232419313</c:v>
                </c:pt>
                <c:pt idx="110">
                  <c:v>79.784712233227239</c:v>
                </c:pt>
                <c:pt idx="111">
                  <c:v>80.135009699802055</c:v>
                </c:pt>
                <c:pt idx="112">
                  <c:v>80.662682967009928</c:v>
                </c:pt>
                <c:pt idx="113">
                  <c:v>81.370645446005554</c:v>
                </c:pt>
                <c:pt idx="114">
                  <c:v>82.216624582573075</c:v>
                </c:pt>
                <c:pt idx="115">
                  <c:v>83.105617744488143</c:v>
                </c:pt>
                <c:pt idx="116">
                  <c:v>83.900381041056377</c:v>
                </c:pt>
                <c:pt idx="117">
                  <c:v>84.451783074426444</c:v>
                </c:pt>
                <c:pt idx="118">
                  <c:v>84.640910919049162</c:v>
                </c:pt>
                <c:pt idx="119">
                  <c:v>84.416872536592535</c:v>
                </c:pt>
                <c:pt idx="120">
                  <c:v>83.813872935156709</c:v>
                </c:pt>
                <c:pt idx="121">
                  <c:v>82.939740208404032</c:v>
                </c:pt>
                <c:pt idx="122">
                  <c:v>81.941182891999787</c:v>
                </c:pt>
                <c:pt idx="123">
                  <c:v>80.96110964782072</c:v>
                </c:pt>
                <c:pt idx="124">
                  <c:v>80.104887213568475</c:v>
                </c:pt>
                <c:pt idx="125">
                  <c:v>79.425643701916812</c:v>
                </c:pt>
                <c:pt idx="126">
                  <c:v>78.928674518870935</c:v>
                </c:pt>
                <c:pt idx="127">
                  <c:v>78.587539537640154</c:v>
                </c:pt>
                <c:pt idx="128">
                  <c:v>78.362492372303379</c:v>
                </c:pt>
                <c:pt idx="129">
                  <c:v>78.214561459535602</c:v>
                </c:pt>
                <c:pt idx="130">
                  <c:v>78.11294288524175</c:v>
                </c:pt>
                <c:pt idx="131">
                  <c:v>78.036736734855168</c:v>
                </c:pt>
                <c:pt idx="132">
                  <c:v>77.973440015610279</c:v>
                </c:pt>
                <c:pt idx="133">
                  <c:v>77.916394391634938</c:v>
                </c:pt>
                <c:pt idx="134">
                  <c:v>77.862500457624066</c:v>
                </c:pt>
                <c:pt idx="135">
                  <c:v>77.810677573394699</c:v>
                </c:pt>
                <c:pt idx="136">
                  <c:v>77.761058139449361</c:v>
                </c:pt>
                <c:pt idx="137">
                  <c:v>77.714725874867597</c:v>
                </c:pt>
                <c:pt idx="138">
                  <c:v>77.673792024153371</c:v>
                </c:pt>
                <c:pt idx="139">
                  <c:v>77.641624602586305</c:v>
                </c:pt>
                <c:pt idx="140">
                  <c:v>77.623042105621693</c:v>
                </c:pt>
                <c:pt idx="141">
                  <c:v>77.624252976546884</c:v>
                </c:pt>
                <c:pt idx="142">
                  <c:v>77.652305055670823</c:v>
                </c:pt>
                <c:pt idx="143">
                  <c:v>77.713863394317684</c:v>
                </c:pt>
                <c:pt idx="144">
                  <c:v>77.813307227518649</c:v>
                </c:pt>
                <c:pt idx="145">
                  <c:v>77.950426447155579</c:v>
                </c:pt>
                <c:pt idx="146">
                  <c:v>78.118326390061284</c:v>
                </c:pt>
                <c:pt idx="147">
                  <c:v>78.302366735123968</c:v>
                </c:pt>
                <c:pt idx="148">
                  <c:v>78.480899696767821</c:v>
                </c:pt>
                <c:pt idx="149">
                  <c:v>78.628148437895831</c:v>
                </c:pt>
                <c:pt idx="150">
                  <c:v>78.718858034835435</c:v>
                </c:pt>
                <c:pt idx="151">
                  <c:v>78.733614368936117</c:v>
                </c:pt>
                <c:pt idx="152">
                  <c:v>78.663297397168222</c:v>
                </c:pt>
                <c:pt idx="153">
                  <c:v>78.511261281447716</c:v>
                </c:pt>
                <c:pt idx="154">
                  <c:v>78.29252252506528</c:v>
                </c:pt>
                <c:pt idx="155">
                  <c:v>78.030225826711245</c:v>
                </c:pt>
                <c:pt idx="156">
                  <c:v>77.750532569720178</c:v>
                </c:pt>
                <c:pt idx="157">
                  <c:v>77.477482772379332</c:v>
                </c:pt>
                <c:pt idx="158">
                  <c:v>77.229193401687482</c:v>
                </c:pt>
                <c:pt idx="159">
                  <c:v>77.016122429338182</c:v>
                </c:pt>
                <c:pt idx="160">
                  <c:v>76.84136594166857</c:v>
                </c:pt>
                <c:pt idx="161">
                  <c:v>76.702376716037463</c:v>
                </c:pt>
                <c:pt idx="162">
                  <c:v>76.593263954455679</c:v>
                </c:pt>
                <c:pt idx="163">
                  <c:v>76.506939123940754</c:v>
                </c:pt>
                <c:pt idx="164">
                  <c:v>76.436670535656333</c:v>
                </c:pt>
                <c:pt idx="165">
                  <c:v>76.376931116268167</c:v>
                </c:pt>
                <c:pt idx="166">
                  <c:v>76.3236532096807</c:v>
                </c:pt>
                <c:pt idx="167">
                  <c:v>76.274103866468877</c:v>
                </c:pt>
                <c:pt idx="168">
                  <c:v>76.22658852069506</c:v>
                </c:pt>
                <c:pt idx="169">
                  <c:v>76.180130499953691</c:v>
                </c:pt>
                <c:pt idx="170">
                  <c:v>76.134203696697924</c:v>
                </c:pt>
                <c:pt idx="171">
                  <c:v>76.088541886779254</c:v>
                </c:pt>
                <c:pt idx="172">
                  <c:v>76.043017701283915</c:v>
                </c:pt>
                <c:pt idx="173">
                  <c:v>75.997572888572833</c:v>
                </c:pt>
                <c:pt idx="174">
                  <c:v>75.952181404229933</c:v>
                </c:pt>
                <c:pt idx="175">
                  <c:v>75.906831330101269</c:v>
                </c:pt>
                <c:pt idx="176">
                  <c:v>75.861516631697185</c:v>
                </c:pt>
                <c:pt idx="177">
                  <c:v>75.816233645812815</c:v>
                </c:pt>
                <c:pt idx="178">
                  <c:v>75.770979674921435</c:v>
                </c:pt>
                <c:pt idx="179">
                  <c:v>75.725752455023539</c:v>
                </c:pt>
                <c:pt idx="180">
                  <c:v>75.680549961913499</c:v>
                </c:pt>
                <c:pt idx="181">
                  <c:v>75.635370340469493</c:v>
                </c:pt>
                <c:pt idx="182">
                  <c:v>75.590211876165114</c:v>
                </c:pt>
                <c:pt idx="183">
                  <c:v>75.545072980462436</c:v>
                </c:pt>
                <c:pt idx="184">
                  <c:v>75.499952180763003</c:v>
                </c:pt>
                <c:pt idx="185">
                  <c:v>75.454848112023939</c:v>
                </c:pt>
                <c:pt idx="186">
                  <c:v>75.409759509182578</c:v>
                </c:pt>
                <c:pt idx="187">
                  <c:v>75.364685200136961</c:v>
                </c:pt>
                <c:pt idx="188">
                  <c:v>75.319624099197767</c:v>
                </c:pt>
                <c:pt idx="189">
                  <c:v>75.274575200973118</c:v>
                </c:pt>
                <c:pt idx="190">
                  <c:v>75.229537574658266</c:v>
                </c:pt>
                <c:pt idx="191">
                  <c:v>75.184510358706461</c:v>
                </c:pt>
                <c:pt idx="192">
                  <c:v>75.139492755858114</c:v>
                </c:pt>
                <c:pt idx="193">
                  <c:v>75.094484028506955</c:v>
                </c:pt>
                <c:pt idx="194">
                  <c:v>75.049483494382429</c:v>
                </c:pt>
                <c:pt idx="195">
                  <c:v>75.004490522528968</c:v>
                </c:pt>
                <c:pt idx="196">
                  <c:v>74.959504529563247</c:v>
                </c:pt>
                <c:pt idx="197">
                  <c:v>74.914524976192212</c:v>
                </c:pt>
                <c:pt idx="198">
                  <c:v>74.869551363974409</c:v>
                </c:pt>
                <c:pt idx="199">
                  <c:v>74.82458323230982</c:v>
                </c:pt>
                <c:pt idx="200">
                  <c:v>74.779620155642064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77.346334854982359</c:v>
                </c:pt>
                <c:pt idx="1">
                  <c:v>77.374585070325921</c:v>
                </c:pt>
                <c:pt idx="2">
                  <c:v>77.402840609685299</c:v>
                </c:pt>
                <c:pt idx="3">
                  <c:v>77.431101896589183</c:v>
                </c:pt>
                <c:pt idx="4">
                  <c:v>77.459369386706868</c:v>
                </c:pt>
                <c:pt idx="5">
                  <c:v>77.487643570103259</c:v>
                </c:pt>
                <c:pt idx="6">
                  <c:v>77.515924973628842</c:v>
                </c:pt>
                <c:pt idx="7">
                  <c:v>77.544214163449652</c:v>
                </c:pt>
                <c:pt idx="8">
                  <c:v>77.572511747722316</c:v>
                </c:pt>
                <c:pt idx="9">
                  <c:v>77.600818379417348</c:v>
                </c:pt>
                <c:pt idx="10">
                  <c:v>77.629134759295297</c:v>
                </c:pt>
                <c:pt idx="11">
                  <c:v>77.657461639038218</c:v>
                </c:pt>
                <c:pt idx="12">
                  <c:v>77.685799824538236</c:v>
                </c:pt>
                <c:pt idx="13">
                  <c:v>77.714150179344301</c:v>
                </c:pt>
                <c:pt idx="14">
                  <c:v>77.742513628266792</c:v>
                </c:pt>
                <c:pt idx="15">
                  <c:v>77.770891161137328</c:v>
                </c:pt>
                <c:pt idx="16">
                  <c:v>77.799283836720193</c:v>
                </c:pt>
                <c:pt idx="17">
                  <c:v>77.827692786768736</c:v>
                </c:pt>
                <c:pt idx="18">
                  <c:v>77.856119220217607</c:v>
                </c:pt>
                <c:pt idx="19">
                  <c:v>77.884564427498503</c:v>
                </c:pt>
                <c:pt idx="20">
                  <c:v>77.9130297849633</c:v>
                </c:pt>
                <c:pt idx="21">
                  <c:v>77.941516759393892</c:v>
                </c:pt>
                <c:pt idx="22">
                  <c:v>77.970026912573289</c:v>
                </c:pt>
                <c:pt idx="23">
                  <c:v>77.998561905886248</c:v>
                </c:pt>
                <c:pt idx="24">
                  <c:v>78.02712350491089</c:v>
                </c:pt>
                <c:pt idx="25">
                  <c:v>78.055713583955352</c:v>
                </c:pt>
                <c:pt idx="26">
                  <c:v>78.084334130483413</c:v>
                </c:pt>
                <c:pt idx="27">
                  <c:v>78.112987249363982</c:v>
                </c:pt>
                <c:pt idx="28">
                  <c:v>78.141675166866094</c:v>
                </c:pt>
                <c:pt idx="29">
                  <c:v>78.170400234308218</c:v>
                </c:pt>
                <c:pt idx="30">
                  <c:v>78.199164931255126</c:v>
                </c:pt>
                <c:pt idx="31">
                  <c:v>78.227971868137374</c:v>
                </c:pt>
                <c:pt idx="32">
                  <c:v>78.256823788148949</c:v>
                </c:pt>
                <c:pt idx="33">
                  <c:v>78.285723568255719</c:v>
                </c:pt>
                <c:pt idx="34">
                  <c:v>78.314674219121429</c:v>
                </c:pt>
                <c:pt idx="35">
                  <c:v>78.343678883729183</c:v>
                </c:pt>
                <c:pt idx="36">
                  <c:v>78.372740834443945</c:v>
                </c:pt>
                <c:pt idx="37">
                  <c:v>78.401863468224036</c:v>
                </c:pt>
                <c:pt idx="38">
                  <c:v>78.431050299650138</c:v>
                </c:pt>
                <c:pt idx="39">
                  <c:v>78.460304951392175</c:v>
                </c:pt>
                <c:pt idx="40">
                  <c:v>78.489631141686019</c:v>
                </c:pt>
                <c:pt idx="41">
                  <c:v>78.519032668332883</c:v>
                </c:pt>
                <c:pt idx="42">
                  <c:v>78.548513388672646</c:v>
                </c:pt>
                <c:pt idx="43">
                  <c:v>78.578077194913433</c:v>
                </c:pt>
                <c:pt idx="44">
                  <c:v>78.607727984123102</c:v>
                </c:pt>
                <c:pt idx="45">
                  <c:v>78.637469622105968</c:v>
                </c:pt>
                <c:pt idx="46">
                  <c:v>78.667305900298572</c:v>
                </c:pt>
                <c:pt idx="47">
                  <c:v>78.697240484721064</c:v>
                </c:pt>
                <c:pt idx="48">
                  <c:v>78.727276855917623</c:v>
                </c:pt>
                <c:pt idx="49">
                  <c:v>78.757418238710287</c:v>
                </c:pt>
                <c:pt idx="50">
                  <c:v>78.787667520475694</c:v>
                </c:pt>
                <c:pt idx="51">
                  <c:v>78.818027156536871</c:v>
                </c:pt>
                <c:pt idx="52">
                  <c:v>78.848499061142832</c:v>
                </c:pt>
                <c:pt idx="53">
                  <c:v>78.879084482391264</c:v>
                </c:pt>
                <c:pt idx="54">
                  <c:v>78.909783859337963</c:v>
                </c:pt>
                <c:pt idx="55">
                  <c:v>78.940596659435187</c:v>
                </c:pt>
                <c:pt idx="56">
                  <c:v>78.971521194357109</c:v>
                </c:pt>
                <c:pt idx="57">
                  <c:v>79.002554412212973</c:v>
                </c:pt>
                <c:pt idx="58">
                  <c:v>79.033691664124362</c:v>
                </c:pt>
                <c:pt idx="59">
                  <c:v>79.064926443169739</c:v>
                </c:pt>
                <c:pt idx="60">
                  <c:v>79.096250093787191</c:v>
                </c:pt>
                <c:pt idx="61">
                  <c:v>79.127651489895413</c:v>
                </c:pt>
                <c:pt idx="62">
                  <c:v>79.159116680264489</c:v>
                </c:pt>
                <c:pt idx="63">
                  <c:v>79.190628500063227</c:v>
                </c:pt>
                <c:pt idx="64">
                  <c:v>79.222166148058335</c:v>
                </c:pt>
                <c:pt idx="65">
                  <c:v>79.253704729670076</c:v>
                </c:pt>
                <c:pt idx="66">
                  <c:v>79.285214767030311</c:v>
                </c:pt>
                <c:pt idx="67">
                  <c:v>79.316661678375326</c:v>
                </c:pt>
                <c:pt idx="68">
                  <c:v>79.348005230567381</c:v>
                </c:pt>
                <c:pt idx="69">
                  <c:v>79.379198970304159</c:v>
                </c:pt>
                <c:pt idx="70">
                  <c:v>79.410189641663479</c:v>
                </c:pt>
                <c:pt idx="71">
                  <c:v>79.440916600055317</c:v>
                </c:pt>
                <c:pt idx="72">
                  <c:v>79.471311235403647</c:v>
                </c:pt>
                <c:pt idx="73">
                  <c:v>79.50129642043261</c:v>
                </c:pt>
                <c:pt idx="74">
                  <c:v>79.530786003224122</c:v>
                </c:pt>
                <c:pt idx="75">
                  <c:v>79.559684366652334</c:v>
                </c:pt>
                <c:pt idx="76">
                  <c:v>79.587886080745193</c:v>
                </c:pt>
                <c:pt idx="77">
                  <c:v>79.615275677281844</c:v>
                </c:pt>
                <c:pt idx="78">
                  <c:v>79.64172757875896</c:v>
                </c:pt>
                <c:pt idx="79">
                  <c:v>79.667106215949531</c:v>
                </c:pt>
                <c:pt idx="80">
                  <c:v>79.691266369273436</c:v>
                </c:pt>
                <c:pt idx="81">
                  <c:v>79.714053768715601</c:v>
                </c:pt>
                <c:pt idx="82">
                  <c:v>79.735305984649813</c:v>
                </c:pt>
                <c:pt idx="83">
                  <c:v>79.754853637268496</c:v>
                </c:pt>
                <c:pt idx="84">
                  <c:v>79.772521945049817</c:v>
                </c:pt>
                <c:pt idx="85">
                  <c:v>79.788132622599221</c:v>
                </c:pt>
                <c:pt idx="86">
                  <c:v>79.801506125245808</c:v>
                </c:pt>
                <c:pt idx="87">
                  <c:v>79.81246422214771</c:v>
                </c:pt>
                <c:pt idx="88">
                  <c:v>79.820832861847308</c:v>
                </c:pt>
                <c:pt idx="89">
                  <c:v>79.826445275011821</c:v>
                </c:pt>
                <c:pt idx="90">
                  <c:v>79.829145239613922</c:v>
                </c:pt>
                <c:pt idx="91">
                  <c:v>79.82879041543913</c:v>
                </c:pt>
                <c:pt idx="92">
                  <c:v>79.825255639138817</c:v>
                </c:pt>
                <c:pt idx="93">
                  <c:v>79.818436059715609</c:v>
                </c:pt>
                <c:pt idx="94">
                  <c:v>79.808249988860553</c:v>
                </c:pt>
                <c:pt idx="95">
                  <c:v>79.794641342176931</c:v>
                </c:pt>
                <c:pt idx="96">
                  <c:v>79.777581556744252</c:v>
                </c:pt>
                <c:pt idx="97">
                  <c:v>79.757070887776933</c:v>
                </c:pt>
                <c:pt idx="98">
                  <c:v>79.733139011646941</c:v>
                </c:pt>
                <c:pt idx="99">
                  <c:v>79.705844892872619</c:v>
                </c:pt>
                <c:pt idx="100">
                  <c:v>79.675275906782048</c:v>
                </c:pt>
                <c:pt idx="101">
                  <c:v>79.641546244951996</c:v>
                </c:pt>
                <c:pt idx="102">
                  <c:v>79.604794664521705</c:v>
                </c:pt>
                <c:pt idx="103">
                  <c:v>79.565181672513688</c:v>
                </c:pt>
                <c:pt idx="104">
                  <c:v>79.522886260172186</c:v>
                </c:pt>
                <c:pt idx="105">
                  <c:v>79.478102318490926</c:v>
                </c:pt>
                <c:pt idx="106">
                  <c:v>79.431034873737815</c:v>
                </c:pt>
                <c:pt idx="107">
                  <c:v>79.381896280893343</c:v>
                </c:pt>
                <c:pt idx="108">
                  <c:v>79.33090250424496</c:v>
                </c:pt>
                <c:pt idx="109">
                  <c:v>79.27826959925568</c:v>
                </c:pt>
                <c:pt idx="110">
                  <c:v>79.224210489987115</c:v>
                </c:pt>
                <c:pt idx="111">
                  <c:v>79.168932113709189</c:v>
                </c:pt>
                <c:pt idx="112">
                  <c:v>79.112632980745673</c:v>
                </c:pt>
                <c:pt idx="113">
                  <c:v>79.055501174747263</c:v>
                </c:pt>
                <c:pt idx="114">
                  <c:v>78.997712797787941</c:v>
                </c:pt>
                <c:pt idx="115">
                  <c:v>78.939430846896315</c:v>
                </c:pt>
                <c:pt idx="116">
                  <c:v>78.880804494405581</c:v>
                </c:pt>
                <c:pt idx="117">
                  <c:v>78.821968734023315</c:v>
                </c:pt>
                <c:pt idx="118">
                  <c:v>78.763044347668099</c:v>
                </c:pt>
                <c:pt idx="119">
                  <c:v>78.704138144552829</c:v>
                </c:pt>
                <c:pt idx="120">
                  <c:v>78.645343423233527</c:v>
                </c:pt>
                <c:pt idx="121">
                  <c:v>78.586740608827256</c:v>
                </c:pt>
                <c:pt idx="122">
                  <c:v>78.528398020768208</c:v>
                </c:pt>
                <c:pt idx="123">
                  <c:v>78.470372730780696</c:v>
                </c:pt>
                <c:pt idx="124">
                  <c:v>78.412711475729111</c:v>
                </c:pt>
                <c:pt idx="125">
                  <c:v>78.355451595266246</c:v>
                </c:pt>
                <c:pt idx="126">
                  <c:v>78.298621969431025</c:v>
                </c:pt>
                <c:pt idx="127">
                  <c:v>78.242243936320136</c:v>
                </c:pt>
                <c:pt idx="128">
                  <c:v>78.186332174518469</c:v>
                </c:pt>
                <c:pt idx="129">
                  <c:v>78.130895539028501</c:v>
                </c:pt>
                <c:pt idx="130">
                  <c:v>78.075937842949301</c:v>
                </c:pt>
                <c:pt idx="131">
                  <c:v>78.02145858011184</c:v>
                </c:pt>
                <c:pt idx="132">
                  <c:v>77.967453586308935</c:v>
                </c:pt>
                <c:pt idx="133">
                  <c:v>77.913915638699038</c:v>
                </c:pt>
                <c:pt idx="134">
                  <c:v>77.860834994471531</c:v>
                </c:pt>
                <c:pt idx="135">
                  <c:v>77.808199870988418</c:v>
                </c:pt>
                <c:pt idx="136">
                  <c:v>77.755996870423758</c:v>
                </c:pt>
                <c:pt idx="137">
                  <c:v>77.704211352460504</c:v>
                </c:pt>
                <c:pt idx="138">
                  <c:v>77.65282775892517</c:v>
                </c:pt>
                <c:pt idx="139">
                  <c:v>77.601829894389354</c:v>
                </c:pt>
                <c:pt idx="140">
                  <c:v>77.551201166782036</c:v>
                </c:pt>
                <c:pt idx="141">
                  <c:v>77.50092479197059</c:v>
                </c:pt>
                <c:pt idx="142">
                  <c:v>77.450983966110755</c:v>
                </c:pt>
                <c:pt idx="143">
                  <c:v>77.401362009357143</c:v>
                </c:pt>
                <c:pt idx="144">
                  <c:v>77.352042484285903</c:v>
                </c:pt>
                <c:pt idx="145">
                  <c:v>77.303009292123946</c:v>
                </c:pt>
                <c:pt idx="146">
                  <c:v>77.254246749614367</c:v>
                </c:pt>
                <c:pt idx="147">
                  <c:v>77.205739649086283</c:v>
                </c:pt>
                <c:pt idx="148">
                  <c:v>77.157473304042057</c:v>
                </c:pt>
                <c:pt idx="149">
                  <c:v>77.109433582332471</c:v>
                </c:pt>
                <c:pt idx="150">
                  <c:v>77.061606928763155</c:v>
                </c:pt>
                <c:pt idx="151">
                  <c:v>77.013980378762696</c:v>
                </c:pt>
                <c:pt idx="152">
                  <c:v>76.966541564549885</c:v>
                </c:pt>
                <c:pt idx="153">
                  <c:v>76.919278715058951</c:v>
                </c:pt>
                <c:pt idx="154">
                  <c:v>76.872180650721845</c:v>
                </c:pt>
                <c:pt idx="155">
                  <c:v>76.825236774062162</c:v>
                </c:pt>
                <c:pt idx="156">
                  <c:v>76.778437056925881</c:v>
                </c:pt>
                <c:pt idx="157">
                  <c:v>76.731772025059598</c:v>
                </c:pt>
                <c:pt idx="158">
                  <c:v>76.685232740644878</c:v>
                </c:pt>
                <c:pt idx="159">
                  <c:v>76.638810783307932</c:v>
                </c:pt>
                <c:pt idx="160">
                  <c:v>76.59249823004447</c:v>
                </c:pt>
                <c:pt idx="161">
                  <c:v>76.54628763443084</c:v>
                </c:pt>
                <c:pt idx="162">
                  <c:v>76.500172005432574</c:v>
                </c:pt>
                <c:pt idx="163">
                  <c:v>76.454144786068568</c:v>
                </c:pt>
                <c:pt idx="164">
                  <c:v>76.408199832144192</c:v>
                </c:pt>
                <c:pt idx="165">
                  <c:v>76.362331391227514</c:v>
                </c:pt>
                <c:pt idx="166">
                  <c:v>76.316534082008914</c:v>
                </c:pt>
                <c:pt idx="167">
                  <c:v>76.270802874155649</c:v>
                </c:pt>
                <c:pt idx="168">
                  <c:v>76.225133068748306</c:v>
                </c:pt>
                <c:pt idx="169">
                  <c:v>76.179520279365178</c:v>
                </c:pt>
                <c:pt idx="170">
                  <c:v>76.133960413862809</c:v>
                </c:pt>
                <c:pt idx="171">
                  <c:v>76.088449656885814</c:v>
                </c:pt>
                <c:pt idx="172">
                  <c:v>76.042984453127247</c:v>
                </c:pt>
                <c:pt idx="173">
                  <c:v>75.997561491349344</c:v>
                </c:pt>
                <c:pt idx="174">
                  <c:v>75.95217768916693</c:v>
                </c:pt>
                <c:pt idx="175">
                  <c:v>75.906830178588052</c:v>
                </c:pt>
                <c:pt idx="176">
                  <c:v>75.861516292300735</c:v>
                </c:pt>
                <c:pt idx="177">
                  <c:v>75.81623355069074</c:v>
                </c:pt>
                <c:pt idx="178">
                  <c:v>75.770979649570677</c:v>
                </c:pt>
                <c:pt idx="179">
                  <c:v>75.725752448599081</c:v>
                </c:pt>
                <c:pt idx="180">
                  <c:v>75.68054996036534</c:v>
                </c:pt>
                <c:pt idx="181">
                  <c:v>75.635370340114733</c:v>
                </c:pt>
                <c:pt idx="182">
                  <c:v>75.590211876087807</c:v>
                </c:pt>
                <c:pt idx="183">
                  <c:v>75.54507298044642</c:v>
                </c:pt>
                <c:pt idx="184">
                  <c:v>75.499952180759848</c:v>
                </c:pt>
                <c:pt idx="185">
                  <c:v>75.454848112023342</c:v>
                </c:pt>
                <c:pt idx="186">
                  <c:v>75.409759509182479</c:v>
                </c:pt>
                <c:pt idx="187">
                  <c:v>75.364685200136947</c:v>
                </c:pt>
                <c:pt idx="188">
                  <c:v>75.319624099197767</c:v>
                </c:pt>
                <c:pt idx="189">
                  <c:v>75.274575200973118</c:v>
                </c:pt>
                <c:pt idx="190">
                  <c:v>75.229537574658266</c:v>
                </c:pt>
                <c:pt idx="191">
                  <c:v>75.184510358706461</c:v>
                </c:pt>
                <c:pt idx="192">
                  <c:v>75.139492755858114</c:v>
                </c:pt>
                <c:pt idx="193">
                  <c:v>75.094484028506955</c:v>
                </c:pt>
                <c:pt idx="194">
                  <c:v>75.049483494382429</c:v>
                </c:pt>
                <c:pt idx="195">
                  <c:v>75.004490522528968</c:v>
                </c:pt>
                <c:pt idx="196">
                  <c:v>74.959504529563247</c:v>
                </c:pt>
                <c:pt idx="197">
                  <c:v>74.914524976192212</c:v>
                </c:pt>
                <c:pt idx="198">
                  <c:v>74.869551363974409</c:v>
                </c:pt>
                <c:pt idx="199">
                  <c:v>74.82458323230982</c:v>
                </c:pt>
                <c:pt idx="200">
                  <c:v>74.779620155642064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2408"/>
        <c:axId val="367472800"/>
      </c:scatterChart>
      <c:valAx>
        <c:axId val="367472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2800"/>
        <c:crosses val="autoZero"/>
        <c:crossBetween val="midCat"/>
      </c:valAx>
      <c:valAx>
        <c:axId val="367472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2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71</c:v>
                </c:pt>
                <c:pt idx="1">
                  <c:v>71.97</c:v>
                </c:pt>
                <c:pt idx="2">
                  <c:v>70.715999999999994</c:v>
                </c:pt>
                <c:pt idx="3">
                  <c:v>71.179000000000002</c:v>
                </c:pt>
                <c:pt idx="4">
                  <c:v>70.671999999999997</c:v>
                </c:pt>
                <c:pt idx="5">
                  <c:v>70.641999999999996</c:v>
                </c:pt>
                <c:pt idx="6">
                  <c:v>71.805999999999997</c:v>
                </c:pt>
                <c:pt idx="7">
                  <c:v>72.611999999999995</c:v>
                </c:pt>
                <c:pt idx="8">
                  <c:v>71.91</c:v>
                </c:pt>
                <c:pt idx="9">
                  <c:v>73.269000000000005</c:v>
                </c:pt>
                <c:pt idx="10">
                  <c:v>70.626999999999995</c:v>
                </c:pt>
                <c:pt idx="11">
                  <c:v>71.924999999999997</c:v>
                </c:pt>
                <c:pt idx="12">
                  <c:v>71.269000000000005</c:v>
                </c:pt>
                <c:pt idx="13">
                  <c:v>72.418000000000006</c:v>
                </c:pt>
                <c:pt idx="14">
                  <c:v>69.984999999999999</c:v>
                </c:pt>
                <c:pt idx="15">
                  <c:v>72.522000000000006</c:v>
                </c:pt>
                <c:pt idx="16">
                  <c:v>71.299000000000007</c:v>
                </c:pt>
                <c:pt idx="17">
                  <c:v>72.433000000000007</c:v>
                </c:pt>
                <c:pt idx="18">
                  <c:v>72.896000000000001</c:v>
                </c:pt>
                <c:pt idx="19">
                  <c:v>72.328000000000003</c:v>
                </c:pt>
                <c:pt idx="20">
                  <c:v>74.358000000000004</c:v>
                </c:pt>
                <c:pt idx="21">
                  <c:v>75.313000000000002</c:v>
                </c:pt>
                <c:pt idx="22">
                  <c:v>73.015000000000001</c:v>
                </c:pt>
                <c:pt idx="23">
                  <c:v>72.94</c:v>
                </c:pt>
                <c:pt idx="24">
                  <c:v>73.805999999999997</c:v>
                </c:pt>
                <c:pt idx="25">
                  <c:v>75.119</c:v>
                </c:pt>
                <c:pt idx="26">
                  <c:v>74.299000000000007</c:v>
                </c:pt>
                <c:pt idx="27">
                  <c:v>75.760999999999996</c:v>
                </c:pt>
                <c:pt idx="28">
                  <c:v>75.924999999999997</c:v>
                </c:pt>
                <c:pt idx="29">
                  <c:v>75.179000000000002</c:v>
                </c:pt>
                <c:pt idx="30">
                  <c:v>75.462999999999994</c:v>
                </c:pt>
                <c:pt idx="31">
                  <c:v>76.045000000000002</c:v>
                </c:pt>
                <c:pt idx="32">
                  <c:v>76.552000000000007</c:v>
                </c:pt>
                <c:pt idx="33">
                  <c:v>78.209000000000003</c:v>
                </c:pt>
                <c:pt idx="34">
                  <c:v>76.954999999999998</c:v>
                </c:pt>
                <c:pt idx="35">
                  <c:v>78.97</c:v>
                </c:pt>
                <c:pt idx="36">
                  <c:v>77.820999999999998</c:v>
                </c:pt>
                <c:pt idx="37">
                  <c:v>80.149000000000001</c:v>
                </c:pt>
                <c:pt idx="38">
                  <c:v>80.239000000000004</c:v>
                </c:pt>
                <c:pt idx="39">
                  <c:v>82.134</c:v>
                </c:pt>
                <c:pt idx="40">
                  <c:v>83.954999999999998</c:v>
                </c:pt>
                <c:pt idx="41">
                  <c:v>87.641999999999996</c:v>
                </c:pt>
                <c:pt idx="42">
                  <c:v>89.358000000000004</c:v>
                </c:pt>
                <c:pt idx="43">
                  <c:v>95.97</c:v>
                </c:pt>
                <c:pt idx="44">
                  <c:v>100.925</c:v>
                </c:pt>
                <c:pt idx="45">
                  <c:v>107.94</c:v>
                </c:pt>
                <c:pt idx="46">
                  <c:v>118.104</c:v>
                </c:pt>
                <c:pt idx="47">
                  <c:v>124.97</c:v>
                </c:pt>
                <c:pt idx="48">
                  <c:v>135.13399999999999</c:v>
                </c:pt>
                <c:pt idx="49">
                  <c:v>145.77600000000001</c:v>
                </c:pt>
                <c:pt idx="50">
                  <c:v>153.47800000000001</c:v>
                </c:pt>
                <c:pt idx="51">
                  <c:v>162.47800000000001</c:v>
                </c:pt>
                <c:pt idx="52">
                  <c:v>170.04499999999999</c:v>
                </c:pt>
                <c:pt idx="53">
                  <c:v>178.22399999999999</c:v>
                </c:pt>
                <c:pt idx="54">
                  <c:v>183.16399999999999</c:v>
                </c:pt>
                <c:pt idx="55">
                  <c:v>185.37299999999999</c:v>
                </c:pt>
                <c:pt idx="56">
                  <c:v>184.73099999999999</c:v>
                </c:pt>
                <c:pt idx="57">
                  <c:v>179.43299999999999</c:v>
                </c:pt>
                <c:pt idx="58">
                  <c:v>170.16399999999999</c:v>
                </c:pt>
                <c:pt idx="59">
                  <c:v>147.71600000000001</c:v>
                </c:pt>
                <c:pt idx="60">
                  <c:v>115.06</c:v>
                </c:pt>
                <c:pt idx="61">
                  <c:v>90.03</c:v>
                </c:pt>
                <c:pt idx="62">
                  <c:v>80.700999999999993</c:v>
                </c:pt>
                <c:pt idx="63">
                  <c:v>77.388000000000005</c:v>
                </c:pt>
                <c:pt idx="64">
                  <c:v>76.209000000000003</c:v>
                </c:pt>
                <c:pt idx="65">
                  <c:v>77.045000000000002</c:v>
                </c:pt>
                <c:pt idx="66">
                  <c:v>78.045000000000002</c:v>
                </c:pt>
                <c:pt idx="67">
                  <c:v>78.850999999999999</c:v>
                </c:pt>
                <c:pt idx="68">
                  <c:v>81</c:v>
                </c:pt>
                <c:pt idx="69">
                  <c:v>81.715999999999994</c:v>
                </c:pt>
                <c:pt idx="70">
                  <c:v>83.790999999999997</c:v>
                </c:pt>
                <c:pt idx="71">
                  <c:v>86.119</c:v>
                </c:pt>
                <c:pt idx="72">
                  <c:v>89.850999999999999</c:v>
                </c:pt>
                <c:pt idx="73">
                  <c:v>92.566999999999993</c:v>
                </c:pt>
                <c:pt idx="74">
                  <c:v>95.015000000000001</c:v>
                </c:pt>
                <c:pt idx="75">
                  <c:v>98.850999999999999</c:v>
                </c:pt>
                <c:pt idx="76">
                  <c:v>102.56699999999999</c:v>
                </c:pt>
                <c:pt idx="77">
                  <c:v>104.358</c:v>
                </c:pt>
                <c:pt idx="78">
                  <c:v>105</c:v>
                </c:pt>
                <c:pt idx="79">
                  <c:v>106.70099999999999</c:v>
                </c:pt>
                <c:pt idx="80">
                  <c:v>104.955</c:v>
                </c:pt>
                <c:pt idx="81">
                  <c:v>102.761</c:v>
                </c:pt>
                <c:pt idx="82">
                  <c:v>96.433000000000007</c:v>
                </c:pt>
                <c:pt idx="83">
                  <c:v>90.134</c:v>
                </c:pt>
                <c:pt idx="84">
                  <c:v>84.91</c:v>
                </c:pt>
                <c:pt idx="85">
                  <c:v>82.418000000000006</c:v>
                </c:pt>
                <c:pt idx="86">
                  <c:v>79.835999999999999</c:v>
                </c:pt>
                <c:pt idx="87">
                  <c:v>79.866</c:v>
                </c:pt>
                <c:pt idx="88">
                  <c:v>77.462999999999994</c:v>
                </c:pt>
                <c:pt idx="89">
                  <c:v>77.358000000000004</c:v>
                </c:pt>
                <c:pt idx="90">
                  <c:v>76.775999999999996</c:v>
                </c:pt>
                <c:pt idx="91">
                  <c:v>76.94</c:v>
                </c:pt>
                <c:pt idx="92">
                  <c:v>77</c:v>
                </c:pt>
                <c:pt idx="93">
                  <c:v>73.745999999999995</c:v>
                </c:pt>
                <c:pt idx="94">
                  <c:v>74.611999999999995</c:v>
                </c:pt>
                <c:pt idx="95">
                  <c:v>73.820999999999998</c:v>
                </c:pt>
                <c:pt idx="96">
                  <c:v>75.119</c:v>
                </c:pt>
                <c:pt idx="97">
                  <c:v>75.820999999999998</c:v>
                </c:pt>
                <c:pt idx="98">
                  <c:v>74.254000000000005</c:v>
                </c:pt>
                <c:pt idx="99">
                  <c:v>74.820999999999998</c:v>
                </c:pt>
                <c:pt idx="100">
                  <c:v>74.805999999999997</c:v>
                </c:pt>
                <c:pt idx="101">
                  <c:v>74.954999999999998</c:v>
                </c:pt>
                <c:pt idx="102">
                  <c:v>75.164000000000001</c:v>
                </c:pt>
                <c:pt idx="103">
                  <c:v>76.179000000000002</c:v>
                </c:pt>
                <c:pt idx="104">
                  <c:v>76.164000000000001</c:v>
                </c:pt>
                <c:pt idx="105">
                  <c:v>76.149000000000001</c:v>
                </c:pt>
                <c:pt idx="106">
                  <c:v>75.97</c:v>
                </c:pt>
                <c:pt idx="107">
                  <c:v>75.596999999999994</c:v>
                </c:pt>
                <c:pt idx="108">
                  <c:v>76.537000000000006</c:v>
                </c:pt>
                <c:pt idx="109">
                  <c:v>75.924999999999997</c:v>
                </c:pt>
                <c:pt idx="110">
                  <c:v>75.328000000000003</c:v>
                </c:pt>
                <c:pt idx="111">
                  <c:v>76.209000000000003</c:v>
                </c:pt>
                <c:pt idx="112">
                  <c:v>76.09</c:v>
                </c:pt>
                <c:pt idx="113">
                  <c:v>76.656999999999996</c:v>
                </c:pt>
                <c:pt idx="114">
                  <c:v>75.328000000000003</c:v>
                </c:pt>
                <c:pt idx="115">
                  <c:v>78.103999999999999</c:v>
                </c:pt>
                <c:pt idx="116">
                  <c:v>79.805999999999997</c:v>
                </c:pt>
                <c:pt idx="117">
                  <c:v>79.790999999999997</c:v>
                </c:pt>
                <c:pt idx="118">
                  <c:v>79.805999999999997</c:v>
                </c:pt>
                <c:pt idx="119">
                  <c:v>80.656999999999996</c:v>
                </c:pt>
                <c:pt idx="120">
                  <c:v>80.06</c:v>
                </c:pt>
                <c:pt idx="121">
                  <c:v>81</c:v>
                </c:pt>
                <c:pt idx="122">
                  <c:v>77.06</c:v>
                </c:pt>
                <c:pt idx="123">
                  <c:v>79.984999999999999</c:v>
                </c:pt>
                <c:pt idx="124">
                  <c:v>76.03</c:v>
                </c:pt>
                <c:pt idx="125">
                  <c:v>73.745999999999995</c:v>
                </c:pt>
                <c:pt idx="126">
                  <c:v>76.328000000000003</c:v>
                </c:pt>
                <c:pt idx="127">
                  <c:v>73.745999999999995</c:v>
                </c:pt>
                <c:pt idx="128">
                  <c:v>74.403000000000006</c:v>
                </c:pt>
                <c:pt idx="129">
                  <c:v>73.164000000000001</c:v>
                </c:pt>
                <c:pt idx="130">
                  <c:v>73.403000000000006</c:v>
                </c:pt>
                <c:pt idx="131">
                  <c:v>73.269000000000005</c:v>
                </c:pt>
                <c:pt idx="132">
                  <c:v>72.896000000000001</c:v>
                </c:pt>
                <c:pt idx="133">
                  <c:v>72.447999999999993</c:v>
                </c:pt>
                <c:pt idx="134">
                  <c:v>72.94</c:v>
                </c:pt>
                <c:pt idx="135">
                  <c:v>73.775999999999996</c:v>
                </c:pt>
                <c:pt idx="136">
                  <c:v>73.835999999999999</c:v>
                </c:pt>
                <c:pt idx="137">
                  <c:v>73.075000000000003</c:v>
                </c:pt>
                <c:pt idx="138">
                  <c:v>73.760999999999996</c:v>
                </c:pt>
                <c:pt idx="139">
                  <c:v>73.373000000000005</c:v>
                </c:pt>
                <c:pt idx="140">
                  <c:v>72.343000000000004</c:v>
                </c:pt>
                <c:pt idx="141">
                  <c:v>71.507000000000005</c:v>
                </c:pt>
                <c:pt idx="142">
                  <c:v>72.611999999999995</c:v>
                </c:pt>
                <c:pt idx="143">
                  <c:v>74.134</c:v>
                </c:pt>
                <c:pt idx="144">
                  <c:v>73.805999999999997</c:v>
                </c:pt>
                <c:pt idx="145">
                  <c:v>72.492999999999995</c:v>
                </c:pt>
                <c:pt idx="146">
                  <c:v>73.954999999999998</c:v>
                </c:pt>
                <c:pt idx="147">
                  <c:v>74.373000000000005</c:v>
                </c:pt>
                <c:pt idx="148">
                  <c:v>75.164000000000001</c:v>
                </c:pt>
                <c:pt idx="149">
                  <c:v>74.566999999999993</c:v>
                </c:pt>
                <c:pt idx="150">
                  <c:v>73.686999999999998</c:v>
                </c:pt>
                <c:pt idx="151">
                  <c:v>74.820999999999998</c:v>
                </c:pt>
                <c:pt idx="152">
                  <c:v>75</c:v>
                </c:pt>
                <c:pt idx="153">
                  <c:v>75.492999999999995</c:v>
                </c:pt>
                <c:pt idx="154">
                  <c:v>74.641999999999996</c:v>
                </c:pt>
                <c:pt idx="155">
                  <c:v>75.299000000000007</c:v>
                </c:pt>
                <c:pt idx="156">
                  <c:v>73.492999999999995</c:v>
                </c:pt>
                <c:pt idx="157">
                  <c:v>74.566999999999993</c:v>
                </c:pt>
                <c:pt idx="158">
                  <c:v>73.462999999999994</c:v>
                </c:pt>
                <c:pt idx="159">
                  <c:v>73.313000000000002</c:v>
                </c:pt>
                <c:pt idx="160">
                  <c:v>74.492999999999995</c:v>
                </c:pt>
                <c:pt idx="161">
                  <c:v>72.477999999999994</c:v>
                </c:pt>
                <c:pt idx="162">
                  <c:v>72.97</c:v>
                </c:pt>
                <c:pt idx="163">
                  <c:v>72.239000000000004</c:v>
                </c:pt>
                <c:pt idx="164">
                  <c:v>72.343000000000004</c:v>
                </c:pt>
                <c:pt idx="165">
                  <c:v>71.358000000000004</c:v>
                </c:pt>
                <c:pt idx="166">
                  <c:v>70.881</c:v>
                </c:pt>
                <c:pt idx="167">
                  <c:v>72.209000000000003</c:v>
                </c:pt>
                <c:pt idx="168">
                  <c:v>72.09</c:v>
                </c:pt>
                <c:pt idx="169">
                  <c:v>73.596999999999994</c:v>
                </c:pt>
                <c:pt idx="170">
                  <c:v>74.164000000000001</c:v>
                </c:pt>
                <c:pt idx="171">
                  <c:v>72.239000000000004</c:v>
                </c:pt>
                <c:pt idx="172">
                  <c:v>72.09</c:v>
                </c:pt>
                <c:pt idx="173">
                  <c:v>72.700999999999993</c:v>
                </c:pt>
                <c:pt idx="174">
                  <c:v>72.373000000000005</c:v>
                </c:pt>
                <c:pt idx="175">
                  <c:v>72.045000000000002</c:v>
                </c:pt>
                <c:pt idx="176">
                  <c:v>71.492999999999995</c:v>
                </c:pt>
                <c:pt idx="177">
                  <c:v>71.730999999999995</c:v>
                </c:pt>
                <c:pt idx="178">
                  <c:v>71.745999999999995</c:v>
                </c:pt>
                <c:pt idx="179">
                  <c:v>71.522000000000006</c:v>
                </c:pt>
                <c:pt idx="180">
                  <c:v>71.671999999999997</c:v>
                </c:pt>
                <c:pt idx="181">
                  <c:v>71.835999999999999</c:v>
                </c:pt>
                <c:pt idx="182">
                  <c:v>72.805999999999997</c:v>
                </c:pt>
                <c:pt idx="183">
                  <c:v>73.269000000000005</c:v>
                </c:pt>
                <c:pt idx="184">
                  <c:v>71.984999999999999</c:v>
                </c:pt>
                <c:pt idx="185">
                  <c:v>71.403000000000006</c:v>
                </c:pt>
                <c:pt idx="186">
                  <c:v>71.850999999999999</c:v>
                </c:pt>
                <c:pt idx="187">
                  <c:v>69.566999999999993</c:v>
                </c:pt>
                <c:pt idx="188">
                  <c:v>72.866</c:v>
                </c:pt>
                <c:pt idx="189">
                  <c:v>70.522000000000006</c:v>
                </c:pt>
                <c:pt idx="190">
                  <c:v>71.805999999999997</c:v>
                </c:pt>
                <c:pt idx="191">
                  <c:v>71.745999999999995</c:v>
                </c:pt>
                <c:pt idx="192">
                  <c:v>71.984999999999999</c:v>
                </c:pt>
                <c:pt idx="193">
                  <c:v>71.373000000000005</c:v>
                </c:pt>
                <c:pt idx="194">
                  <c:v>72.299000000000007</c:v>
                </c:pt>
                <c:pt idx="195">
                  <c:v>71.850999999999999</c:v>
                </c:pt>
                <c:pt idx="196">
                  <c:v>72.134</c:v>
                </c:pt>
                <c:pt idx="197">
                  <c:v>71.775999999999996</c:v>
                </c:pt>
                <c:pt idx="198">
                  <c:v>71.403000000000006</c:v>
                </c:pt>
                <c:pt idx="199">
                  <c:v>71.700999999999993</c:v>
                </c:pt>
                <c:pt idx="200">
                  <c:v>69.641999999999996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72.955919479419308</c:v>
                </c:pt>
                <c:pt idx="1">
                  <c:v>72.986515533189518</c:v>
                </c:pt>
                <c:pt idx="2">
                  <c:v>73.01711660075469</c:v>
                </c:pt>
                <c:pt idx="3">
                  <c:v>73.047723081819228</c:v>
                </c:pt>
                <c:pt idx="4">
                  <c:v>73.078335406520836</c:v>
                </c:pt>
                <c:pt idx="5">
                  <c:v>73.10895403757803</c:v>
                </c:pt>
                <c:pt idx="6">
                  <c:v>73.139579472568172</c:v>
                </c:pt>
                <c:pt idx="7">
                  <c:v>73.170212246340739</c:v>
                </c:pt>
                <c:pt idx="8">
                  <c:v>73.2008529335709</c:v>
                </c:pt>
                <c:pt idx="9">
                  <c:v>73.231502151457491</c:v>
                </c:pt>
                <c:pt idx="10">
                  <c:v>73.262160562569861</c:v>
                </c:pt>
                <c:pt idx="11">
                  <c:v>73.292828877845935</c:v>
                </c:pt>
                <c:pt idx="12">
                  <c:v>73.323507859745305</c:v>
                </c:pt>
                <c:pt idx="13">
                  <c:v>73.354198325557945</c:v>
                </c:pt>
                <c:pt idx="14">
                  <c:v>73.38490115087059</c:v>
                </c:pt>
                <c:pt idx="15">
                  <c:v>73.415617273193561</c:v>
                </c:pt>
                <c:pt idx="16">
                  <c:v>73.446347695761816</c:v>
                </c:pt>
                <c:pt idx="17">
                  <c:v>73.477093491571168</c:v>
                </c:pt>
                <c:pt idx="18">
                  <c:v>73.507855807887566</c:v>
                </c:pt>
                <c:pt idx="19">
                  <c:v>73.53863587209797</c:v>
                </c:pt>
                <c:pt idx="20">
                  <c:v>73.56943500189324</c:v>
                </c:pt>
                <c:pt idx="21">
                  <c:v>73.600254629573712</c:v>
                </c:pt>
                <c:pt idx="22">
                  <c:v>73.631096371007501</c:v>
                </c:pt>
                <c:pt idx="23">
                  <c:v>73.661962229953346</c:v>
                </c:pt>
                <c:pt idx="24">
                  <c:v>73.692855194405468</c:v>
                </c:pt>
                <c:pt idx="25">
                  <c:v>73.723780915845751</c:v>
                </c:pt>
                <c:pt idx="26">
                  <c:v>73.754752238551134</c:v>
                </c:pt>
                <c:pt idx="27">
                  <c:v>73.785800867156127</c:v>
                </c:pt>
                <c:pt idx="28">
                  <c:v>73.817006025290738</c:v>
                </c:pt>
                <c:pt idx="29">
                  <c:v>73.848561487125025</c:v>
                </c:pt>
                <c:pt idx="30">
                  <c:v>73.880924664932294</c:v>
                </c:pt>
                <c:pt idx="31">
                  <c:v>73.915131400993943</c:v>
                </c:pt>
                <c:pt idx="32">
                  <c:v>73.95342566857228</c:v>
                </c:pt>
                <c:pt idx="33">
                  <c:v>74.000449799708605</c:v>
                </c:pt>
                <c:pt idx="34">
                  <c:v>74.065362814650967</c:v>
                </c:pt>
                <c:pt idx="35">
                  <c:v>74.16537332426384</c:v>
                </c:pt>
                <c:pt idx="36">
                  <c:v>74.331222420737774</c:v>
                </c:pt>
                <c:pt idx="37">
                  <c:v>74.615016570144547</c:v>
                </c:pt>
                <c:pt idx="38">
                  <c:v>75.100339982652386</c:v>
                </c:pt>
                <c:pt idx="39">
                  <c:v>75.913631873202036</c:v>
                </c:pt>
                <c:pt idx="40">
                  <c:v>77.234366401228641</c:v>
                </c:pt>
                <c:pt idx="41">
                  <c:v>79.299828099508886</c:v>
                </c:pt>
                <c:pt idx="42">
                  <c:v>82.398781052574321</c:v>
                </c:pt>
                <c:pt idx="43">
                  <c:v>86.847967048167064</c:v>
                </c:pt>
                <c:pt idx="44">
                  <c:v>92.94713614777983</c:v>
                </c:pt>
                <c:pt idx="45">
                  <c:v>100.91288270726682</c:v>
                </c:pt>
                <c:pt idx="46">
                  <c:v>110.79869880947022</c:v>
                </c:pt>
                <c:pt idx="47">
                  <c:v>122.41680199149157</c:v>
                </c:pt>
                <c:pt idx="48">
                  <c:v>135.2836078585066</c:v>
                </c:pt>
                <c:pt idx="49">
                  <c:v>148.61186476753127</c:v>
                </c:pt>
                <c:pt idx="50">
                  <c:v>161.36600887245237</c:v>
                </c:pt>
                <c:pt idx="51">
                  <c:v>172.38319102209627</c:v>
                </c:pt>
                <c:pt idx="52">
                  <c:v>180.54383703493758</c:v>
                </c:pt>
                <c:pt idx="53">
                  <c:v>184.95836088006791</c:v>
                </c:pt>
                <c:pt idx="54">
                  <c:v>185.12727144918489</c:v>
                </c:pt>
                <c:pt idx="55">
                  <c:v>181.0348720974776</c:v>
                </c:pt>
                <c:pt idx="56">
                  <c:v>173.15226771405437</c:v>
                </c:pt>
                <c:pt idx="57">
                  <c:v>162.34891235268765</c:v>
                </c:pt>
                <c:pt idx="58">
                  <c:v>149.73572182356247</c:v>
                </c:pt>
                <c:pt idx="59">
                  <c:v>136.47900710756076</c:v>
                </c:pt>
                <c:pt idx="60">
                  <c:v>123.62833849250704</c:v>
                </c:pt>
                <c:pt idx="61">
                  <c:v>111.99283802507253</c:v>
                </c:pt>
                <c:pt idx="62">
                  <c:v>102.08355551955756</c:v>
                </c:pt>
                <c:pt idx="63">
                  <c:v>94.120916399945045</c:v>
                </c:pt>
                <c:pt idx="64">
                  <c:v>88.091568139557523</c:v>
                </c:pt>
                <c:pt idx="65">
                  <c:v>83.831511191129977</c:v>
                </c:pt>
                <c:pt idx="66">
                  <c:v>81.11221797277156</c:v>
                </c:pt>
                <c:pt idx="67">
                  <c:v>79.711259587169508</c:v>
                </c:pt>
                <c:pt idx="68">
                  <c:v>79.455850082937118</c:v>
                </c:pt>
                <c:pt idx="69">
                  <c:v>80.23456862660079</c:v>
                </c:pt>
                <c:pt idx="70">
                  <c:v>81.978649058655179</c:v>
                </c:pt>
                <c:pt idx="71">
                  <c:v>84.619955111829157</c:v>
                </c:pt>
                <c:pt idx="72">
                  <c:v>88.03830169693947</c:v>
                </c:pt>
                <c:pt idx="73">
                  <c:v>92.015220861611894</c:v>
                </c:pt>
                <c:pt idx="74">
                  <c:v>96.212422329830673</c:v>
                </c:pt>
                <c:pt idx="75">
                  <c:v>100.18871550887388</c:v>
                </c:pt>
                <c:pt idx="76">
                  <c:v>103.45840124186572</c:v>
                </c:pt>
                <c:pt idx="77">
                  <c:v>105.57961749388542</c:v>
                </c:pt>
                <c:pt idx="78">
                  <c:v>106.24826135916663</c:v>
                </c:pt>
                <c:pt idx="79">
                  <c:v>105.36797166588711</c:v>
                </c:pt>
                <c:pt idx="80">
                  <c:v>103.07263862791162</c:v>
                </c:pt>
                <c:pt idx="81">
                  <c:v>99.693420674744317</c:v>
                </c:pt>
                <c:pt idx="82">
                  <c:v>95.681031852103857</c:v>
                </c:pt>
                <c:pt idx="83">
                  <c:v>91.508198103833848</c:v>
                </c:pt>
                <c:pt idx="84">
                  <c:v>87.581109286872788</c:v>
                </c:pt>
                <c:pt idx="85">
                  <c:v>84.181848910665408</c:v>
                </c:pt>
                <c:pt idx="86">
                  <c:v>81.450382638187406</c:v>
                </c:pt>
                <c:pt idx="87">
                  <c:v>79.401071478229312</c:v>
                </c:pt>
                <c:pt idx="88">
                  <c:v>77.960001964218293</c:v>
                </c:pt>
                <c:pt idx="89">
                  <c:v>77.007597141797902</c:v>
                </c:pt>
                <c:pt idx="90">
                  <c:v>76.414634944399893</c:v>
                </c:pt>
                <c:pt idx="91">
                  <c:v>76.065876443915911</c:v>
                </c:pt>
                <c:pt idx="92">
                  <c:v>75.871050834568095</c:v>
                </c:pt>
                <c:pt idx="93">
                  <c:v>75.766310967156087</c:v>
                </c:pt>
                <c:pt idx="94">
                  <c:v>75.710275293318645</c:v>
                </c:pt>
                <c:pt idx="95">
                  <c:v>75.678146269308158</c:v>
                </c:pt>
                <c:pt idx="96">
                  <c:v>75.656108311103523</c:v>
                </c:pt>
                <c:pt idx="97">
                  <c:v>75.63698398987043</c:v>
                </c:pt>
                <c:pt idx="98">
                  <c:v>75.617299485572943</c:v>
                </c:pt>
                <c:pt idx="99">
                  <c:v>75.595505988599442</c:v>
                </c:pt>
                <c:pt idx="100">
                  <c:v>75.57099979423036</c:v>
                </c:pt>
                <c:pt idx="101">
                  <c:v>75.543635876243954</c:v>
                </c:pt>
                <c:pt idx="102">
                  <c:v>75.513535533014945</c:v>
                </c:pt>
                <c:pt idx="103">
                  <c:v>75.481099463688878</c:v>
                </c:pt>
                <c:pt idx="104">
                  <c:v>75.447241764406897</c:v>
                </c:pt>
                <c:pt idx="105">
                  <c:v>75.413956945620683</c:v>
                </c:pt>
                <c:pt idx="106">
                  <c:v>75.385400698606531</c:v>
                </c:pt>
                <c:pt idx="107">
                  <c:v>75.3696383439801</c:v>
                </c:pt>
                <c:pt idx="108">
                  <c:v>75.380975117814046</c:v>
                </c:pt>
                <c:pt idx="109">
                  <c:v>75.442221859008697</c:v>
                </c:pt>
                <c:pt idx="110">
                  <c:v>75.585418225375562</c:v>
                </c:pt>
                <c:pt idx="111">
                  <c:v>75.848822343129015</c:v>
                </c:pt>
                <c:pt idx="112">
                  <c:v>76.268140247946178</c:v>
                </c:pt>
                <c:pt idx="113">
                  <c:v>76.861790089622176</c:v>
                </c:pt>
                <c:pt idx="114">
                  <c:v>77.613520779867329</c:v>
                </c:pt>
                <c:pt idx="115">
                  <c:v>78.459542967346948</c:v>
                </c:pt>
                <c:pt idx="116">
                  <c:v>79.28882632010712</c:v>
                </c:pt>
                <c:pt idx="117">
                  <c:v>79.961975753402442</c:v>
                </c:pt>
                <c:pt idx="118">
                  <c:v>80.346186463324585</c:v>
                </c:pt>
                <c:pt idx="119">
                  <c:v>80.354785765959747</c:v>
                </c:pt>
                <c:pt idx="120">
                  <c:v>79.975318481506832</c:v>
                </c:pt>
                <c:pt idx="121">
                  <c:v>79.273732348649943</c:v>
                </c:pt>
                <c:pt idx="122">
                  <c:v>78.37275346877081</c:v>
                </c:pt>
                <c:pt idx="123">
                  <c:v>77.414171252168785</c:v>
                </c:pt>
                <c:pt idx="124">
                  <c:v>76.520888107896297</c:v>
                </c:pt>
                <c:pt idx="125">
                  <c:v>75.772354841226303</c:v>
                </c:pt>
                <c:pt idx="126">
                  <c:v>75.19880741739955</c:v>
                </c:pt>
                <c:pt idx="127">
                  <c:v>74.790942051228342</c:v>
                </c:pt>
                <c:pt idx="128">
                  <c:v>74.516807629644902</c:v>
                </c:pt>
                <c:pt idx="129">
                  <c:v>74.337907604595244</c:v>
                </c:pt>
                <c:pt idx="130">
                  <c:v>74.219930667554493</c:v>
                </c:pt>
                <c:pt idx="131">
                  <c:v>74.13737466855261</c:v>
                </c:pt>
                <c:pt idx="132">
                  <c:v>74.073730530402315</c:v>
                </c:pt>
                <c:pt idx="133">
                  <c:v>74.019505764560108</c:v>
                </c:pt>
                <c:pt idx="134">
                  <c:v>73.969835402249501</c:v>
                </c:pt>
                <c:pt idx="135">
                  <c:v>73.922576563973408</c:v>
                </c:pt>
                <c:pt idx="136">
                  <c:v>73.87712407365099</c:v>
                </c:pt>
                <c:pt idx="137">
                  <c:v>73.833852140998047</c:v>
                </c:pt>
                <c:pt idx="138">
                  <c:v>73.793994775708995</c:v>
                </c:pt>
                <c:pt idx="139">
                  <c:v>73.759788738225609</c:v>
                </c:pt>
                <c:pt idx="140">
                  <c:v>73.734720478771962</c:v>
                </c:pt>
                <c:pt idx="141">
                  <c:v>73.723704589779842</c:v>
                </c:pt>
                <c:pt idx="142">
                  <c:v>73.732985858775834</c:v>
                </c:pt>
                <c:pt idx="143">
                  <c:v>73.769542055643285</c:v>
                </c:pt>
                <c:pt idx="144">
                  <c:v>73.839825117418783</c:v>
                </c:pt>
                <c:pt idx="145">
                  <c:v>73.947855048378486</c:v>
                </c:pt>
                <c:pt idx="146">
                  <c:v>74.092965696318345</c:v>
                </c:pt>
                <c:pt idx="147">
                  <c:v>74.267813025730163</c:v>
                </c:pt>
                <c:pt idx="148">
                  <c:v>74.457447959035747</c:v>
                </c:pt>
                <c:pt idx="149">
                  <c:v>74.640172616863907</c:v>
                </c:pt>
                <c:pt idx="150">
                  <c:v>74.790468958108804</c:v>
                </c:pt>
                <c:pt idx="151">
                  <c:v>74.883599919806798</c:v>
                </c:pt>
                <c:pt idx="152">
                  <c:v>74.900786042067978</c:v>
                </c:pt>
                <c:pt idx="153">
                  <c:v>74.833473361560266</c:v>
                </c:pt>
                <c:pt idx="154">
                  <c:v>74.685355809693789</c:v>
                </c:pt>
                <c:pt idx="155">
                  <c:v>74.471492478085153</c:v>
                </c:pt>
                <c:pt idx="156">
                  <c:v>74.214809506207573</c:v>
                </c:pt>
                <c:pt idx="157">
                  <c:v>73.941105388465999</c:v>
                </c:pt>
                <c:pt idx="158">
                  <c:v>73.674054712540254</c:v>
                </c:pt>
                <c:pt idx="159">
                  <c:v>73.431516771251395</c:v>
                </c:pt>
                <c:pt idx="160">
                  <c:v>73.223846124739168</c:v>
                </c:pt>
                <c:pt idx="161">
                  <c:v>73.054172883702151</c:v>
                </c:pt>
                <c:pt idx="162">
                  <c:v>72.9200658366574</c:v>
                </c:pt>
                <c:pt idx="163">
                  <c:v>72.815769852586016</c:v>
                </c:pt>
                <c:pt idx="164">
                  <c:v>72.734306099887604</c:v>
                </c:pt>
                <c:pt idx="165">
                  <c:v>72.669006562956184</c:v>
                </c:pt>
                <c:pt idx="166">
                  <c:v>72.614363513776439</c:v>
                </c:pt>
                <c:pt idx="167">
                  <c:v>72.566297919759577</c:v>
                </c:pt>
                <c:pt idx="168">
                  <c:v>72.522050658235983</c:v>
                </c:pt>
                <c:pt idx="169">
                  <c:v>72.479898538704177</c:v>
                </c:pt>
                <c:pt idx="170">
                  <c:v>72.438840732827629</c:v>
                </c:pt>
                <c:pt idx="171">
                  <c:v>72.398333766568427</c:v>
                </c:pt>
                <c:pt idx="172">
                  <c:v>72.358100376600078</c:v>
                </c:pt>
                <c:pt idx="173">
                  <c:v>72.318006894221867</c:v>
                </c:pt>
                <c:pt idx="174">
                  <c:v>72.277991837897105</c:v>
                </c:pt>
                <c:pt idx="175">
                  <c:v>72.238027706579729</c:v>
                </c:pt>
                <c:pt idx="176">
                  <c:v>72.198102052319541</c:v>
                </c:pt>
                <c:pt idx="177">
                  <c:v>72.158208751054588</c:v>
                </c:pt>
                <c:pt idx="178">
                  <c:v>72.118344238286213</c:v>
                </c:pt>
                <c:pt idx="179">
                  <c:v>72.078505984590308</c:v>
                </c:pt>
                <c:pt idx="180">
                  <c:v>72.038691912099395</c:v>
                </c:pt>
                <c:pt idx="181">
                  <c:v>71.998900180536694</c:v>
                </c:pt>
                <c:pt idx="182">
                  <c:v>71.959129109441903</c:v>
                </c:pt>
                <c:pt idx="183">
                  <c:v>71.919377147749188</c:v>
                </c:pt>
                <c:pt idx="184">
                  <c:v>71.879642859083901</c:v>
                </c:pt>
                <c:pt idx="185">
                  <c:v>71.839924912209412</c:v>
                </c:pt>
                <c:pt idx="186">
                  <c:v>71.800222073296311</c:v>
                </c:pt>
                <c:pt idx="187">
                  <c:v>71.76053319901655</c:v>
                </c:pt>
                <c:pt idx="188">
                  <c:v>71.72085723016751</c:v>
                </c:pt>
                <c:pt idx="189">
                  <c:v>71.681193185732226</c:v>
                </c:pt>
                <c:pt idx="190">
                  <c:v>71.641540157334745</c:v>
                </c:pt>
                <c:pt idx="191">
                  <c:v>71.601897304064551</c:v>
                </c:pt>
                <c:pt idx="192">
                  <c:v>71.562263847647543</c:v>
                </c:pt>
                <c:pt idx="193">
                  <c:v>71.522639067942976</c:v>
                </c:pt>
                <c:pt idx="194">
                  <c:v>71.483022298746278</c:v>
                </c:pt>
                <c:pt idx="195">
                  <c:v>71.443412923879521</c:v>
                </c:pt>
                <c:pt idx="196">
                  <c:v>71.403810373550968</c:v>
                </c:pt>
                <c:pt idx="197">
                  <c:v>71.364214120967418</c:v>
                </c:pt>
                <c:pt idx="198">
                  <c:v>71.324623679182523</c:v>
                </c:pt>
                <c:pt idx="199">
                  <c:v>71.285038598166523</c:v>
                </c:pt>
                <c:pt idx="200">
                  <c:v>71.245458462082411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72.955919479419308</c:v>
                </c:pt>
                <c:pt idx="1">
                  <c:v>72.986515533189518</c:v>
                </c:pt>
                <c:pt idx="2">
                  <c:v>73.01711660075469</c:v>
                </c:pt>
                <c:pt idx="3">
                  <c:v>73.047723081819228</c:v>
                </c:pt>
                <c:pt idx="4">
                  <c:v>73.078335406520836</c:v>
                </c:pt>
                <c:pt idx="5">
                  <c:v>73.10895403757803</c:v>
                </c:pt>
                <c:pt idx="6">
                  <c:v>73.139579472568172</c:v>
                </c:pt>
                <c:pt idx="7">
                  <c:v>73.170212246340739</c:v>
                </c:pt>
                <c:pt idx="8">
                  <c:v>73.2008529335709</c:v>
                </c:pt>
                <c:pt idx="9">
                  <c:v>73.231502151457491</c:v>
                </c:pt>
                <c:pt idx="10">
                  <c:v>73.262160562569846</c:v>
                </c:pt>
                <c:pt idx="11">
                  <c:v>73.292828877845892</c:v>
                </c:pt>
                <c:pt idx="12">
                  <c:v>73.323507859745092</c:v>
                </c:pt>
                <c:pt idx="13">
                  <c:v>73.354198325556879</c:v>
                </c:pt>
                <c:pt idx="14">
                  <c:v>73.384901150865417</c:v>
                </c:pt>
                <c:pt idx="15">
                  <c:v>73.415617273169602</c:v>
                </c:pt>
                <c:pt idx="16">
                  <c:v>73.446347695655064</c:v>
                </c:pt>
                <c:pt idx="17">
                  <c:v>73.477093491113877</c:v>
                </c:pt>
                <c:pt idx="18">
                  <c:v>73.507855806004102</c:v>
                </c:pt>
                <c:pt idx="19">
                  <c:v>73.538635864639275</c:v>
                </c:pt>
                <c:pt idx="20">
                  <c:v>73.569434973493969</c:v>
                </c:pt>
                <c:pt idx="21">
                  <c:v>73.600254525608179</c:v>
                </c:pt>
                <c:pt idx="22">
                  <c:v>73.631096005067789</c:v>
                </c:pt>
                <c:pt idx="23">
                  <c:v>73.661960991534116</c:v>
                </c:pt>
                <c:pt idx="24">
                  <c:v>73.692851164788379</c:v>
                </c:pt>
                <c:pt idx="25">
                  <c:v>73.723768309250033</c:v>
                </c:pt>
                <c:pt idx="26">
                  <c:v>73.754714318420312</c:v>
                </c:pt>
                <c:pt idx="27">
                  <c:v>73.785691199191433</c:v>
                </c:pt>
                <c:pt idx="28">
                  <c:v>73.816701075952665</c:v>
                </c:pt>
                <c:pt idx="29">
                  <c:v>73.847746194410604</c:v>
                </c:pt>
                <c:pt idx="30">
                  <c:v>73.87882892502779</c:v>
                </c:pt>
                <c:pt idx="31">
                  <c:v>73.909951765967151</c:v>
                </c:pt>
                <c:pt idx="32">
                  <c:v>73.9411173454113</c:v>
                </c:pt>
                <c:pt idx="33">
                  <c:v>73.972328423105225</c:v>
                </c:pt>
                <c:pt idx="34">
                  <c:v>74.003587890947017</c:v>
                </c:pt>
                <c:pt idx="35">
                  <c:v>74.034898772424597</c:v>
                </c:pt>
                <c:pt idx="36">
                  <c:v>74.06626422066644</c:v>
                </c:pt>
                <c:pt idx="37">
                  <c:v>74.097687514840516</c:v>
                </c:pt>
                <c:pt idx="38">
                  <c:v>74.129172054597674</c:v>
                </c:pt>
                <c:pt idx="39">
                  <c:v>74.160721352213002</c:v>
                </c:pt>
                <c:pt idx="40">
                  <c:v>74.192339022032058</c:v>
                </c:pt>
                <c:pt idx="41">
                  <c:v>74.224028766775504</c:v>
                </c:pt>
                <c:pt idx="42">
                  <c:v>74.25579436019764</c:v>
                </c:pt>
                <c:pt idx="43">
                  <c:v>74.287639625530005</c:v>
                </c:pt>
                <c:pt idx="44">
                  <c:v>74.319568409070399</c:v>
                </c:pt>
                <c:pt idx="45">
                  <c:v>74.351584548200137</c:v>
                </c:pt>
                <c:pt idx="46">
                  <c:v>74.383691833028251</c:v>
                </c:pt>
                <c:pt idx="47">
                  <c:v>74.415893960770248</c:v>
                </c:pt>
                <c:pt idx="48">
                  <c:v>74.448194481871681</c:v>
                </c:pt>
                <c:pt idx="49">
                  <c:v>74.480596736782772</c:v>
                </c:pt>
                <c:pt idx="50">
                  <c:v>74.51310378218156</c:v>
                </c:pt>
                <c:pt idx="51">
                  <c:v>74.545718305329814</c:v>
                </c:pt>
                <c:pt idx="52">
                  <c:v>74.578442525130995</c:v>
                </c:pt>
                <c:pt idx="53">
                  <c:v>74.611278078344128</c:v>
                </c:pt>
                <c:pt idx="54">
                  <c:v>74.644225889297047</c:v>
                </c:pt>
                <c:pt idx="55">
                  <c:v>74.677286021338787</c:v>
                </c:pt>
                <c:pt idx="56">
                  <c:v>74.710457508182699</c:v>
                </c:pt>
                <c:pt idx="57">
                  <c:v>74.743738163223895</c:v>
                </c:pt>
                <c:pt idx="58">
                  <c:v>74.777124364877807</c:v>
                </c:pt>
                <c:pt idx="59">
                  <c:v>74.810610815991254</c:v>
                </c:pt>
                <c:pt idx="60">
                  <c:v>74.844190275436915</c:v>
                </c:pt>
                <c:pt idx="61">
                  <c:v>74.877853260133023</c:v>
                </c:pt>
                <c:pt idx="62">
                  <c:v>74.911587715951498</c:v>
                </c:pt>
                <c:pt idx="63">
                  <c:v>74.945378656311135</c:v>
                </c:pt>
                <c:pt idx="64">
                  <c:v>74.97920776772132</c:v>
                </c:pt>
                <c:pt idx="65">
                  <c:v>75.013052982178124</c:v>
                </c:pt>
                <c:pt idx="66">
                  <c:v>75.046888017140432</c:v>
                </c:pt>
                <c:pt idx="67">
                  <c:v>75.080681884868042</c:v>
                </c:pt>
                <c:pt idx="68">
                  <c:v>75.114398374210921</c:v>
                </c:pt>
                <c:pt idx="69">
                  <c:v>75.147995509529849</c:v>
                </c:pt>
                <c:pt idx="70">
                  <c:v>75.181424993326402</c:v>
                </c:pt>
                <c:pt idx="71">
                  <c:v>75.214631641377878</c:v>
                </c:pt>
                <c:pt idx="72">
                  <c:v>75.247552821711807</c:v>
                </c:pt>
                <c:pt idx="73">
                  <c:v>75.280117911594232</c:v>
                </c:pt>
                <c:pt idx="74">
                  <c:v>75.312247789802953</c:v>
                </c:pt>
                <c:pt idx="75">
                  <c:v>75.343854384731159</c:v>
                </c:pt>
                <c:pt idx="76">
                  <c:v>75.3748403021999</c:v>
                </c:pt>
                <c:pt idx="77">
                  <c:v>75.405098560082592</c:v>
                </c:pt>
                <c:pt idx="78">
                  <c:v>75.434512459743132</c:v>
                </c:pt>
                <c:pt idx="79">
                  <c:v>75.462955626585398</c:v>
                </c:pt>
                <c:pt idx="80">
                  <c:v>75.490292253383927</c:v>
                </c:pt>
                <c:pt idx="81">
                  <c:v>75.516377580144677</c:v>
                </c:pt>
                <c:pt idx="82">
                  <c:v>75.541058642640479</c:v>
                </c:pt>
                <c:pt idx="83">
                  <c:v>75.56417531809555</c:v>
                </c:pt>
                <c:pt idx="84">
                  <c:v>75.585561690411311</c:v>
                </c:pt>
                <c:pt idx="85">
                  <c:v>75.605047748586941</c:v>
                </c:pt>
                <c:pt idx="86">
                  <c:v>75.622461420487895</c:v>
                </c:pt>
                <c:pt idx="87">
                  <c:v>75.637630929962455</c:v>
                </c:pt>
                <c:pt idx="88">
                  <c:v>75.650387448863029</c:v>
                </c:pt>
                <c:pt idx="89">
                  <c:v>75.660567997456752</c:v>
                </c:pt>
                <c:pt idx="90">
                  <c:v>75.668018527977949</c:v>
                </c:pt>
                <c:pt idx="91">
                  <c:v>75.672597107936085</c:v>
                </c:pt>
                <c:pt idx="92">
                  <c:v>75.674177103714641</c:v>
                </c:pt>
                <c:pt idx="93">
                  <c:v>75.672650252550781</c:v>
                </c:pt>
                <c:pt idx="94">
                  <c:v>75.667929503690587</c:v>
                </c:pt>
                <c:pt idx="95">
                  <c:v>75.659951508654999</c:v>
                </c:pt>
                <c:pt idx="96">
                  <c:v>75.648678646999684</c:v>
                </c:pt>
                <c:pt idx="97">
                  <c:v>75.634100487993237</c:v>
                </c:pt>
                <c:pt idx="98">
                  <c:v>75.616234609880678</c:v>
                </c:pt>
                <c:pt idx="99">
                  <c:v>75.595126725728477</c:v>
                </c:pt>
                <c:pt idx="100">
                  <c:v>75.570850096498788</c:v>
                </c:pt>
                <c:pt idx="101">
                  <c:v>75.543504245708718</c:v>
                </c:pt>
                <c:pt idx="102">
                  <c:v>75.513213023265962</c:v>
                </c:pt>
                <c:pt idx="103">
                  <c:v>75.480122096308037</c:v>
                </c:pt>
                <c:pt idx="104">
                  <c:v>75.444395969870726</c:v>
                </c:pt>
                <c:pt idx="105">
                  <c:v>75.406214658260637</c:v>
                </c:pt>
                <c:pt idx="106">
                  <c:v>75.365770138085551</c:v>
                </c:pt>
                <c:pt idx="107">
                  <c:v>75.323262715754112</c:v>
                </c:pt>
                <c:pt idx="108">
                  <c:v>75.278897436372787</c:v>
                </c:pt>
                <c:pt idx="109">
                  <c:v>75.232880648455335</c:v>
                </c:pt>
                <c:pt idx="110">
                  <c:v>75.185416821262976</c:v>
                </c:pt>
                <c:pt idx="111">
                  <c:v>75.136705690704602</c:v>
                </c:pt>
                <c:pt idx="112">
                  <c:v>75.086939787357693</c:v>
                </c:pt>
                <c:pt idx="113">
                  <c:v>75.036302377991703</c:v>
                </c:pt>
                <c:pt idx="114">
                  <c:v>74.984965831371753</c:v>
                </c:pt>
                <c:pt idx="115">
                  <c:v>74.93309040112149</c:v>
                </c:pt>
                <c:pt idx="116">
                  <c:v>74.88082340367832</c:v>
                </c:pt>
                <c:pt idx="117">
                  <c:v>74.828298758167904</c:v>
                </c:pt>
                <c:pt idx="118">
                  <c:v>74.775636847337765</c:v>
                </c:pt>
                <c:pt idx="119">
                  <c:v>74.722944654261639</c:v>
                </c:pt>
                <c:pt idx="120">
                  <c:v>74.670316127932395</c:v>
                </c:pt>
                <c:pt idx="121">
                  <c:v>74.617832731592415</c:v>
                </c:pt>
                <c:pt idx="122">
                  <c:v>74.56556413016105</c:v>
                </c:pt>
                <c:pt idx="123">
                  <c:v>74.513568976887271</c:v>
                </c:pt>
                <c:pt idx="124">
                  <c:v>74.461895763910874</c:v>
                </c:pt>
                <c:pt idx="125">
                  <c:v>74.410583706355936</c:v>
                </c:pt>
                <c:pt idx="126">
                  <c:v>74.359663634585445</c:v>
                </c:pt>
                <c:pt idx="127">
                  <c:v>74.309158874073944</c:v>
                </c:pt>
                <c:pt idx="128">
                  <c:v>74.259086096835802</c:v>
                </c:pt>
                <c:pt idx="129">
                  <c:v>74.20945613237329</c:v>
                </c:pt>
                <c:pt idx="130">
                  <c:v>74.160274729626721</c:v>
                </c:pt>
                <c:pt idx="131">
                  <c:v>74.111543264401504</c:v>
                </c:pt>
                <c:pt idx="132">
                  <c:v>74.063259389228975</c:v>
                </c:pt>
                <c:pt idx="133">
                  <c:v>74.015417624622742</c:v>
                </c:pt>
                <c:pt idx="134">
                  <c:v>73.968009892265897</c:v>
                </c:pt>
                <c:pt idx="135">
                  <c:v>73.921025991859793</c:v>
                </c:pt>
                <c:pt idx="136">
                  <c:v>73.874454024235291</c:v>
                </c:pt>
                <c:pt idx="137">
                  <c:v>73.828280763926301</c:v>
                </c:pt>
                <c:pt idx="138">
                  <c:v>73.782491984781345</c:v>
                </c:pt>
                <c:pt idx="139">
                  <c:v>73.737072742386488</c:v>
                </c:pt>
                <c:pt idx="140">
                  <c:v>73.692007617131097</c:v>
                </c:pt>
                <c:pt idx="141">
                  <c:v>73.647280921700087</c:v>
                </c:pt>
                <c:pt idx="142">
                  <c:v>73.602876876650271</c:v>
                </c:pt>
                <c:pt idx="143">
                  <c:v>73.558779757547995</c:v>
                </c:pt>
                <c:pt idx="144">
                  <c:v>73.514974016928022</c:v>
                </c:pt>
                <c:pt idx="145">
                  <c:v>73.471444384095889</c:v>
                </c:pt>
                <c:pt idx="146">
                  <c:v>73.428175945547437</c:v>
                </c:pt>
                <c:pt idx="147">
                  <c:v>73.385154208530849</c:v>
                </c:pt>
                <c:pt idx="148">
                  <c:v>73.34236515003218</c:v>
                </c:pt>
                <c:pt idx="149">
                  <c:v>73.299795253231551</c:v>
                </c:pt>
                <c:pt idx="150">
                  <c:v>73.257431533257403</c:v>
                </c:pt>
                <c:pt idx="151">
                  <c:v>73.215261553858468</c:v>
                </c:pt>
                <c:pt idx="152">
                  <c:v>73.173273436424722</c:v>
                </c:pt>
                <c:pt idx="153">
                  <c:v>73.131455862613834</c:v>
                </c:pt>
                <c:pt idx="154">
                  <c:v>73.089798071682011</c:v>
                </c:pt>
                <c:pt idx="155">
                  <c:v>73.048289853475865</c:v>
                </c:pt>
                <c:pt idx="156">
                  <c:v>73.006921537914451</c:v>
                </c:pt>
                <c:pt idx="157">
                  <c:v>72.965683981676676</c:v>
                </c:pt>
                <c:pt idx="158">
                  <c:v>72.924568552708266</c:v>
                </c:pt>
                <c:pt idx="159">
                  <c:v>72.883567113073497</c:v>
                </c:pt>
                <c:pt idx="160">
                  <c:v>72.842672000598242</c:v>
                </c:pt>
                <c:pt idx="161">
                  <c:v>72.801876009681465</c:v>
                </c:pt>
                <c:pt idx="162">
                  <c:v>72.761172371593219</c:v>
                </c:pt>
                <c:pt idx="163">
                  <c:v>72.720554734523631</c:v>
                </c:pt>
                <c:pt idx="164">
                  <c:v>72.68001714360274</c:v>
                </c:pt>
                <c:pt idx="165">
                  <c:v>72.63955402107095</c:v>
                </c:pt>
                <c:pt idx="166">
                  <c:v>72.599160146747153</c:v>
                </c:pt>
                <c:pt idx="167">
                  <c:v>72.55883063891082</c:v>
                </c:pt>
                <c:pt idx="168">
                  <c:v>72.518560935690942</c:v>
                </c:pt>
                <c:pt idx="169">
                  <c:v>72.478346777032996</c:v>
                </c:pt>
                <c:pt idx="170">
                  <c:v>72.438184187296372</c:v>
                </c:pt>
                <c:pt idx="171">
                  <c:v>72.398069458520794</c:v>
                </c:pt>
                <c:pt idx="172">
                  <c:v>72.357999134386617</c:v>
                </c:pt>
                <c:pt idx="173">
                  <c:v>72.317969994883057</c:v>
                </c:pt>
                <c:pt idx="174">
                  <c:v>72.277979041690458</c:v>
                </c:pt>
                <c:pt idx="175">
                  <c:v>72.238023484274621</c:v>
                </c:pt>
                <c:pt idx="176">
                  <c:v>72.198100726685368</c:v>
                </c:pt>
                <c:pt idx="177">
                  <c:v>72.158208355047037</c:v>
                </c:pt>
                <c:pt idx="178">
                  <c:v>72.118344125724946</c:v>
                </c:pt>
                <c:pt idx="179">
                  <c:v>72.078505954147815</c:v>
                </c:pt>
                <c:pt idx="180">
                  <c:v>72.038691904265519</c:v>
                </c:pt>
                <c:pt idx="181">
                  <c:v>71.998900178618555</c:v>
                </c:pt>
                <c:pt idx="182">
                  <c:v>71.959129108995029</c:v>
                </c:pt>
                <c:pt idx="183">
                  <c:v>71.919377147650124</c:v>
                </c:pt>
                <c:pt idx="184">
                  <c:v>71.879642859063011</c:v>
                </c:pt>
                <c:pt idx="185">
                  <c:v>71.83992491220522</c:v>
                </c:pt>
                <c:pt idx="186">
                  <c:v>71.800222073295515</c:v>
                </c:pt>
                <c:pt idx="187">
                  <c:v>71.760533199016407</c:v>
                </c:pt>
                <c:pt idx="188">
                  <c:v>71.720857230167482</c:v>
                </c:pt>
                <c:pt idx="189">
                  <c:v>71.681193185732226</c:v>
                </c:pt>
                <c:pt idx="190">
                  <c:v>71.641540157334745</c:v>
                </c:pt>
                <c:pt idx="191">
                  <c:v>71.601897304064551</c:v>
                </c:pt>
                <c:pt idx="192">
                  <c:v>71.562263847647543</c:v>
                </c:pt>
                <c:pt idx="193">
                  <c:v>71.522639067942976</c:v>
                </c:pt>
                <c:pt idx="194">
                  <c:v>71.483022298746278</c:v>
                </c:pt>
                <c:pt idx="195">
                  <c:v>71.443412923879521</c:v>
                </c:pt>
                <c:pt idx="196">
                  <c:v>71.403810373550968</c:v>
                </c:pt>
                <c:pt idx="197">
                  <c:v>71.364214120967418</c:v>
                </c:pt>
                <c:pt idx="198">
                  <c:v>71.324623679182523</c:v>
                </c:pt>
                <c:pt idx="199">
                  <c:v>71.285038598166523</c:v>
                </c:pt>
                <c:pt idx="200">
                  <c:v>71.245458462082411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3584"/>
        <c:axId val="367473976"/>
      </c:scatterChart>
      <c:valAx>
        <c:axId val="367473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3976"/>
        <c:crosses val="autoZero"/>
        <c:crossBetween val="midCat"/>
      </c:valAx>
      <c:valAx>
        <c:axId val="367473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64.254000000000005</c:v>
                </c:pt>
                <c:pt idx="1">
                  <c:v>64.373000000000005</c:v>
                </c:pt>
                <c:pt idx="2">
                  <c:v>64.477999999999994</c:v>
                </c:pt>
                <c:pt idx="3">
                  <c:v>62.642000000000003</c:v>
                </c:pt>
                <c:pt idx="4">
                  <c:v>64.924999999999997</c:v>
                </c:pt>
                <c:pt idx="5">
                  <c:v>64.896000000000001</c:v>
                </c:pt>
                <c:pt idx="6">
                  <c:v>65.284000000000006</c:v>
                </c:pt>
                <c:pt idx="7">
                  <c:v>65.299000000000007</c:v>
                </c:pt>
                <c:pt idx="8">
                  <c:v>64.358000000000004</c:v>
                </c:pt>
                <c:pt idx="9">
                  <c:v>63.493000000000002</c:v>
                </c:pt>
                <c:pt idx="10">
                  <c:v>65.418000000000006</c:v>
                </c:pt>
                <c:pt idx="11">
                  <c:v>64.626999999999995</c:v>
                </c:pt>
                <c:pt idx="12">
                  <c:v>64.418000000000006</c:v>
                </c:pt>
                <c:pt idx="13">
                  <c:v>63.805999999999997</c:v>
                </c:pt>
                <c:pt idx="14">
                  <c:v>63.536999999999999</c:v>
                </c:pt>
                <c:pt idx="15">
                  <c:v>65.284000000000006</c:v>
                </c:pt>
                <c:pt idx="16">
                  <c:v>64.94</c:v>
                </c:pt>
                <c:pt idx="17">
                  <c:v>64.700999999999993</c:v>
                </c:pt>
                <c:pt idx="18">
                  <c:v>64.924999999999997</c:v>
                </c:pt>
                <c:pt idx="19">
                  <c:v>65.403000000000006</c:v>
                </c:pt>
                <c:pt idx="20">
                  <c:v>66.462999999999994</c:v>
                </c:pt>
                <c:pt idx="21">
                  <c:v>66.03</c:v>
                </c:pt>
                <c:pt idx="22">
                  <c:v>68.179000000000002</c:v>
                </c:pt>
                <c:pt idx="23">
                  <c:v>67.103999999999999</c:v>
                </c:pt>
                <c:pt idx="24">
                  <c:v>67.924999999999997</c:v>
                </c:pt>
                <c:pt idx="25">
                  <c:v>67.566999999999993</c:v>
                </c:pt>
                <c:pt idx="26">
                  <c:v>67.566999999999993</c:v>
                </c:pt>
                <c:pt idx="27">
                  <c:v>69.134</c:v>
                </c:pt>
                <c:pt idx="28">
                  <c:v>67.164000000000001</c:v>
                </c:pt>
                <c:pt idx="29">
                  <c:v>69.94</c:v>
                </c:pt>
                <c:pt idx="30">
                  <c:v>68.97</c:v>
                </c:pt>
                <c:pt idx="31">
                  <c:v>69.373000000000005</c:v>
                </c:pt>
                <c:pt idx="32">
                  <c:v>69</c:v>
                </c:pt>
                <c:pt idx="33">
                  <c:v>69.254000000000005</c:v>
                </c:pt>
                <c:pt idx="34">
                  <c:v>69.671999999999997</c:v>
                </c:pt>
                <c:pt idx="35">
                  <c:v>70.209000000000003</c:v>
                </c:pt>
                <c:pt idx="36">
                  <c:v>71.045000000000002</c:v>
                </c:pt>
                <c:pt idx="37">
                  <c:v>71.313000000000002</c:v>
                </c:pt>
                <c:pt idx="38">
                  <c:v>70.671999999999997</c:v>
                </c:pt>
                <c:pt idx="39">
                  <c:v>71.656999999999996</c:v>
                </c:pt>
                <c:pt idx="40">
                  <c:v>74.522000000000006</c:v>
                </c:pt>
                <c:pt idx="41">
                  <c:v>76.94</c:v>
                </c:pt>
                <c:pt idx="42">
                  <c:v>80.790999999999997</c:v>
                </c:pt>
                <c:pt idx="43">
                  <c:v>81.91</c:v>
                </c:pt>
                <c:pt idx="44">
                  <c:v>86.984999999999999</c:v>
                </c:pt>
                <c:pt idx="45">
                  <c:v>91.820999999999998</c:v>
                </c:pt>
                <c:pt idx="46">
                  <c:v>98.896000000000001</c:v>
                </c:pt>
                <c:pt idx="47">
                  <c:v>105.313</c:v>
                </c:pt>
                <c:pt idx="48">
                  <c:v>113.52200000000001</c:v>
                </c:pt>
                <c:pt idx="49">
                  <c:v>124.821</c:v>
                </c:pt>
                <c:pt idx="50">
                  <c:v>131.65700000000001</c:v>
                </c:pt>
                <c:pt idx="51">
                  <c:v>139.97</c:v>
                </c:pt>
                <c:pt idx="52">
                  <c:v>147.53700000000001</c:v>
                </c:pt>
                <c:pt idx="53">
                  <c:v>153.91</c:v>
                </c:pt>
                <c:pt idx="54">
                  <c:v>159.22399999999999</c:v>
                </c:pt>
                <c:pt idx="55">
                  <c:v>163.50700000000001</c:v>
                </c:pt>
                <c:pt idx="56">
                  <c:v>166</c:v>
                </c:pt>
                <c:pt idx="57">
                  <c:v>165.04499999999999</c:v>
                </c:pt>
                <c:pt idx="58">
                  <c:v>160.59700000000001</c:v>
                </c:pt>
                <c:pt idx="59">
                  <c:v>150.70099999999999</c:v>
                </c:pt>
                <c:pt idx="60">
                  <c:v>132.29900000000001</c:v>
                </c:pt>
                <c:pt idx="61">
                  <c:v>105.55200000000001</c:v>
                </c:pt>
                <c:pt idx="62">
                  <c:v>81.715999999999994</c:v>
                </c:pt>
                <c:pt idx="63">
                  <c:v>73</c:v>
                </c:pt>
                <c:pt idx="64">
                  <c:v>69.656999999999996</c:v>
                </c:pt>
                <c:pt idx="65">
                  <c:v>70.224000000000004</c:v>
                </c:pt>
                <c:pt idx="66">
                  <c:v>70.239000000000004</c:v>
                </c:pt>
                <c:pt idx="67">
                  <c:v>70.462999999999994</c:v>
                </c:pt>
                <c:pt idx="68">
                  <c:v>71.328000000000003</c:v>
                </c:pt>
                <c:pt idx="69">
                  <c:v>72.820999999999998</c:v>
                </c:pt>
                <c:pt idx="70">
                  <c:v>74.015000000000001</c:v>
                </c:pt>
                <c:pt idx="71">
                  <c:v>75.954999999999998</c:v>
                </c:pt>
                <c:pt idx="72">
                  <c:v>78.611999999999995</c:v>
                </c:pt>
                <c:pt idx="73">
                  <c:v>81.686999999999998</c:v>
                </c:pt>
                <c:pt idx="74">
                  <c:v>84.745999999999995</c:v>
                </c:pt>
                <c:pt idx="75">
                  <c:v>87.850999999999999</c:v>
                </c:pt>
                <c:pt idx="76">
                  <c:v>89.686999999999998</c:v>
                </c:pt>
                <c:pt idx="77">
                  <c:v>92.462999999999994</c:v>
                </c:pt>
                <c:pt idx="78">
                  <c:v>93.164000000000001</c:v>
                </c:pt>
                <c:pt idx="79">
                  <c:v>95.790999999999997</c:v>
                </c:pt>
                <c:pt idx="80">
                  <c:v>95.522000000000006</c:v>
                </c:pt>
                <c:pt idx="81">
                  <c:v>95.284000000000006</c:v>
                </c:pt>
                <c:pt idx="82">
                  <c:v>92.462999999999994</c:v>
                </c:pt>
                <c:pt idx="83">
                  <c:v>88.418000000000006</c:v>
                </c:pt>
                <c:pt idx="84">
                  <c:v>82.299000000000007</c:v>
                </c:pt>
                <c:pt idx="85">
                  <c:v>75.775999999999996</c:v>
                </c:pt>
                <c:pt idx="86">
                  <c:v>73.715999999999994</c:v>
                </c:pt>
                <c:pt idx="87">
                  <c:v>72.164000000000001</c:v>
                </c:pt>
                <c:pt idx="88">
                  <c:v>71.745999999999995</c:v>
                </c:pt>
                <c:pt idx="89">
                  <c:v>71.596999999999994</c:v>
                </c:pt>
                <c:pt idx="90">
                  <c:v>70.373000000000005</c:v>
                </c:pt>
                <c:pt idx="91">
                  <c:v>70.06</c:v>
                </c:pt>
                <c:pt idx="92">
                  <c:v>69.492999999999995</c:v>
                </c:pt>
                <c:pt idx="93">
                  <c:v>68.403000000000006</c:v>
                </c:pt>
                <c:pt idx="94">
                  <c:v>67.805999999999997</c:v>
                </c:pt>
                <c:pt idx="95">
                  <c:v>67.299000000000007</c:v>
                </c:pt>
                <c:pt idx="96">
                  <c:v>68.896000000000001</c:v>
                </c:pt>
                <c:pt idx="97">
                  <c:v>67.850999999999999</c:v>
                </c:pt>
                <c:pt idx="98">
                  <c:v>68.134</c:v>
                </c:pt>
                <c:pt idx="99">
                  <c:v>68.566999999999993</c:v>
                </c:pt>
                <c:pt idx="100">
                  <c:v>68.299000000000007</c:v>
                </c:pt>
                <c:pt idx="101">
                  <c:v>68.373000000000005</c:v>
                </c:pt>
                <c:pt idx="102">
                  <c:v>70.015000000000001</c:v>
                </c:pt>
                <c:pt idx="103">
                  <c:v>69.194000000000003</c:v>
                </c:pt>
                <c:pt idx="104">
                  <c:v>71.328000000000003</c:v>
                </c:pt>
                <c:pt idx="105">
                  <c:v>70.447999999999993</c:v>
                </c:pt>
                <c:pt idx="106">
                  <c:v>70.820999999999998</c:v>
                </c:pt>
                <c:pt idx="107">
                  <c:v>69.97</c:v>
                </c:pt>
                <c:pt idx="108">
                  <c:v>69.924999999999997</c:v>
                </c:pt>
                <c:pt idx="109">
                  <c:v>68.671999999999997</c:v>
                </c:pt>
                <c:pt idx="110">
                  <c:v>70.954999999999998</c:v>
                </c:pt>
                <c:pt idx="111">
                  <c:v>70.209000000000003</c:v>
                </c:pt>
                <c:pt idx="112">
                  <c:v>70.656999999999996</c:v>
                </c:pt>
                <c:pt idx="113">
                  <c:v>70.611999999999995</c:v>
                </c:pt>
                <c:pt idx="114">
                  <c:v>70.954999999999998</c:v>
                </c:pt>
                <c:pt idx="115">
                  <c:v>71.686999999999998</c:v>
                </c:pt>
                <c:pt idx="116">
                  <c:v>71.507000000000005</c:v>
                </c:pt>
                <c:pt idx="117">
                  <c:v>72.552000000000007</c:v>
                </c:pt>
                <c:pt idx="118">
                  <c:v>73.343000000000004</c:v>
                </c:pt>
                <c:pt idx="119">
                  <c:v>72.656999999999996</c:v>
                </c:pt>
                <c:pt idx="120">
                  <c:v>74.671999999999997</c:v>
                </c:pt>
                <c:pt idx="121">
                  <c:v>74.418000000000006</c:v>
                </c:pt>
                <c:pt idx="122">
                  <c:v>73.984999999999999</c:v>
                </c:pt>
                <c:pt idx="123">
                  <c:v>72.537000000000006</c:v>
                </c:pt>
                <c:pt idx="124">
                  <c:v>72.626999999999995</c:v>
                </c:pt>
                <c:pt idx="125">
                  <c:v>72.805999999999997</c:v>
                </c:pt>
                <c:pt idx="126">
                  <c:v>71.566999999999993</c:v>
                </c:pt>
                <c:pt idx="127">
                  <c:v>70.075000000000003</c:v>
                </c:pt>
                <c:pt idx="128">
                  <c:v>68.835999999999999</c:v>
                </c:pt>
                <c:pt idx="129">
                  <c:v>67.537000000000006</c:v>
                </c:pt>
                <c:pt idx="130">
                  <c:v>66.805999999999997</c:v>
                </c:pt>
                <c:pt idx="131">
                  <c:v>66.700999999999993</c:v>
                </c:pt>
                <c:pt idx="132">
                  <c:v>66.284000000000006</c:v>
                </c:pt>
                <c:pt idx="133">
                  <c:v>65.775999999999996</c:v>
                </c:pt>
                <c:pt idx="134">
                  <c:v>67.984999999999999</c:v>
                </c:pt>
                <c:pt idx="135">
                  <c:v>67.492999999999995</c:v>
                </c:pt>
                <c:pt idx="136">
                  <c:v>67.299000000000007</c:v>
                </c:pt>
                <c:pt idx="137">
                  <c:v>66.194000000000003</c:v>
                </c:pt>
                <c:pt idx="138">
                  <c:v>66.820999999999998</c:v>
                </c:pt>
                <c:pt idx="139">
                  <c:v>68.373000000000005</c:v>
                </c:pt>
                <c:pt idx="140">
                  <c:v>67.194000000000003</c:v>
                </c:pt>
                <c:pt idx="141">
                  <c:v>67.581999999999994</c:v>
                </c:pt>
                <c:pt idx="142">
                  <c:v>67.269000000000005</c:v>
                </c:pt>
                <c:pt idx="143">
                  <c:v>66.537000000000006</c:v>
                </c:pt>
                <c:pt idx="144">
                  <c:v>66.194000000000003</c:v>
                </c:pt>
                <c:pt idx="145">
                  <c:v>67.045000000000002</c:v>
                </c:pt>
                <c:pt idx="146">
                  <c:v>66.045000000000002</c:v>
                </c:pt>
                <c:pt idx="147">
                  <c:v>67.313000000000002</c:v>
                </c:pt>
                <c:pt idx="148">
                  <c:v>68.313000000000002</c:v>
                </c:pt>
                <c:pt idx="149">
                  <c:v>68.134</c:v>
                </c:pt>
                <c:pt idx="150">
                  <c:v>68.358000000000004</c:v>
                </c:pt>
                <c:pt idx="151">
                  <c:v>69.492999999999995</c:v>
                </c:pt>
                <c:pt idx="152">
                  <c:v>68.358000000000004</c:v>
                </c:pt>
                <c:pt idx="153">
                  <c:v>70.224000000000004</c:v>
                </c:pt>
                <c:pt idx="154">
                  <c:v>69.269000000000005</c:v>
                </c:pt>
                <c:pt idx="155">
                  <c:v>69.09</c:v>
                </c:pt>
                <c:pt idx="156">
                  <c:v>69.700999999999993</c:v>
                </c:pt>
                <c:pt idx="157">
                  <c:v>66.954999999999998</c:v>
                </c:pt>
                <c:pt idx="158">
                  <c:v>67.403000000000006</c:v>
                </c:pt>
                <c:pt idx="159">
                  <c:v>67.507000000000005</c:v>
                </c:pt>
                <c:pt idx="160">
                  <c:v>66.881</c:v>
                </c:pt>
                <c:pt idx="161">
                  <c:v>67.179000000000002</c:v>
                </c:pt>
                <c:pt idx="162">
                  <c:v>65.537000000000006</c:v>
                </c:pt>
                <c:pt idx="163">
                  <c:v>65.94</c:v>
                </c:pt>
                <c:pt idx="164">
                  <c:v>68.149000000000001</c:v>
                </c:pt>
                <c:pt idx="165">
                  <c:v>69.715999999999994</c:v>
                </c:pt>
                <c:pt idx="166">
                  <c:v>67.745999999999995</c:v>
                </c:pt>
                <c:pt idx="167">
                  <c:v>64.492999999999995</c:v>
                </c:pt>
                <c:pt idx="168">
                  <c:v>67.224000000000004</c:v>
                </c:pt>
                <c:pt idx="169">
                  <c:v>66.403000000000006</c:v>
                </c:pt>
                <c:pt idx="170">
                  <c:v>65.896000000000001</c:v>
                </c:pt>
                <c:pt idx="171">
                  <c:v>65.209000000000003</c:v>
                </c:pt>
                <c:pt idx="172">
                  <c:v>66.254000000000005</c:v>
                </c:pt>
                <c:pt idx="173">
                  <c:v>65.730999999999995</c:v>
                </c:pt>
                <c:pt idx="174">
                  <c:v>65.418000000000006</c:v>
                </c:pt>
                <c:pt idx="175">
                  <c:v>66.492999999999995</c:v>
                </c:pt>
                <c:pt idx="176">
                  <c:v>67.641999999999996</c:v>
                </c:pt>
                <c:pt idx="177">
                  <c:v>65.97</c:v>
                </c:pt>
                <c:pt idx="178">
                  <c:v>66.715999999999994</c:v>
                </c:pt>
                <c:pt idx="179">
                  <c:v>66.269000000000005</c:v>
                </c:pt>
                <c:pt idx="180">
                  <c:v>65.477999999999994</c:v>
                </c:pt>
                <c:pt idx="181">
                  <c:v>65.626999999999995</c:v>
                </c:pt>
                <c:pt idx="182">
                  <c:v>66.209000000000003</c:v>
                </c:pt>
                <c:pt idx="183">
                  <c:v>66.149000000000001</c:v>
                </c:pt>
                <c:pt idx="184">
                  <c:v>66.552000000000007</c:v>
                </c:pt>
                <c:pt idx="185">
                  <c:v>65.134</c:v>
                </c:pt>
                <c:pt idx="186">
                  <c:v>66.179000000000002</c:v>
                </c:pt>
                <c:pt idx="187">
                  <c:v>64.313000000000002</c:v>
                </c:pt>
                <c:pt idx="188">
                  <c:v>65.477999999999994</c:v>
                </c:pt>
                <c:pt idx="189">
                  <c:v>66.388000000000005</c:v>
                </c:pt>
                <c:pt idx="190">
                  <c:v>65.269000000000005</c:v>
                </c:pt>
                <c:pt idx="191">
                  <c:v>65.03</c:v>
                </c:pt>
                <c:pt idx="192">
                  <c:v>66.641999999999996</c:v>
                </c:pt>
                <c:pt idx="193">
                  <c:v>65.924999999999997</c:v>
                </c:pt>
                <c:pt idx="194">
                  <c:v>64.418000000000006</c:v>
                </c:pt>
                <c:pt idx="195">
                  <c:v>64.403000000000006</c:v>
                </c:pt>
                <c:pt idx="196">
                  <c:v>65.149000000000001</c:v>
                </c:pt>
                <c:pt idx="197">
                  <c:v>65.388000000000005</c:v>
                </c:pt>
                <c:pt idx="198">
                  <c:v>64.641999999999996</c:v>
                </c:pt>
                <c:pt idx="199">
                  <c:v>65.388000000000005</c:v>
                </c:pt>
                <c:pt idx="200">
                  <c:v>67.045000000000002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65.65633697356607</c:v>
                </c:pt>
                <c:pt idx="1">
                  <c:v>65.697404339120396</c:v>
                </c:pt>
                <c:pt idx="2">
                  <c:v>65.738477002933706</c:v>
                </c:pt>
                <c:pt idx="3">
                  <c:v>65.779555390212053</c:v>
                </c:pt>
                <c:pt idx="4">
                  <c:v>65.820639958868483</c:v>
                </c:pt>
                <c:pt idx="5">
                  <c:v>65.861731201872217</c:v>
                </c:pt>
                <c:pt idx="6">
                  <c:v>65.902829649745684</c:v>
                </c:pt>
                <c:pt idx="7">
                  <c:v>65.943935873216503</c:v>
                </c:pt>
                <c:pt idx="8">
                  <c:v>65.985050486030417</c:v>
                </c:pt>
                <c:pt idx="9">
                  <c:v>66.026174147931656</c:v>
                </c:pt>
                <c:pt idx="10">
                  <c:v>66.067307567816641</c:v>
                </c:pt>
                <c:pt idx="11">
                  <c:v>66.108451507066277</c:v>
                </c:pt>
                <c:pt idx="12">
                  <c:v>66.14960678306204</c:v>
                </c:pt>
                <c:pt idx="13">
                  <c:v>66.190774272889655</c:v>
                </c:pt>
                <c:pt idx="14">
                  <c:v>66.231954917233878</c:v>
                </c:pt>
                <c:pt idx="15">
                  <c:v>66.273149724467544</c:v>
                </c:pt>
                <c:pt idx="16">
                  <c:v>66.314359774939433</c:v>
                </c:pt>
                <c:pt idx="17">
                  <c:v>66.355586225478874</c:v>
                </c:pt>
                <c:pt idx="18">
                  <c:v>66.39683031418538</c:v>
                </c:pt>
                <c:pt idx="19">
                  <c:v>66.438093365765823</c:v>
                </c:pt>
                <c:pt idx="20">
                  <c:v>66.479376798360136</c:v>
                </c:pt>
                <c:pt idx="21">
                  <c:v>66.520682135061492</c:v>
                </c:pt>
                <c:pt idx="22">
                  <c:v>66.562011030517269</c:v>
                </c:pt>
                <c:pt idx="23">
                  <c:v>66.603365344684676</c:v>
                </c:pt>
                <c:pt idx="24">
                  <c:v>66.644747358112141</c:v>
                </c:pt>
                <c:pt idx="25">
                  <c:v>66.68616039318438</c:v>
                </c:pt>
                <c:pt idx="26">
                  <c:v>66.727610546293135</c:v>
                </c:pt>
                <c:pt idx="27">
                  <c:v>66.769111316629122</c:v>
                </c:pt>
                <c:pt idx="28">
                  <c:v>66.810695422517682</c:v>
                </c:pt>
                <c:pt idx="29">
                  <c:v>66.852443566805391</c:v>
                </c:pt>
                <c:pt idx="30">
                  <c:v>66.894551120720763</c:v>
                </c:pt>
                <c:pt idx="31">
                  <c:v>66.937475118982135</c:v>
                </c:pt>
                <c:pt idx="32">
                  <c:v>66.982241852561685</c:v>
                </c:pt>
                <c:pt idx="33">
                  <c:v>67.031056576277834</c:v>
                </c:pt>
                <c:pt idx="34">
                  <c:v>67.088445222376322</c:v>
                </c:pt>
                <c:pt idx="35">
                  <c:v>67.163266772705072</c:v>
                </c:pt>
                <c:pt idx="36">
                  <c:v>67.272035195046016</c:v>
                </c:pt>
                <c:pt idx="37">
                  <c:v>67.444017641626544</c:v>
                </c:pt>
                <c:pt idx="38">
                  <c:v>67.728425469677973</c:v>
                </c:pt>
                <c:pt idx="39">
                  <c:v>68.203552844502696</c:v>
                </c:pt>
                <c:pt idx="40">
                  <c:v>68.986830061661564</c:v>
                </c:pt>
                <c:pt idx="41">
                  <c:v>70.24343934067214</c:v>
                </c:pt>
                <c:pt idx="42">
                  <c:v>72.189604337615705</c:v>
                </c:pt>
                <c:pt idx="43">
                  <c:v>75.085430201133548</c:v>
                </c:pt>
                <c:pt idx="44">
                  <c:v>79.212036448860417</c:v>
                </c:pt>
                <c:pt idx="45">
                  <c:v>84.829553715046359</c:v>
                </c:pt>
                <c:pt idx="46">
                  <c:v>92.11686476121848</c:v>
                </c:pt>
                <c:pt idx="47">
                  <c:v>101.1004326561019</c:v>
                </c:pt>
                <c:pt idx="48">
                  <c:v>111.58666362951139</c:v>
                </c:pt>
                <c:pt idx="49">
                  <c:v>123.11742088439163</c:v>
                </c:pt>
                <c:pt idx="50">
                  <c:v>134.96864283476617</c:v>
                </c:pt>
                <c:pt idx="51">
                  <c:v>146.20556695606692</c:v>
                </c:pt>
                <c:pt idx="52">
                  <c:v>155.79507297081446</c:v>
                </c:pt>
                <c:pt idx="53">
                  <c:v>162.75920248973043</c:v>
                </c:pt>
                <c:pt idx="54">
                  <c:v>166.33924927791313</c:v>
                </c:pt>
                <c:pt idx="55">
                  <c:v>166.13256812306636</c:v>
                </c:pt>
                <c:pt idx="56">
                  <c:v>162.16802143054881</c:v>
                </c:pt>
                <c:pt idx="57">
                  <c:v>154.90053176264803</c:v>
                </c:pt>
                <c:pt idx="58">
                  <c:v>145.12618779412969</c:v>
                </c:pt>
                <c:pt idx="59">
                  <c:v>133.83986449775543</c:v>
                </c:pt>
                <c:pt idx="60">
                  <c:v>122.07066234192804</c:v>
                </c:pt>
                <c:pt idx="61">
                  <c:v>110.73278339052564</c:v>
                </c:pt>
                <c:pt idx="62">
                  <c:v>100.52105744820577</c:v>
                </c:pt>
                <c:pt idx="63">
                  <c:v>91.865178136223122</c:v>
                </c:pt>
                <c:pt idx="64">
                  <c:v>84.940460550846822</c:v>
                </c:pt>
                <c:pt idx="65">
                  <c:v>79.720547182134339</c:v>
                </c:pt>
                <c:pt idx="66">
                  <c:v>76.051545045010769</c:v>
                </c:pt>
                <c:pt idx="67">
                  <c:v>73.727395496044764</c:v>
                </c:pt>
                <c:pt idx="68">
                  <c:v>72.550767332059948</c:v>
                </c:pt>
                <c:pt idx="69">
                  <c:v>72.369859751869484</c:v>
                </c:pt>
                <c:pt idx="70">
                  <c:v>73.087419589022687</c:v>
                </c:pt>
                <c:pt idx="71">
                  <c:v>74.643497178040178</c:v>
                </c:pt>
                <c:pt idx="72">
                  <c:v>76.978318364020993</c:v>
                </c:pt>
                <c:pt idx="73">
                  <c:v>79.986341251781198</c:v>
                </c:pt>
                <c:pt idx="74">
                  <c:v>83.476300667402214</c:v>
                </c:pt>
                <c:pt idx="75">
                  <c:v>87.152935194309208</c:v>
                </c:pt>
                <c:pt idx="76">
                  <c:v>90.632132273597193</c:v>
                </c:pt>
                <c:pt idx="77">
                  <c:v>93.491894881458961</c:v>
                </c:pt>
                <c:pt idx="78">
                  <c:v>95.349018995641785</c:v>
                </c:pt>
                <c:pt idx="79">
                  <c:v>95.940351438097309</c:v>
                </c:pt>
                <c:pt idx="80">
                  <c:v>95.183162925823581</c:v>
                </c:pt>
                <c:pt idx="81">
                  <c:v>93.194401840296848</c:v>
                </c:pt>
                <c:pt idx="82">
                  <c:v>90.261991867490622</c:v>
                </c:pt>
                <c:pt idx="83">
                  <c:v>86.777510051982915</c:v>
                </c:pt>
                <c:pt idx="84">
                  <c:v>83.151737864600605</c:v>
                </c:pt>
                <c:pt idx="85">
                  <c:v>79.737955438583811</c:v>
                </c:pt>
                <c:pt idx="86">
                  <c:v>76.781964404291173</c:v>
                </c:pt>
                <c:pt idx="87">
                  <c:v>74.406293117726833</c:v>
                </c:pt>
                <c:pt idx="88">
                  <c:v>72.62430108445227</c:v>
                </c:pt>
                <c:pt idx="89">
                  <c:v>71.37239205688148</c:v>
                </c:pt>
                <c:pt idx="90">
                  <c:v>70.546921819779556</c:v>
                </c:pt>
                <c:pt idx="91">
                  <c:v>70.035504415175851</c:v>
                </c:pt>
                <c:pt idx="92">
                  <c:v>69.737644552127492</c:v>
                </c:pt>
                <c:pt idx="93">
                  <c:v>69.574418023677239</c:v>
                </c:pt>
                <c:pt idx="94">
                  <c:v>69.489855382131282</c:v>
                </c:pt>
                <c:pt idx="95">
                  <c:v>69.44757895014186</c:v>
                </c:pt>
                <c:pt idx="96">
                  <c:v>69.425723470157322</c:v>
                </c:pt>
                <c:pt idx="97">
                  <c:v>69.412066874123695</c:v>
                </c:pt>
                <c:pt idx="98">
                  <c:v>69.400237474567376</c:v>
                </c:pt>
                <c:pt idx="99">
                  <c:v>69.387141491662049</c:v>
                </c:pt>
                <c:pt idx="100">
                  <c:v>69.371398020361383</c:v>
                </c:pt>
                <c:pt idx="101">
                  <c:v>69.35247361692889</c:v>
                </c:pt>
                <c:pt idx="102">
                  <c:v>69.330251438939612</c:v>
                </c:pt>
                <c:pt idx="103">
                  <c:v>69.304861647731698</c:v>
                </c:pt>
                <c:pt idx="104">
                  <c:v>69.276698260810747</c:v>
                </c:pt>
                <c:pt idx="105">
                  <c:v>69.246643430271845</c:v>
                </c:pt>
                <c:pt idx="106">
                  <c:v>69.216613468536337</c:v>
                </c:pt>
                <c:pt idx="107">
                  <c:v>69.190613608667149</c:v>
                </c:pt>
                <c:pt idx="108">
                  <c:v>69.176476026957033</c:v>
                </c:pt>
                <c:pt idx="109">
                  <c:v>69.188239924906895</c:v>
                </c:pt>
                <c:pt idx="110">
                  <c:v>69.248593373410841</c:v>
                </c:pt>
                <c:pt idx="111">
                  <c:v>69.389954306876589</c:v>
                </c:pt>
                <c:pt idx="112">
                  <c:v>69.651973310579592</c:v>
                </c:pt>
                <c:pt idx="113">
                  <c:v>70.073241175414068</c:v>
                </c:pt>
                <c:pt idx="114">
                  <c:v>70.676621963288127</c:v>
                </c:pt>
                <c:pt idx="115">
                  <c:v>71.451106272218198</c:v>
                </c:pt>
                <c:pt idx="116">
                  <c:v>72.337167478411516</c:v>
                </c:pt>
                <c:pt idx="117">
                  <c:v>73.224670707919856</c:v>
                </c:pt>
                <c:pt idx="118">
                  <c:v>73.969776006141373</c:v>
                </c:pt>
                <c:pt idx="119">
                  <c:v>74.429591488004306</c:v>
                </c:pt>
                <c:pt idx="120">
                  <c:v>74.503805344941853</c:v>
                </c:pt>
                <c:pt idx="121">
                  <c:v>74.166798661426071</c:v>
                </c:pt>
                <c:pt idx="122">
                  <c:v>73.476182389846741</c:v>
                </c:pt>
                <c:pt idx="123">
                  <c:v>72.553881720060673</c:v>
                </c:pt>
                <c:pt idx="124">
                  <c:v>71.548284718638158</c:v>
                </c:pt>
                <c:pt idx="125">
                  <c:v>70.593543258564381</c:v>
                </c:pt>
                <c:pt idx="126">
                  <c:v>69.781092116396152</c:v>
                </c:pt>
                <c:pt idx="127">
                  <c:v>69.150550724592165</c:v>
                </c:pt>
                <c:pt idx="128">
                  <c:v>68.697763845856286</c:v>
                </c:pt>
                <c:pt idx="129">
                  <c:v>68.391860646807984</c:v>
                </c:pt>
                <c:pt idx="130">
                  <c:v>68.192656356169948</c:v>
                </c:pt>
                <c:pt idx="131">
                  <c:v>68.062941290188348</c:v>
                </c:pt>
                <c:pt idx="132">
                  <c:v>67.97430136355527</c:v>
                </c:pt>
                <c:pt idx="133">
                  <c:v>67.907925032048198</c:v>
                </c:pt>
                <c:pt idx="134">
                  <c:v>67.852771034618357</c:v>
                </c:pt>
                <c:pt idx="135">
                  <c:v>67.803056175217563</c:v>
                </c:pt>
                <c:pt idx="136">
                  <c:v>67.756144642457954</c:v>
                </c:pt>
                <c:pt idx="137">
                  <c:v>67.711181755032825</c:v>
                </c:pt>
                <c:pt idx="138">
                  <c:v>67.668413274618743</c:v>
                </c:pt>
                <c:pt idx="139">
                  <c:v>67.629002331651478</c:v>
                </c:pt>
                <c:pt idx="140">
                  <c:v>67.595157523552459</c:v>
                </c:pt>
                <c:pt idx="141">
                  <c:v>67.570406407508159</c:v>
                </c:pt>
                <c:pt idx="142">
                  <c:v>67.559837646884645</c:v>
                </c:pt>
                <c:pt idx="143">
                  <c:v>67.570094759442142</c:v>
                </c:pt>
                <c:pt idx="144">
                  <c:v>67.608874403376902</c:v>
                </c:pt>
                <c:pt idx="145">
                  <c:v>67.683721469079842</c:v>
                </c:pt>
                <c:pt idx="146">
                  <c:v>67.80007377223609</c:v>
                </c:pt>
                <c:pt idx="147">
                  <c:v>67.95879896862688</c:v>
                </c:pt>
                <c:pt idx="148">
                  <c:v>68.153817149771768</c:v>
                </c:pt>
                <c:pt idx="149">
                  <c:v>68.370667198011219</c:v>
                </c:pt>
                <c:pt idx="150">
                  <c:v>68.586876013119706</c:v>
                </c:pt>
                <c:pt idx="151">
                  <c:v>68.774613696700001</c:v>
                </c:pt>
                <c:pt idx="152">
                  <c:v>68.905410062707531</c:v>
                </c:pt>
                <c:pt idx="153">
                  <c:v>68.955903312838174</c:v>
                </c:pt>
                <c:pt idx="154">
                  <c:v>68.913037663842616</c:v>
                </c:pt>
                <c:pt idx="155">
                  <c:v>68.777117202055663</c:v>
                </c:pt>
                <c:pt idx="156">
                  <c:v>68.561730783435308</c:v>
                </c:pt>
                <c:pt idx="157">
                  <c:v>68.290572576711469</c:v>
                </c:pt>
                <c:pt idx="158">
                  <c:v>67.992182432021096</c:v>
                </c:pt>
                <c:pt idx="159">
                  <c:v>67.694212300320316</c:v>
                </c:pt>
                <c:pt idx="160">
                  <c:v>67.418786912559256</c:v>
                </c:pt>
                <c:pt idx="161">
                  <c:v>67.17995398175951</c:v>
                </c:pt>
                <c:pt idx="162">
                  <c:v>66.983411849613546</c:v>
                </c:pt>
                <c:pt idx="163">
                  <c:v>66.828006098721872</c:v>
                </c:pt>
                <c:pt idx="164">
                  <c:v>66.708128257809022</c:v>
                </c:pt>
                <c:pt idx="165">
                  <c:v>66.616166078439363</c:v>
                </c:pt>
                <c:pt idx="166">
                  <c:v>66.544427230388166</c:v>
                </c:pt>
                <c:pt idx="167">
                  <c:v>66.48630866792783</c:v>
                </c:pt>
                <c:pt idx="168">
                  <c:v>66.436767569718015</c:v>
                </c:pt>
                <c:pt idx="169">
                  <c:v>66.392300918938815</c:v>
                </c:pt>
                <c:pt idx="170">
                  <c:v>66.35066749914958</c:v>
                </c:pt>
                <c:pt idx="171">
                  <c:v>66.310536035463358</c:v>
                </c:pt>
                <c:pt idx="172">
                  <c:v>66.271168149957347</c:v>
                </c:pt>
                <c:pt idx="173">
                  <c:v>66.232179601371428</c:v>
                </c:pt>
                <c:pt idx="174">
                  <c:v>66.193381804769629</c:v>
                </c:pt>
                <c:pt idx="175">
                  <c:v>66.154686784371833</c:v>
                </c:pt>
                <c:pt idx="176">
                  <c:v>66.116054948182736</c:v>
                </c:pt>
                <c:pt idx="177">
                  <c:v>66.07746856707027</c:v>
                </c:pt>
                <c:pt idx="178">
                  <c:v>66.038919253025398</c:v>
                </c:pt>
                <c:pt idx="179">
                  <c:v>66.00040243719701</c:v>
                </c:pt>
                <c:pt idx="180">
                  <c:v>65.961915085967334</c:v>
                </c:pt>
                <c:pt idx="181">
                  <c:v>65.923454810279253</c:v>
                </c:pt>
                <c:pt idx="182">
                  <c:v>65.885019534855729</c:v>
                </c:pt>
                <c:pt idx="183">
                  <c:v>65.846607378322759</c:v>
                </c:pt>
                <c:pt idx="184">
                  <c:v>65.808216608131545</c:v>
                </c:pt>
                <c:pt idx="185">
                  <c:v>65.769845620672228</c:v>
                </c:pt>
                <c:pt idx="186">
                  <c:v>65.731492929629695</c:v>
                </c:pt>
                <c:pt idx="187">
                  <c:v>65.693157157131978</c:v>
                </c:pt>
                <c:pt idx="188">
                  <c:v>65.65483702603143</c:v>
                </c:pt>
                <c:pt idx="189">
                  <c:v>65.616531352828943</c:v>
                </c:pt>
                <c:pt idx="190">
                  <c:v>65.578239041091933</c:v>
                </c:pt>
                <c:pt idx="191">
                  <c:v>65.539959075310207</c:v>
                </c:pt>
                <c:pt idx="192">
                  <c:v>65.501690515157847</c:v>
                </c:pt>
                <c:pt idx="193">
                  <c:v>65.463432490136654</c:v>
                </c:pt>
                <c:pt idx="194">
                  <c:v>65.425184194578321</c:v>
                </c:pt>
                <c:pt idx="195">
                  <c:v>65.386944882983826</c:v>
                </c:pt>
                <c:pt idx="196">
                  <c:v>65.348713865679926</c:v>
                </c:pt>
                <c:pt idx="197">
                  <c:v>65.310490504772872</c:v>
                </c:pt>
                <c:pt idx="198">
                  <c:v>65.272274210381084</c:v>
                </c:pt>
                <c:pt idx="199">
                  <c:v>65.234064437129078</c:v>
                </c:pt>
                <c:pt idx="200">
                  <c:v>65.195860680886071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65.65633697356607</c:v>
                </c:pt>
                <c:pt idx="1">
                  <c:v>65.697404339120396</c:v>
                </c:pt>
                <c:pt idx="2">
                  <c:v>65.738477002933706</c:v>
                </c:pt>
                <c:pt idx="3">
                  <c:v>65.779555390212053</c:v>
                </c:pt>
                <c:pt idx="4">
                  <c:v>65.820639958868483</c:v>
                </c:pt>
                <c:pt idx="5">
                  <c:v>65.861731201872217</c:v>
                </c:pt>
                <c:pt idx="6">
                  <c:v>65.902829649745684</c:v>
                </c:pt>
                <c:pt idx="7">
                  <c:v>65.943935873216503</c:v>
                </c:pt>
                <c:pt idx="8">
                  <c:v>65.985050486030417</c:v>
                </c:pt>
                <c:pt idx="9">
                  <c:v>66.026174147931656</c:v>
                </c:pt>
                <c:pt idx="10">
                  <c:v>66.067307567816641</c:v>
                </c:pt>
                <c:pt idx="11">
                  <c:v>66.108451507066263</c:v>
                </c:pt>
                <c:pt idx="12">
                  <c:v>66.149606783061998</c:v>
                </c:pt>
                <c:pt idx="13">
                  <c:v>66.190774272889399</c:v>
                </c:pt>
                <c:pt idx="14">
                  <c:v>66.231954917232628</c:v>
                </c:pt>
                <c:pt idx="15">
                  <c:v>66.273149724461547</c:v>
                </c:pt>
                <c:pt idx="16">
                  <c:v>66.314359774911907</c:v>
                </c:pt>
                <c:pt idx="17">
                  <c:v>66.355586225357371</c:v>
                </c:pt>
                <c:pt idx="18">
                  <c:v>66.396830313669682</c:v>
                </c:pt>
                <c:pt idx="19">
                  <c:v>66.438093363661011</c:v>
                </c:pt>
                <c:pt idx="20">
                  <c:v>66.479376790099195</c:v>
                </c:pt>
                <c:pt idx="21">
                  <c:v>66.520682103883431</c:v>
                </c:pt>
                <c:pt idx="22">
                  <c:v>66.562010917363011</c:v>
                </c:pt>
                <c:pt idx="23">
                  <c:v>66.603364949777713</c:v>
                </c:pt>
                <c:pt idx="24">
                  <c:v>66.644746032791829</c:v>
                </c:pt>
                <c:pt idx="25">
                  <c:v>66.686156116087602</c:v>
                </c:pt>
                <c:pt idx="26">
                  <c:v>66.727597272976169</c:v>
                </c:pt>
                <c:pt idx="27">
                  <c:v>66.769071705974653</c:v>
                </c:pt>
                <c:pt idx="28">
                  <c:v>66.810581752288684</c:v>
                </c:pt>
                <c:pt idx="29">
                  <c:v>66.852129889126445</c:v>
                </c:pt>
                <c:pt idx="30">
                  <c:v>66.893718738758253</c:v>
                </c:pt>
                <c:pt idx="31">
                  <c:v>66.935351073219223</c:v>
                </c:pt>
                <c:pt idx="32">
                  <c:v>66.977029818535016</c:v>
                </c:pt>
                <c:pt idx="33">
                  <c:v>67.018758058330718</c:v>
                </c:pt>
                <c:pt idx="34">
                  <c:v>67.06053903665989</c:v>
                </c:pt>
                <c:pt idx="35">
                  <c:v>67.102376159864761</c:v>
                </c:pt>
                <c:pt idx="36">
                  <c:v>67.144272997249246</c:v>
                </c:pt>
                <c:pt idx="37">
                  <c:v>67.186233280312933</c:v>
                </c:pt>
                <c:pt idx="38">
                  <c:v>67.228260900257212</c:v>
                </c:pt>
                <c:pt idx="39">
                  <c:v>67.270359903432421</c:v>
                </c:pt>
                <c:pt idx="40">
                  <c:v>67.312534484347438</c:v>
                </c:pt>
                <c:pt idx="41">
                  <c:v>67.354788975810919</c:v>
                </c:pt>
                <c:pt idx="42">
                  <c:v>67.397127835714599</c:v>
                </c:pt>
                <c:pt idx="43">
                  <c:v>67.439555629903182</c:v>
                </c:pt>
                <c:pt idx="44">
                  <c:v>67.482077010504057</c:v>
                </c:pt>
                <c:pt idx="45">
                  <c:v>67.52469668901</c:v>
                </c:pt>
                <c:pt idx="46">
                  <c:v>67.567419403320898</c:v>
                </c:pt>
                <c:pt idx="47">
                  <c:v>67.610249877855324</c:v>
                </c:pt>
                <c:pt idx="48">
                  <c:v>67.653192775739825</c:v>
                </c:pt>
                <c:pt idx="49">
                  <c:v>67.69625264197262</c:v>
                </c:pt>
                <c:pt idx="50">
                  <c:v>67.739433836339913</c:v>
                </c:pt>
                <c:pt idx="51">
                  <c:v>67.782740454738004</c:v>
                </c:pt>
                <c:pt idx="52">
                  <c:v>67.826176237423724</c:v>
                </c:pt>
                <c:pt idx="53">
                  <c:v>67.869744462581949</c:v>
                </c:pt>
                <c:pt idx="54">
                  <c:v>67.913447823463471</c:v>
                </c:pt>
                <c:pt idx="55">
                  <c:v>67.957288287215491</c:v>
                </c:pt>
                <c:pt idx="56">
                  <c:v>68.001266933400998</c:v>
                </c:pt>
                <c:pt idx="57">
                  <c:v>68.045383770093792</c:v>
                </c:pt>
                <c:pt idx="58">
                  <c:v>68.089637525346149</c:v>
                </c:pt>
                <c:pt idx="59">
                  <c:v>68.134025411768533</c:v>
                </c:pt>
                <c:pt idx="60">
                  <c:v>68.178542861947037</c:v>
                </c:pt>
                <c:pt idx="61">
                  <c:v>68.223183232469339</c:v>
                </c:pt>
                <c:pt idx="62">
                  <c:v>68.267937474450505</c:v>
                </c:pt>
                <c:pt idx="63">
                  <c:v>68.312793768669223</c:v>
                </c:pt>
                <c:pt idx="64">
                  <c:v>68.35773712376502</c:v>
                </c:pt>
                <c:pt idx="65">
                  <c:v>68.402748936436808</c:v>
                </c:pt>
                <c:pt idx="66">
                  <c:v>68.447806513254164</c:v>
                </c:pt>
                <c:pt idx="67">
                  <c:v>68.492882554575786</c:v>
                </c:pt>
                <c:pt idx="68">
                  <c:v>68.537944602204888</c:v>
                </c:pt>
                <c:pt idx="69">
                  <c:v>68.58295445382916</c:v>
                </c:pt>
                <c:pt idx="70">
                  <c:v>68.627867549030057</c:v>
                </c:pt>
                <c:pt idx="71">
                  <c:v>68.672632333730917</c:v>
                </c:pt>
                <c:pt idx="72">
                  <c:v>68.717189612402763</c:v>
                </c:pt>
                <c:pt idx="73">
                  <c:v>68.761471900167649</c:v>
                </c:pt>
                <c:pt idx="74">
                  <c:v>68.805402790114783</c:v>
                </c:pt>
                <c:pt idx="75">
                  <c:v>68.848896354629744</c:v>
                </c:pt>
                <c:pt idx="76">
                  <c:v>68.891856603252421</c:v>
                </c:pt>
                <c:pt idx="77">
                  <c:v>68.934177023398036</c:v>
                </c:pt>
                <c:pt idx="78">
                  <c:v>68.975740234018659</c:v>
                </c:pt>
                <c:pt idx="79">
                  <c:v>69.016417785714509</c:v>
                </c:pt>
                <c:pt idx="80">
                  <c:v>69.056070143621938</c:v>
                </c:pt>
                <c:pt idx="81">
                  <c:v>69.094546891251369</c:v>
                </c:pt>
                <c:pt idx="82">
                  <c:v>69.131687193909926</c:v>
                </c:pt>
                <c:pt idx="83">
                  <c:v>69.167320558982169</c:v>
                </c:pt>
                <c:pt idx="84">
                  <c:v>69.201267926709448</c:v>
                </c:pt>
                <c:pt idx="85">
                  <c:v>69.233343118806616</c:v>
                </c:pt>
                <c:pt idx="86">
                  <c:v>69.263354662971096</c:v>
                </c:pt>
                <c:pt idx="87">
                  <c:v>69.291107998926122</c:v>
                </c:pt>
                <c:pt idx="88">
                  <c:v>69.316408056167177</c:v>
                </c:pt>
                <c:pt idx="89">
                  <c:v>69.339062175405118</c:v>
                </c:pt>
                <c:pt idx="90">
                  <c:v>69.358883325509538</c:v>
                </c:pt>
                <c:pt idx="91">
                  <c:v>69.375693546587442</c:v>
                </c:pt>
                <c:pt idx="92">
                  <c:v>69.389327529052196</c:v>
                </c:pt>
                <c:pt idx="93">
                  <c:v>69.399636219772788</c:v>
                </c:pt>
                <c:pt idx="94">
                  <c:v>69.406490331410936</c:v>
                </c:pt>
                <c:pt idx="95">
                  <c:v>69.4097836215917</c:v>
                </c:pt>
                <c:pt idx="96">
                  <c:v>69.40943580612452</c:v>
                </c:pt>
                <c:pt idx="97">
                  <c:v>69.405394976166207</c:v>
                </c:pt>
                <c:pt idx="98">
                  <c:v>69.397639403442355</c:v>
                </c:pt>
                <c:pt idx="99">
                  <c:v>69.386178640108085</c:v>
                </c:pt>
                <c:pt idx="100">
                  <c:v>69.371053849408554</c:v>
                </c:pt>
                <c:pt idx="101">
                  <c:v>69.352337338126119</c:v>
                </c:pt>
                <c:pt idx="102">
                  <c:v>69.330131299405323</c:v>
                </c:pt>
                <c:pt idx="103">
                  <c:v>69.304565812117588</c:v>
                </c:pt>
                <c:pt idx="104">
                  <c:v>69.275796177612619</c:v>
                </c:pt>
                <c:pt idx="105">
                  <c:v>69.243999703921418</c:v>
                </c:pt>
                <c:pt idx="106">
                  <c:v>69.209372069199304</c:v>
                </c:pt>
                <c:pt idx="107">
                  <c:v>69.172123409150487</c:v>
                </c:pt>
                <c:pt idx="108">
                  <c:v>69.132474276933308</c:v>
                </c:pt>
                <c:pt idx="109">
                  <c:v>69.090651619018644</c:v>
                </c:pt>
                <c:pt idx="110">
                  <c:v>69.046884897794541</c:v>
                </c:pt>
                <c:pt idx="111">
                  <c:v>69.001402473037928</c:v>
                </c:pt>
                <c:pt idx="112">
                  <c:v>68.954428331674308</c:v>
                </c:pt>
                <c:pt idx="113">
                  <c:v>68.906179230545817</c:v>
                </c:pt>
                <c:pt idx="114">
                  <c:v>68.856862292101852</c:v>
                </c:pt>
                <c:pt idx="115">
                  <c:v>68.80667306961702</c:v>
                </c:pt>
                <c:pt idx="116">
                  <c:v>68.755794077940621</c:v>
                </c:pt>
                <c:pt idx="117">
                  <c:v>68.704393768684398</c:v>
                </c:pt>
                <c:pt idx="118">
                  <c:v>68.652625915547816</c:v>
                </c:pt>
                <c:pt idx="119">
                  <c:v>68.600629366190987</c:v>
                </c:pt>
                <c:pt idx="120">
                  <c:v>68.548528111453507</c:v>
                </c:pt>
                <c:pt idx="121">
                  <c:v>68.496431620338427</c:v>
                </c:pt>
                <c:pt idx="122">
                  <c:v>68.444435389484454</c:v>
                </c:pt>
                <c:pt idx="123">
                  <c:v>68.392621658237317</c:v>
                </c:pt>
                <c:pt idx="124">
                  <c:v>68.341060244319991</c:v>
                </c:pt>
                <c:pt idx="125">
                  <c:v>68.289809459959514</c:v>
                </c:pt>
                <c:pt idx="126">
                  <c:v>68.238917073696086</c:v>
                </c:pt>
                <c:pt idx="127">
                  <c:v>68.188421288608197</c:v>
                </c:pt>
                <c:pt idx="128">
                  <c:v>68.138351713053979</c:v>
                </c:pt>
                <c:pt idx="129">
                  <c:v>68.088730305047932</c:v>
                </c:pt>
                <c:pt idx="130">
                  <c:v>68.039572275936109</c:v>
                </c:pt>
                <c:pt idx="131">
                  <c:v>67.990886943029679</c:v>
                </c:pt>
                <c:pt idx="132">
                  <c:v>67.942678524278207</c:v>
                </c:pt>
                <c:pt idx="133">
                  <c:v>67.894946870921814</c:v>
                </c:pt>
                <c:pt idx="134">
                  <c:v>67.847688136387859</c:v>
                </c:pt>
                <c:pt idx="135">
                  <c:v>67.80089538153841</c:v>
                </c:pt>
                <c:pt idx="136">
                  <c:v>67.754559117788574</c:v>
                </c:pt>
                <c:pt idx="137">
                  <c:v>67.708667790659888</c:v>
                </c:pt>
                <c:pt idx="138">
                  <c:v>67.663208207066305</c:v>
                </c:pt>
                <c:pt idx="139">
                  <c:v>67.618165910106143</c:v>
                </c:pt>
                <c:pt idx="140">
                  <c:v>67.573525505403609</c:v>
                </c:pt>
                <c:pt idx="141">
                  <c:v>67.529270943149541</c:v>
                </c:pt>
                <c:pt idx="142">
                  <c:v>67.485385759973354</c:v>
                </c:pt>
                <c:pt idx="143">
                  <c:v>67.44185328466537</c:v>
                </c:pt>
                <c:pt idx="144">
                  <c:v>67.398656811591465</c:v>
                </c:pt>
                <c:pt idx="145">
                  <c:v>67.355779745418658</c:v>
                </c:pt>
                <c:pt idx="146">
                  <c:v>67.313205720518638</c:v>
                </c:pt>
                <c:pt idx="147">
                  <c:v>67.27091869815186</c:v>
                </c:pt>
                <c:pt idx="148">
                  <c:v>67.228903044265039</c:v>
                </c:pt>
                <c:pt idx="149">
                  <c:v>67.187143590468779</c:v>
                </c:pt>
                <c:pt idx="150">
                  <c:v>67.145625680506868</c:v>
                </c:pt>
                <c:pt idx="151">
                  <c:v>67.104335204283558</c:v>
                </c:pt>
                <c:pt idx="152">
                  <c:v>67.06325862128854</c:v>
                </c:pt>
                <c:pt idx="153">
                  <c:v>67.022382975046597</c:v>
                </c:pt>
                <c:pt idx="154">
                  <c:v>66.981695900026025</c:v>
                </c:pt>
                <c:pt idx="155">
                  <c:v>66.941185622262552</c:v>
                </c:pt>
                <c:pt idx="156">
                  <c:v>66.900840954795783</c:v>
                </c:pt>
                <c:pt idx="157">
                  <c:v>66.860651288871878</c:v>
                </c:pt>
                <c:pt idx="158">
                  <c:v>66.820606581737394</c:v>
                </c:pt>
                <c:pt idx="159">
                  <c:v>66.780697341735234</c:v>
                </c:pt>
                <c:pt idx="160">
                  <c:v>66.740914611312078</c:v>
                </c:pt>
                <c:pt idx="161">
                  <c:v>66.701249948457928</c:v>
                </c:pt>
                <c:pt idx="162">
                  <c:v>66.66169540701911</c:v>
                </c:pt>
                <c:pt idx="163">
                  <c:v>66.622243516257996</c:v>
                </c:pt>
                <c:pt idx="164">
                  <c:v>66.582887259972537</c:v>
                </c:pt>
                <c:pt idx="165">
                  <c:v>66.54362005543625</c:v>
                </c:pt>
                <c:pt idx="166">
                  <c:v>66.504435732374162</c:v>
                </c:pt>
                <c:pt idx="167">
                  <c:v>66.465328512151601</c:v>
                </c:pt>
                <c:pt idx="168">
                  <c:v>66.426292987317964</c:v>
                </c:pt>
                <c:pt idx="169">
                  <c:v>66.387324101620123</c:v>
                </c:pt>
                <c:pt idx="170">
                  <c:v>66.348417130573893</c:v>
                </c:pt>
                <c:pt idx="171">
                  <c:v>66.309567662662488</c:v>
                </c:pt>
                <c:pt idx="172">
                  <c:v>66.270771581211605</c:v>
                </c:pt>
                <c:pt idx="173">
                  <c:v>66.232025046977029</c:v>
                </c:pt>
                <c:pt idx="174">
                  <c:v>66.193324481466888</c:v>
                </c:pt>
                <c:pt idx="175">
                  <c:v>66.15466655101109</c:v>
                </c:pt>
                <c:pt idx="176">
                  <c:v>66.116048151581069</c:v>
                </c:pt>
                <c:pt idx="177">
                  <c:v>66.077466394356165</c:v>
                </c:pt>
                <c:pt idx="178">
                  <c:v>66.03891859202713</c:v>
                </c:pt>
                <c:pt idx="179">
                  <c:v>66.000402245822087</c:v>
                </c:pt>
                <c:pt idx="180">
                  <c:v>65.96191503323746</c:v>
                </c:pt>
                <c:pt idx="181">
                  <c:v>65.92345479645266</c:v>
                </c:pt>
                <c:pt idx="182">
                  <c:v>65.885019531405391</c:v>
                </c:pt>
                <c:pt idx="183">
                  <c:v>65.846607377503361</c:v>
                </c:pt>
                <c:pt idx="184">
                  <c:v>65.808216607946363</c:v>
                </c:pt>
                <c:pt idx="185">
                  <c:v>65.769845620632395</c:v>
                </c:pt>
                <c:pt idx="186">
                  <c:v>65.731492929621538</c:v>
                </c:pt>
                <c:pt idx="187">
                  <c:v>65.693157157130386</c:v>
                </c:pt>
                <c:pt idx="188">
                  <c:v>65.654837026031132</c:v>
                </c:pt>
                <c:pt idx="189">
                  <c:v>65.616531352828886</c:v>
                </c:pt>
                <c:pt idx="190">
                  <c:v>65.578239041091919</c:v>
                </c:pt>
                <c:pt idx="191">
                  <c:v>65.539959075310207</c:v>
                </c:pt>
                <c:pt idx="192">
                  <c:v>65.501690515157847</c:v>
                </c:pt>
                <c:pt idx="193">
                  <c:v>65.463432490136654</c:v>
                </c:pt>
                <c:pt idx="194">
                  <c:v>65.425184194578321</c:v>
                </c:pt>
                <c:pt idx="195">
                  <c:v>65.386944882983826</c:v>
                </c:pt>
                <c:pt idx="196">
                  <c:v>65.348713865679926</c:v>
                </c:pt>
                <c:pt idx="197">
                  <c:v>65.310490504772872</c:v>
                </c:pt>
                <c:pt idx="198">
                  <c:v>65.272274210381084</c:v>
                </c:pt>
                <c:pt idx="199">
                  <c:v>65.234064437129078</c:v>
                </c:pt>
                <c:pt idx="200">
                  <c:v>65.195860680886071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4760"/>
        <c:axId val="367475152"/>
      </c:scatterChart>
      <c:valAx>
        <c:axId val="367474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5152"/>
        <c:crosses val="autoZero"/>
        <c:crossBetween val="midCat"/>
      </c:valAx>
      <c:valAx>
        <c:axId val="367475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4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56.5075</c:v>
                </c:pt>
                <c:pt idx="1">
                  <c:v>57.4925</c:v>
                </c:pt>
                <c:pt idx="2">
                  <c:v>56.328400000000002</c:v>
                </c:pt>
                <c:pt idx="3">
                  <c:v>58.686599999999999</c:v>
                </c:pt>
                <c:pt idx="4">
                  <c:v>57.895499999999998</c:v>
                </c:pt>
                <c:pt idx="5">
                  <c:v>57.761200000000002</c:v>
                </c:pt>
                <c:pt idx="6">
                  <c:v>57.373100000000001</c:v>
                </c:pt>
                <c:pt idx="7">
                  <c:v>57.238799999999998</c:v>
                </c:pt>
                <c:pt idx="8">
                  <c:v>57.298499999999997</c:v>
                </c:pt>
                <c:pt idx="9">
                  <c:v>56.7761</c:v>
                </c:pt>
                <c:pt idx="10">
                  <c:v>56.7164</c:v>
                </c:pt>
                <c:pt idx="11">
                  <c:v>57.4925</c:v>
                </c:pt>
                <c:pt idx="12">
                  <c:v>57.597000000000001</c:v>
                </c:pt>
                <c:pt idx="13">
                  <c:v>57.641800000000003</c:v>
                </c:pt>
                <c:pt idx="14">
                  <c:v>57.641800000000003</c:v>
                </c:pt>
                <c:pt idx="15">
                  <c:v>57.343299999999999</c:v>
                </c:pt>
                <c:pt idx="16">
                  <c:v>56.925400000000003</c:v>
                </c:pt>
                <c:pt idx="17">
                  <c:v>59.253700000000002</c:v>
                </c:pt>
                <c:pt idx="18">
                  <c:v>57.388100000000001</c:v>
                </c:pt>
                <c:pt idx="19">
                  <c:v>58.671599999999998</c:v>
                </c:pt>
                <c:pt idx="20">
                  <c:v>58.074599999999997</c:v>
                </c:pt>
                <c:pt idx="21">
                  <c:v>58.790999999999997</c:v>
                </c:pt>
                <c:pt idx="22">
                  <c:v>58.194000000000003</c:v>
                </c:pt>
                <c:pt idx="23">
                  <c:v>58.313400000000001</c:v>
                </c:pt>
                <c:pt idx="24">
                  <c:v>59.313400000000001</c:v>
                </c:pt>
                <c:pt idx="25">
                  <c:v>58.477600000000002</c:v>
                </c:pt>
                <c:pt idx="26">
                  <c:v>58.701500000000003</c:v>
                </c:pt>
                <c:pt idx="27">
                  <c:v>60.373100000000001</c:v>
                </c:pt>
                <c:pt idx="28">
                  <c:v>60.7164</c:v>
                </c:pt>
                <c:pt idx="29">
                  <c:v>61.044800000000002</c:v>
                </c:pt>
                <c:pt idx="30">
                  <c:v>60.134300000000003</c:v>
                </c:pt>
                <c:pt idx="31">
                  <c:v>59.925400000000003</c:v>
                </c:pt>
                <c:pt idx="32">
                  <c:v>61.462699999999998</c:v>
                </c:pt>
                <c:pt idx="33">
                  <c:v>61.149299999999997</c:v>
                </c:pt>
                <c:pt idx="34">
                  <c:v>61.686599999999999</c:v>
                </c:pt>
                <c:pt idx="35">
                  <c:v>61.686599999999999</c:v>
                </c:pt>
                <c:pt idx="36">
                  <c:v>62.895499999999998</c:v>
                </c:pt>
                <c:pt idx="37">
                  <c:v>63.029899999999998</c:v>
                </c:pt>
                <c:pt idx="38">
                  <c:v>64.611900000000006</c:v>
                </c:pt>
                <c:pt idx="39">
                  <c:v>65.149299999999997</c:v>
                </c:pt>
                <c:pt idx="40">
                  <c:v>66.895499999999998</c:v>
                </c:pt>
                <c:pt idx="41">
                  <c:v>70.209000000000003</c:v>
                </c:pt>
                <c:pt idx="42">
                  <c:v>73.313400000000001</c:v>
                </c:pt>
                <c:pt idx="43">
                  <c:v>77.4328</c:v>
                </c:pt>
                <c:pt idx="44">
                  <c:v>80.343299999999999</c:v>
                </c:pt>
                <c:pt idx="45">
                  <c:v>85.029899999999998</c:v>
                </c:pt>
                <c:pt idx="46">
                  <c:v>91.940299999999993</c:v>
                </c:pt>
                <c:pt idx="47">
                  <c:v>100.1493</c:v>
                </c:pt>
                <c:pt idx="48">
                  <c:v>106.9701</c:v>
                </c:pt>
                <c:pt idx="49">
                  <c:v>116.25369999999999</c:v>
                </c:pt>
                <c:pt idx="50">
                  <c:v>123.1343</c:v>
                </c:pt>
                <c:pt idx="51">
                  <c:v>129.02979999999999</c:v>
                </c:pt>
                <c:pt idx="52">
                  <c:v>136.4776</c:v>
                </c:pt>
                <c:pt idx="53">
                  <c:v>142.05969999999999</c:v>
                </c:pt>
                <c:pt idx="54">
                  <c:v>145.791</c:v>
                </c:pt>
                <c:pt idx="55">
                  <c:v>147.64179999999999</c:v>
                </c:pt>
                <c:pt idx="56">
                  <c:v>147.19399999999999</c:v>
                </c:pt>
                <c:pt idx="57">
                  <c:v>145.209</c:v>
                </c:pt>
                <c:pt idx="58">
                  <c:v>139.40299999999999</c:v>
                </c:pt>
                <c:pt idx="59">
                  <c:v>127.194</c:v>
                </c:pt>
                <c:pt idx="60">
                  <c:v>107.3433</c:v>
                </c:pt>
                <c:pt idx="61">
                  <c:v>82.5672</c:v>
                </c:pt>
                <c:pt idx="62">
                  <c:v>68.388099999999994</c:v>
                </c:pt>
                <c:pt idx="63">
                  <c:v>63.447800000000001</c:v>
                </c:pt>
                <c:pt idx="64">
                  <c:v>61.985100000000003</c:v>
                </c:pt>
                <c:pt idx="65">
                  <c:v>63.059699999999999</c:v>
                </c:pt>
                <c:pt idx="66">
                  <c:v>62.880600000000001</c:v>
                </c:pt>
                <c:pt idx="67">
                  <c:v>61.373100000000001</c:v>
                </c:pt>
                <c:pt idx="68">
                  <c:v>63.970100000000002</c:v>
                </c:pt>
                <c:pt idx="69">
                  <c:v>66.507499999999993</c:v>
                </c:pt>
                <c:pt idx="70">
                  <c:v>67.059700000000007</c:v>
                </c:pt>
                <c:pt idx="71">
                  <c:v>69.283600000000007</c:v>
                </c:pt>
                <c:pt idx="72">
                  <c:v>72.149299999999997</c:v>
                </c:pt>
                <c:pt idx="73">
                  <c:v>72.731300000000005</c:v>
                </c:pt>
                <c:pt idx="74">
                  <c:v>75.880600000000001</c:v>
                </c:pt>
                <c:pt idx="75">
                  <c:v>77.328400000000002</c:v>
                </c:pt>
                <c:pt idx="76">
                  <c:v>80.238799999999998</c:v>
                </c:pt>
                <c:pt idx="77">
                  <c:v>80.268699999999995</c:v>
                </c:pt>
                <c:pt idx="78">
                  <c:v>84.940299999999993</c:v>
                </c:pt>
                <c:pt idx="79">
                  <c:v>84.134299999999996</c:v>
                </c:pt>
                <c:pt idx="80">
                  <c:v>84.447800000000001</c:v>
                </c:pt>
                <c:pt idx="81">
                  <c:v>82.596999999999994</c:v>
                </c:pt>
                <c:pt idx="82">
                  <c:v>82.447800000000001</c:v>
                </c:pt>
                <c:pt idx="83">
                  <c:v>77.253699999999995</c:v>
                </c:pt>
                <c:pt idx="84">
                  <c:v>73.2239</c:v>
                </c:pt>
                <c:pt idx="85">
                  <c:v>66.895499999999998</c:v>
                </c:pt>
                <c:pt idx="86">
                  <c:v>64.970100000000002</c:v>
                </c:pt>
                <c:pt idx="87">
                  <c:v>63.940300000000001</c:v>
                </c:pt>
                <c:pt idx="88">
                  <c:v>62.089599999999997</c:v>
                </c:pt>
                <c:pt idx="89">
                  <c:v>63.358199999999997</c:v>
                </c:pt>
                <c:pt idx="90">
                  <c:v>62.417900000000003</c:v>
                </c:pt>
                <c:pt idx="91">
                  <c:v>61.268700000000003</c:v>
                </c:pt>
                <c:pt idx="92">
                  <c:v>61.5075</c:v>
                </c:pt>
                <c:pt idx="93">
                  <c:v>61.820900000000002</c:v>
                </c:pt>
                <c:pt idx="94">
                  <c:v>60.343299999999999</c:v>
                </c:pt>
                <c:pt idx="95">
                  <c:v>59.865699999999997</c:v>
                </c:pt>
                <c:pt idx="96">
                  <c:v>59.835799999999999</c:v>
                </c:pt>
                <c:pt idx="97">
                  <c:v>60.209000000000003</c:v>
                </c:pt>
                <c:pt idx="98">
                  <c:v>61.134300000000003</c:v>
                </c:pt>
                <c:pt idx="99">
                  <c:v>60.253700000000002</c:v>
                </c:pt>
                <c:pt idx="100">
                  <c:v>60.402999999999999</c:v>
                </c:pt>
                <c:pt idx="101">
                  <c:v>61.179099999999998</c:v>
                </c:pt>
                <c:pt idx="102">
                  <c:v>62.402999999999999</c:v>
                </c:pt>
                <c:pt idx="103">
                  <c:v>61.671599999999998</c:v>
                </c:pt>
                <c:pt idx="104">
                  <c:v>60.686599999999999</c:v>
                </c:pt>
                <c:pt idx="105">
                  <c:v>62.194000000000003</c:v>
                </c:pt>
                <c:pt idx="106">
                  <c:v>61.940300000000001</c:v>
                </c:pt>
                <c:pt idx="107">
                  <c:v>62.313400000000001</c:v>
                </c:pt>
                <c:pt idx="108">
                  <c:v>61.358199999999997</c:v>
                </c:pt>
                <c:pt idx="109">
                  <c:v>61.089599999999997</c:v>
                </c:pt>
                <c:pt idx="110">
                  <c:v>62.209000000000003</c:v>
                </c:pt>
                <c:pt idx="111">
                  <c:v>61.462699999999998</c:v>
                </c:pt>
                <c:pt idx="112">
                  <c:v>61.5075</c:v>
                </c:pt>
                <c:pt idx="113">
                  <c:v>62</c:v>
                </c:pt>
                <c:pt idx="114">
                  <c:v>61.582099999999997</c:v>
                </c:pt>
                <c:pt idx="115">
                  <c:v>61.253700000000002</c:v>
                </c:pt>
                <c:pt idx="116">
                  <c:v>62.7761</c:v>
                </c:pt>
                <c:pt idx="117">
                  <c:v>63.238799999999998</c:v>
                </c:pt>
                <c:pt idx="118">
                  <c:v>63.880600000000001</c:v>
                </c:pt>
                <c:pt idx="119">
                  <c:v>64.194000000000003</c:v>
                </c:pt>
                <c:pt idx="120">
                  <c:v>65.179100000000005</c:v>
                </c:pt>
                <c:pt idx="121">
                  <c:v>65.403000000000006</c:v>
                </c:pt>
                <c:pt idx="122">
                  <c:v>65.596999999999994</c:v>
                </c:pt>
                <c:pt idx="123">
                  <c:v>65.089600000000004</c:v>
                </c:pt>
                <c:pt idx="124">
                  <c:v>64.940299999999993</c:v>
                </c:pt>
                <c:pt idx="125">
                  <c:v>65.014899999999997</c:v>
                </c:pt>
                <c:pt idx="126">
                  <c:v>63.656700000000001</c:v>
                </c:pt>
                <c:pt idx="127">
                  <c:v>62.149299999999997</c:v>
                </c:pt>
                <c:pt idx="128">
                  <c:v>60.4925</c:v>
                </c:pt>
                <c:pt idx="129">
                  <c:v>59.925400000000003</c:v>
                </c:pt>
                <c:pt idx="130">
                  <c:v>58.671599999999998</c:v>
                </c:pt>
                <c:pt idx="131">
                  <c:v>58.925400000000003</c:v>
                </c:pt>
                <c:pt idx="132">
                  <c:v>58.253700000000002</c:v>
                </c:pt>
                <c:pt idx="133">
                  <c:v>58.686599999999999</c:v>
                </c:pt>
                <c:pt idx="134">
                  <c:v>58.552199999999999</c:v>
                </c:pt>
                <c:pt idx="135">
                  <c:v>58.164200000000001</c:v>
                </c:pt>
                <c:pt idx="136">
                  <c:v>56.910400000000003</c:v>
                </c:pt>
                <c:pt idx="137">
                  <c:v>58.104500000000002</c:v>
                </c:pt>
                <c:pt idx="138">
                  <c:v>58.865699999999997</c:v>
                </c:pt>
                <c:pt idx="139">
                  <c:v>58.7761</c:v>
                </c:pt>
                <c:pt idx="140">
                  <c:v>59.074599999999997</c:v>
                </c:pt>
                <c:pt idx="141">
                  <c:v>59.298499999999997</c:v>
                </c:pt>
                <c:pt idx="142">
                  <c:v>60.641800000000003</c:v>
                </c:pt>
                <c:pt idx="143">
                  <c:v>58.343299999999999</c:v>
                </c:pt>
                <c:pt idx="144">
                  <c:v>59.746299999999998</c:v>
                </c:pt>
                <c:pt idx="145">
                  <c:v>59.865699999999997</c:v>
                </c:pt>
                <c:pt idx="146">
                  <c:v>59.537300000000002</c:v>
                </c:pt>
                <c:pt idx="147">
                  <c:v>60.7761</c:v>
                </c:pt>
                <c:pt idx="148">
                  <c:v>60.074599999999997</c:v>
                </c:pt>
                <c:pt idx="149">
                  <c:v>60.044800000000002</c:v>
                </c:pt>
                <c:pt idx="150">
                  <c:v>60.402999999999999</c:v>
                </c:pt>
                <c:pt idx="151">
                  <c:v>61.611899999999999</c:v>
                </c:pt>
                <c:pt idx="152">
                  <c:v>59.477600000000002</c:v>
                </c:pt>
                <c:pt idx="153">
                  <c:v>60.552199999999999</c:v>
                </c:pt>
                <c:pt idx="154">
                  <c:v>61.253700000000002</c:v>
                </c:pt>
                <c:pt idx="155">
                  <c:v>62.402999999999999</c:v>
                </c:pt>
                <c:pt idx="156">
                  <c:v>61.074599999999997</c:v>
                </c:pt>
                <c:pt idx="157">
                  <c:v>61.417900000000003</c:v>
                </c:pt>
                <c:pt idx="158">
                  <c:v>60.970100000000002</c:v>
                </c:pt>
                <c:pt idx="159">
                  <c:v>59.417900000000003</c:v>
                </c:pt>
                <c:pt idx="160">
                  <c:v>60.955199999999998</c:v>
                </c:pt>
                <c:pt idx="161">
                  <c:v>60.358199999999997</c:v>
                </c:pt>
                <c:pt idx="162">
                  <c:v>60.701500000000003</c:v>
                </c:pt>
                <c:pt idx="163">
                  <c:v>59.656700000000001</c:v>
                </c:pt>
                <c:pt idx="164">
                  <c:v>60.7164</c:v>
                </c:pt>
                <c:pt idx="165">
                  <c:v>59.582099999999997</c:v>
                </c:pt>
                <c:pt idx="166">
                  <c:v>58.671599999999998</c:v>
                </c:pt>
                <c:pt idx="167">
                  <c:v>57.910400000000003</c:v>
                </c:pt>
                <c:pt idx="168">
                  <c:v>59.2836</c:v>
                </c:pt>
                <c:pt idx="169">
                  <c:v>58.761200000000002</c:v>
                </c:pt>
                <c:pt idx="170">
                  <c:v>58.880600000000001</c:v>
                </c:pt>
                <c:pt idx="171">
                  <c:v>59.477600000000002</c:v>
                </c:pt>
                <c:pt idx="172">
                  <c:v>59.402999999999999</c:v>
                </c:pt>
                <c:pt idx="173">
                  <c:v>58.328400000000002</c:v>
                </c:pt>
                <c:pt idx="174">
                  <c:v>58.910400000000003</c:v>
                </c:pt>
                <c:pt idx="175">
                  <c:v>58.462699999999998</c:v>
                </c:pt>
                <c:pt idx="176">
                  <c:v>58.402999999999999</c:v>
                </c:pt>
                <c:pt idx="177">
                  <c:v>56.746299999999998</c:v>
                </c:pt>
                <c:pt idx="178">
                  <c:v>58.074599999999997</c:v>
                </c:pt>
                <c:pt idx="179">
                  <c:v>58.119399999999999</c:v>
                </c:pt>
                <c:pt idx="180">
                  <c:v>58.119399999999999</c:v>
                </c:pt>
                <c:pt idx="181">
                  <c:v>58.4925</c:v>
                </c:pt>
                <c:pt idx="182">
                  <c:v>57.686599999999999</c:v>
                </c:pt>
                <c:pt idx="183">
                  <c:v>57.7164</c:v>
                </c:pt>
                <c:pt idx="184">
                  <c:v>56.582099999999997</c:v>
                </c:pt>
                <c:pt idx="185">
                  <c:v>57.074599999999997</c:v>
                </c:pt>
                <c:pt idx="186">
                  <c:v>57.850700000000003</c:v>
                </c:pt>
                <c:pt idx="187">
                  <c:v>57.194000000000003</c:v>
                </c:pt>
                <c:pt idx="188">
                  <c:v>56.880600000000001</c:v>
                </c:pt>
                <c:pt idx="189">
                  <c:v>57.119399999999999</c:v>
                </c:pt>
                <c:pt idx="190">
                  <c:v>57.462699999999998</c:v>
                </c:pt>
                <c:pt idx="191">
                  <c:v>59.074599999999997</c:v>
                </c:pt>
                <c:pt idx="192">
                  <c:v>59.298499999999997</c:v>
                </c:pt>
                <c:pt idx="193">
                  <c:v>59.253700000000002</c:v>
                </c:pt>
                <c:pt idx="194">
                  <c:v>58.850700000000003</c:v>
                </c:pt>
                <c:pt idx="195">
                  <c:v>58.686599999999999</c:v>
                </c:pt>
                <c:pt idx="196">
                  <c:v>58.805999999999997</c:v>
                </c:pt>
                <c:pt idx="197">
                  <c:v>55.895499999999998</c:v>
                </c:pt>
                <c:pt idx="198">
                  <c:v>58.761200000000002</c:v>
                </c:pt>
                <c:pt idx="199">
                  <c:v>56.4925</c:v>
                </c:pt>
                <c:pt idx="200">
                  <c:v>58.7164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58.096909327917992</c:v>
                </c:pt>
                <c:pt idx="1">
                  <c:v>58.131108671619202</c:v>
                </c:pt>
                <c:pt idx="2">
                  <c:v>58.165312696622877</c:v>
                </c:pt>
                <c:pt idx="3">
                  <c:v>58.199521781979605</c:v>
                </c:pt>
                <c:pt idx="4">
                  <c:v>58.233736336286711</c:v>
                </c:pt>
                <c:pt idx="5">
                  <c:v>58.267956799857693</c:v>
                </c:pt>
                <c:pt idx="6">
                  <c:v>58.302183647034632</c:v>
                </c:pt>
                <c:pt idx="7">
                  <c:v>58.336417388650702</c:v>
                </c:pt>
                <c:pt idx="8">
                  <c:v>58.370658574650378</c:v>
                </c:pt>
                <c:pt idx="9">
                  <c:v>58.404907796874369</c:v>
                </c:pt>
                <c:pt idx="10">
                  <c:v>58.439165692016765</c:v>
                </c:pt>
                <c:pt idx="11">
                  <c:v>58.473432944761321</c:v>
                </c:pt>
                <c:pt idx="12">
                  <c:v>58.507710291103727</c:v>
                </c:pt>
                <c:pt idx="13">
                  <c:v>58.541998521866752</c:v>
                </c:pt>
                <c:pt idx="14">
                  <c:v>58.576298486414601</c:v>
                </c:pt>
                <c:pt idx="15">
                  <c:v>58.610611096576129</c:v>
                </c:pt>
                <c:pt idx="16">
                  <c:v>58.644937330796985</c:v>
                </c:pt>
                <c:pt idx="17">
                  <c:v>58.679278238585432</c:v>
                </c:pt>
                <c:pt idx="18">
                  <c:v>58.713634945478525</c:v>
                </c:pt>
                <c:pt idx="19">
                  <c:v>58.74800865931752</c:v>
                </c:pt>
                <c:pt idx="20">
                  <c:v>58.782400680470381</c:v>
                </c:pt>
                <c:pt idx="21">
                  <c:v>58.816812424446638</c:v>
                </c:pt>
                <c:pt idx="22">
                  <c:v>58.851245482722369</c:v>
                </c:pt>
                <c:pt idx="23">
                  <c:v>58.885701797097553</c:v>
                </c:pt>
                <c:pt idx="24">
                  <c:v>58.920184157101247</c:v>
                </c:pt>
                <c:pt idx="25">
                  <c:v>58.954697575522495</c:v>
                </c:pt>
                <c:pt idx="26">
                  <c:v>58.989252940972079</c:v>
                </c:pt>
                <c:pt idx="27">
                  <c:v>59.023876295947765</c:v>
                </c:pt>
                <c:pt idx="28">
                  <c:v>59.058631338297651</c:v>
                </c:pt>
                <c:pt idx="29">
                  <c:v>59.093671449098984</c:v>
                </c:pt>
                <c:pt idx="30">
                  <c:v>59.129354222425235</c:v>
                </c:pt>
                <c:pt idx="31">
                  <c:v>59.16648110141157</c:v>
                </c:pt>
                <c:pt idx="32">
                  <c:v>59.206773012037615</c:v>
                </c:pt>
                <c:pt idx="33">
                  <c:v>59.253763621273848</c:v>
                </c:pt>
                <c:pt idx="34">
                  <c:v>59.314381347127124</c:v>
                </c:pt>
                <c:pt idx="35">
                  <c:v>59.401579456992657</c:v>
                </c:pt>
                <c:pt idx="36">
                  <c:v>59.538413515348587</c:v>
                </c:pt>
                <c:pt idx="37">
                  <c:v>59.763876366170585</c:v>
                </c:pt>
                <c:pt idx="38">
                  <c:v>60.140475148573024</c:v>
                </c:pt>
                <c:pt idx="39">
                  <c:v>60.762870477641059</c:v>
                </c:pt>
                <c:pt idx="40">
                  <c:v>61.765863549990321</c:v>
                </c:pt>
                <c:pt idx="41">
                  <c:v>63.328741117695714</c:v>
                </c:pt>
                <c:pt idx="42">
                  <c:v>65.671837529163085</c:v>
                </c:pt>
                <c:pt idx="43">
                  <c:v>69.040757935596091</c:v>
                </c:pt>
                <c:pt idx="44">
                  <c:v>73.674750487284967</c:v>
                </c:pt>
                <c:pt idx="45">
                  <c:v>79.758757686495201</c:v>
                </c:pt>
                <c:pt idx="46">
                  <c:v>87.363674929624921</c:v>
                </c:pt>
                <c:pt idx="47">
                  <c:v>96.385338768242008</c:v>
                </c:pt>
                <c:pt idx="48">
                  <c:v>106.49785275026858</c:v>
                </c:pt>
                <c:pt idx="49">
                  <c:v>117.13863538748475</c:v>
                </c:pt>
                <c:pt idx="50">
                  <c:v>127.53906915573637</c:v>
                </c:pt>
                <c:pt idx="51">
                  <c:v>136.80537483477463</c:v>
                </c:pt>
                <c:pt idx="52">
                  <c:v>144.04109189438699</c:v>
                </c:pt>
                <c:pt idx="53">
                  <c:v>148.48915445063295</c:v>
                </c:pt>
                <c:pt idx="54">
                  <c:v>149.66275512350609</c:v>
                </c:pt>
                <c:pt idx="55">
                  <c:v>147.43376606112392</c:v>
                </c:pt>
                <c:pt idx="56">
                  <c:v>142.05651565254823</c:v>
                </c:pt>
                <c:pt idx="57">
                  <c:v>134.120832930619</c:v>
                </c:pt>
                <c:pt idx="58">
                  <c:v>124.44637581279122</c:v>
                </c:pt>
                <c:pt idx="59">
                  <c:v>113.94448161156257</c:v>
                </c:pt>
                <c:pt idx="60">
                  <c:v>103.47977105179719</c:v>
                </c:pt>
                <c:pt idx="61">
                  <c:v>93.760282651376244</c:v>
                </c:pt>
                <c:pt idx="62">
                  <c:v>85.27413752210812</c:v>
                </c:pt>
                <c:pt idx="63">
                  <c:v>78.27693213908114</c:v>
                </c:pt>
                <c:pt idx="64">
                  <c:v>72.821799886142799</c:v>
                </c:pt>
                <c:pt idx="65">
                  <c:v>68.816507740734068</c:v>
                </c:pt>
                <c:pt idx="66">
                  <c:v>66.089939866293832</c:v>
                </c:pt>
                <c:pt idx="67">
                  <c:v>64.452733792328274</c:v>
                </c:pt>
                <c:pt idx="68">
                  <c:v>63.741543422774001</c:v>
                </c:pt>
                <c:pt idx="69">
                  <c:v>63.841443656097098</c:v>
                </c:pt>
                <c:pt idx="70">
                  <c:v>64.685354403907539</c:v>
                </c:pt>
                <c:pt idx="71">
                  <c:v>66.233077095164447</c:v>
                </c:pt>
                <c:pt idx="72">
                  <c:v>68.436109356279985</c:v>
                </c:pt>
                <c:pt idx="73">
                  <c:v>71.197963587967536</c:v>
                </c:pt>
                <c:pt idx="74">
                  <c:v>74.34242239158641</c:v>
                </c:pt>
                <c:pt idx="75">
                  <c:v>77.602333737706516</c:v>
                </c:pt>
                <c:pt idx="76">
                  <c:v>80.637599581271871</c:v>
                </c:pt>
                <c:pt idx="77">
                  <c:v>83.082786822506094</c:v>
                </c:pt>
                <c:pt idx="78">
                  <c:v>84.614402776583802</c:v>
                </c:pt>
                <c:pt idx="79">
                  <c:v>85.019308687265379</c:v>
                </c:pt>
                <c:pt idx="80">
                  <c:v>84.24309582954055</c:v>
                </c:pt>
                <c:pt idx="81">
                  <c:v>82.40249163095352</c:v>
                </c:pt>
                <c:pt idx="82">
                  <c:v>79.75744482034726</c:v>
                </c:pt>
                <c:pt idx="83">
                  <c:v>76.651840868620098</c:v>
                </c:pt>
                <c:pt idx="84">
                  <c:v>73.441346821790503</c:v>
                </c:pt>
                <c:pt idx="85">
                  <c:v>70.429061885425568</c:v>
                </c:pt>
                <c:pt idx="86">
                  <c:v>67.824347829503154</c:v>
                </c:pt>
                <c:pt idx="87">
                  <c:v>65.730535766468734</c:v>
                </c:pt>
                <c:pt idx="88">
                  <c:v>64.157585038111748</c:v>
                </c:pt>
                <c:pt idx="89">
                  <c:v>63.04972430198255</c:v>
                </c:pt>
                <c:pt idx="90">
                  <c:v>62.316885758577222</c:v>
                </c:pt>
                <c:pt idx="91">
                  <c:v>61.861372634540629</c:v>
                </c:pt>
                <c:pt idx="92">
                  <c:v>61.595528145591189</c:v>
                </c:pt>
                <c:pt idx="93">
                  <c:v>61.450145759628846</c:v>
                </c:pt>
                <c:pt idx="94">
                  <c:v>61.375811254134703</c:v>
                </c:pt>
                <c:pt idx="95">
                  <c:v>61.340141728146932</c:v>
                </c:pt>
                <c:pt idx="96">
                  <c:v>61.32348345583128</c:v>
                </c:pt>
                <c:pt idx="97">
                  <c:v>61.314724848969753</c:v>
                </c:pt>
                <c:pt idx="98">
                  <c:v>61.307992986453364</c:v>
                </c:pt>
                <c:pt idx="99">
                  <c:v>61.300384450572302</c:v>
                </c:pt>
                <c:pt idx="100">
                  <c:v>61.290566152903374</c:v>
                </c:pt>
                <c:pt idx="101">
                  <c:v>61.277989090656391</c:v>
                </c:pt>
                <c:pt idx="102">
                  <c:v>61.262485237753005</c:v>
                </c:pt>
                <c:pt idx="103">
                  <c:v>61.244088775913333</c:v>
                </c:pt>
                <c:pt idx="104">
                  <c:v>61.222998640661537</c:v>
                </c:pt>
                <c:pt idx="105">
                  <c:v>61.199669762350617</c:v>
                </c:pt>
                <c:pt idx="106">
                  <c:v>61.175088692748986</c:v>
                </c:pt>
                <c:pt idx="107">
                  <c:v>61.15135414894408</c:v>
                </c:pt>
                <c:pt idx="108">
                  <c:v>61.132718209036078</c:v>
                </c:pt>
                <c:pt idx="109">
                  <c:v>61.127182554781967</c:v>
                </c:pt>
                <c:pt idx="110">
                  <c:v>61.148487664278981</c:v>
                </c:pt>
                <c:pt idx="111">
                  <c:v>61.217815328714998</c:v>
                </c:pt>
                <c:pt idx="112">
                  <c:v>61.363841290533216</c:v>
                </c:pt>
                <c:pt idx="113">
                  <c:v>61.619307437360256</c:v>
                </c:pt>
                <c:pt idx="114">
                  <c:v>62.012668129689047</c:v>
                </c:pt>
                <c:pt idx="115">
                  <c:v>62.555142913612379</c:v>
                </c:pt>
                <c:pt idx="116">
                  <c:v>63.226508695361979</c:v>
                </c:pt>
                <c:pt idx="117">
                  <c:v>63.965858246549232</c:v>
                </c:pt>
                <c:pt idx="118">
                  <c:v>64.674176718592079</c:v>
                </c:pt>
                <c:pt idx="119">
                  <c:v>65.232290048079051</c:v>
                </c:pt>
                <c:pt idx="120">
                  <c:v>65.531020064403194</c:v>
                </c:pt>
                <c:pt idx="121">
                  <c:v>65.503426850250435</c:v>
                </c:pt>
                <c:pt idx="122">
                  <c:v>65.14614378276805</c:v>
                </c:pt>
                <c:pt idx="123">
                  <c:v>64.520506055971566</c:v>
                </c:pt>
                <c:pt idx="124">
                  <c:v>63.732968920060173</c:v>
                </c:pt>
                <c:pt idx="125">
                  <c:v>62.903390251333803</c:v>
                </c:pt>
                <c:pt idx="126">
                  <c:v>62.134106169340676</c:v>
                </c:pt>
                <c:pt idx="127">
                  <c:v>61.490465280622111</c:v>
                </c:pt>
                <c:pt idx="128">
                  <c:v>60.996756661646081</c:v>
                </c:pt>
                <c:pt idx="129">
                  <c:v>60.644539340544824</c:v>
                </c:pt>
                <c:pt idx="130">
                  <c:v>60.406664659193737</c:v>
                </c:pt>
                <c:pt idx="131">
                  <c:v>60.250559565240181</c:v>
                </c:pt>
                <c:pt idx="132">
                  <c:v>60.14710574014417</c:v>
                </c:pt>
                <c:pt idx="133">
                  <c:v>60.074520869754465</c:v>
                </c:pt>
                <c:pt idx="134">
                  <c:v>60.018576888006109</c:v>
                </c:pt>
                <c:pt idx="135">
                  <c:v>59.97100074232614</c:v>
                </c:pt>
                <c:pt idx="136">
                  <c:v>59.927494291263486</c:v>
                </c:pt>
                <c:pt idx="137">
                  <c:v>59.886129991262095</c:v>
                </c:pt>
                <c:pt idx="138">
                  <c:v>59.846341356352895</c:v>
                </c:pt>
                <c:pt idx="139">
                  <c:v>59.808448700946037</c:v>
                </c:pt>
                <c:pt idx="140">
                  <c:v>59.773579300138067</c:v>
                </c:pt>
                <c:pt idx="141">
                  <c:v>59.743847790094975</c:v>
                </c:pt>
                <c:pt idx="142">
                  <c:v>59.722674417372261</c:v>
                </c:pt>
                <c:pt idx="143">
                  <c:v>59.715097460024644</c:v>
                </c:pt>
                <c:pt idx="144">
                  <c:v>59.727883548215367</c:v>
                </c:pt>
                <c:pt idx="145">
                  <c:v>59.769189095171974</c:v>
                </c:pt>
                <c:pt idx="146">
                  <c:v>59.847532532959981</c:v>
                </c:pt>
                <c:pt idx="147">
                  <c:v>59.96995734250698</c:v>
                </c:pt>
                <c:pt idx="148">
                  <c:v>60.139525631760463</c:v>
                </c:pt>
                <c:pt idx="149">
                  <c:v>60.352639208351405</c:v>
                </c:pt>
                <c:pt idx="150">
                  <c:v>60.597013873348743</c:v>
                </c:pt>
                <c:pt idx="151">
                  <c:v>60.851253217119229</c:v>
                </c:pt>
                <c:pt idx="152">
                  <c:v>61.086728048538362</c:v>
                </c:pt>
                <c:pt idx="153">
                  <c:v>61.271843734258454</c:v>
                </c:pt>
                <c:pt idx="154">
                  <c:v>61.377938955472651</c:v>
                </c:pt>
                <c:pt idx="155">
                  <c:v>61.385332218472143</c:v>
                </c:pt>
                <c:pt idx="156">
                  <c:v>61.287762714108652</c:v>
                </c:pt>
                <c:pt idx="157">
                  <c:v>61.093843864422858</c:v>
                </c:pt>
                <c:pt idx="158">
                  <c:v>60.825063810369386</c:v>
                </c:pt>
                <c:pt idx="159">
                  <c:v>60.510971919121623</c:v>
                </c:pt>
                <c:pt idx="160">
                  <c:v>60.183036643145059</c:v>
                </c:pt>
                <c:pt idx="161">
                  <c:v>59.86892617950074</c:v>
                </c:pt>
                <c:pt idx="162">
                  <c:v>59.588600466290096</c:v>
                </c:pt>
                <c:pt idx="163">
                  <c:v>59.352832509901944</c:v>
                </c:pt>
                <c:pt idx="164">
                  <c:v>59.163953927726894</c:v>
                </c:pt>
                <c:pt idx="165">
                  <c:v>59.018051852975191</c:v>
                </c:pt>
                <c:pt idx="166">
                  <c:v>58.907668926539927</c:v>
                </c:pt>
                <c:pt idx="167">
                  <c:v>58.82422482639474</c:v>
                </c:pt>
                <c:pt idx="168">
                  <c:v>58.759722653612471</c:v>
                </c:pt>
                <c:pt idx="169">
                  <c:v>58.707650973575312</c:v>
                </c:pt>
                <c:pt idx="170">
                  <c:v>58.663229161373557</c:v>
                </c:pt>
                <c:pt idx="171">
                  <c:v>58.623239797317289</c:v>
                </c:pt>
                <c:pt idx="172">
                  <c:v>58.585678248730993</c:v>
                </c:pt>
                <c:pt idx="173">
                  <c:v>58.549380619549666</c:v>
                </c:pt>
                <c:pt idx="174">
                  <c:v>58.513714135028223</c:v>
                </c:pt>
                <c:pt idx="175">
                  <c:v>58.478355309588217</c:v>
                </c:pt>
                <c:pt idx="176">
                  <c:v>58.443147918070942</c:v>
                </c:pt>
                <c:pt idx="177">
                  <c:v>58.408020178276601</c:v>
                </c:pt>
                <c:pt idx="178">
                  <c:v>58.372940275116548</c:v>
                </c:pt>
                <c:pt idx="179">
                  <c:v>58.337894201643053</c:v>
                </c:pt>
                <c:pt idx="180">
                  <c:v>58.302875463857369</c:v>
                </c:pt>
                <c:pt idx="181">
                  <c:v>58.26788060233995</c:v>
                </c:pt>
                <c:pt idx="182">
                  <c:v>58.232907361520269</c:v>
                </c:pt>
                <c:pt idx="183">
                  <c:v>58.197953982968912</c:v>
                </c:pt>
                <c:pt idx="184">
                  <c:v>58.163018945384877</c:v>
                </c:pt>
                <c:pt idx="185">
                  <c:v>58.128100871303879</c:v>
                </c:pt>
                <c:pt idx="186">
                  <c:v>58.093198492485321</c:v>
                </c:pt>
                <c:pt idx="187">
                  <c:v>58.058310634929484</c:v>
                </c:pt>
                <c:pt idx="188">
                  <c:v>58.023436210270916</c:v>
                </c:pt>
                <c:pt idx="189">
                  <c:v>57.988574209308474</c:v>
                </c:pt>
                <c:pt idx="190">
                  <c:v>57.953723696385858</c:v>
                </c:pt>
                <c:pt idx="191">
                  <c:v>57.918883804245098</c:v>
                </c:pt>
                <c:pt idx="192">
                  <c:v>57.884053729238886</c:v>
                </c:pt>
                <c:pt idx="193">
                  <c:v>57.849232726859853</c:v>
                </c:pt>
                <c:pt idx="194">
                  <c:v>57.81442010756377</c:v>
                </c:pt>
                <c:pt idx="195">
                  <c:v>57.779615232868814</c:v>
                </c:pt>
                <c:pt idx="196">
                  <c:v>57.744817511714629</c:v>
                </c:pt>
                <c:pt idx="197">
                  <c:v>57.710026397065761</c:v>
                </c:pt>
                <c:pt idx="198">
                  <c:v>57.675241382744929</c:v>
                </c:pt>
                <c:pt idx="199">
                  <c:v>57.640462000481904</c:v>
                </c:pt>
                <c:pt idx="200">
                  <c:v>57.605687817164871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58.096909327917992</c:v>
                </c:pt>
                <c:pt idx="1">
                  <c:v>58.131108671619202</c:v>
                </c:pt>
                <c:pt idx="2">
                  <c:v>58.165312696622877</c:v>
                </c:pt>
                <c:pt idx="3">
                  <c:v>58.199521781979605</c:v>
                </c:pt>
                <c:pt idx="4">
                  <c:v>58.233736336286711</c:v>
                </c:pt>
                <c:pt idx="5">
                  <c:v>58.267956799857693</c:v>
                </c:pt>
                <c:pt idx="6">
                  <c:v>58.302183647034632</c:v>
                </c:pt>
                <c:pt idx="7">
                  <c:v>58.336417388650702</c:v>
                </c:pt>
                <c:pt idx="8">
                  <c:v>58.370658574650378</c:v>
                </c:pt>
                <c:pt idx="9">
                  <c:v>58.404907796874369</c:v>
                </c:pt>
                <c:pt idx="10">
                  <c:v>58.439165692016758</c:v>
                </c:pt>
                <c:pt idx="11">
                  <c:v>58.473432944761271</c:v>
                </c:pt>
                <c:pt idx="12">
                  <c:v>58.507710291103486</c:v>
                </c:pt>
                <c:pt idx="13">
                  <c:v>58.54199852186558</c:v>
                </c:pt>
                <c:pt idx="14">
                  <c:v>58.576298486409094</c:v>
                </c:pt>
                <c:pt idx="15">
                  <c:v>58.610611096551246</c:v>
                </c:pt>
                <c:pt idx="16">
                  <c:v>58.644937330688776</c:v>
                </c:pt>
                <c:pt idx="17">
                  <c:v>58.679278238132518</c:v>
                </c:pt>
                <c:pt idx="18">
                  <c:v>58.713634943654178</c:v>
                </c:pt>
                <c:pt idx="19">
                  <c:v>58.748008652245481</c:v>
                </c:pt>
                <c:pt idx="20">
                  <c:v>58.782400654087176</c:v>
                </c:pt>
                <c:pt idx="21">
                  <c:v>58.816812329723447</c:v>
                </c:pt>
                <c:pt idx="22">
                  <c:v>58.851245155433723</c:v>
                </c:pt>
                <c:pt idx="23">
                  <c:v>58.885700708790722</c:v>
                </c:pt>
                <c:pt idx="24">
                  <c:v>58.920180674389044</c:v>
                </c:pt>
                <c:pt idx="25">
                  <c:v>58.954686849723963</c:v>
                </c:pt>
                <c:pt idx="26">
                  <c:v>58.989221151193853</c:v>
                </c:pt>
                <c:pt idx="27">
                  <c:v>59.023785620193586</c:v>
                </c:pt>
                <c:pt idx="28">
                  <c:v>59.058382429257613</c:v>
                </c:pt>
                <c:pt idx="29">
                  <c:v>59.093013888202982</c:v>
                </c:pt>
                <c:pt idx="30">
                  <c:v>59.127682450212006</c:v>
                </c:pt>
                <c:pt idx="31">
                  <c:v>59.162390717781683</c:v>
                </c:pt>
                <c:pt idx="32">
                  <c:v>59.197141448454005</c:v>
                </c:pt>
                <c:pt idx="33">
                  <c:v>59.231937560224459</c:v>
                </c:pt>
                <c:pt idx="34">
                  <c:v>59.266782136508837</c:v>
                </c:pt>
                <c:pt idx="35">
                  <c:v>59.301678430526728</c:v>
                </c:pt>
                <c:pt idx="36">
                  <c:v>59.33662986893755</c:v>
                </c:pt>
                <c:pt idx="37">
                  <c:v>59.371640054537231</c:v>
                </c:pt>
                <c:pt idx="38">
                  <c:v>59.406712767794126</c:v>
                </c:pt>
                <c:pt idx="39">
                  <c:v>59.441851966967882</c:v>
                </c:pt>
                <c:pt idx="40">
                  <c:v>59.477061786516678</c:v>
                </c:pt>
                <c:pt idx="41">
                  <c:v>59.512346533454853</c:v>
                </c:pt>
                <c:pt idx="42">
                  <c:v>59.547710681273777</c:v>
                </c:pt>
                <c:pt idx="43">
                  <c:v>59.583158860985066</c:v>
                </c:pt>
                <c:pt idx="44">
                  <c:v>59.618695848784199</c:v>
                </c:pt>
                <c:pt idx="45">
                  <c:v>59.654326549765457</c:v>
                </c:pt>
                <c:pt idx="46">
                  <c:v>59.690055977044814</c:v>
                </c:pt>
                <c:pt idx="47">
                  <c:v>59.725889225565936</c:v>
                </c:pt>
                <c:pt idx="48">
                  <c:v>59.76183143977466</c:v>
                </c:pt>
                <c:pt idx="49">
                  <c:v>59.797887774250817</c:v>
                </c:pt>
                <c:pt idx="50">
                  <c:v>59.834063346280949</c:v>
                </c:pt>
                <c:pt idx="51">
                  <c:v>59.870363179243604</c:v>
                </c:pt>
                <c:pt idx="52">
                  <c:v>59.906792135560337</c:v>
                </c:pt>
                <c:pt idx="53">
                  <c:v>59.943354837840758</c:v>
                </c:pt>
                <c:pt idx="54">
                  <c:v>59.980055576722741</c:v>
                </c:pt>
                <c:pt idx="55">
                  <c:v>60.016898203778986</c:v>
                </c:pt>
                <c:pt idx="56">
                  <c:v>60.05388600773454</c:v>
                </c:pt>
                <c:pt idx="57">
                  <c:v>60.091021572119303</c:v>
                </c:pt>
                <c:pt idx="58">
                  <c:v>60.128306612371318</c:v>
                </c:pt>
                <c:pt idx="59">
                  <c:v>60.165741790319252</c:v>
                </c:pt>
                <c:pt idx="60">
                  <c:v>60.203326503913473</c:v>
                </c:pt>
                <c:pt idx="61">
                  <c:v>60.241058650057902</c:v>
                </c:pt>
                <c:pt idx="62">
                  <c:v>60.278934358432245</c:v>
                </c:pt>
                <c:pt idx="63">
                  <c:v>60.316947694304467</c:v>
                </c:pt>
                <c:pt idx="64">
                  <c:v>60.35509032853448</c:v>
                </c:pt>
                <c:pt idx="65">
                  <c:v>60.393351173287869</c:v>
                </c:pt>
                <c:pt idx="66">
                  <c:v>60.431715982436636</c:v>
                </c:pt>
                <c:pt idx="67">
                  <c:v>60.47016691625349</c:v>
                </c:pt>
                <c:pt idx="68">
                  <c:v>60.508682070838248</c:v>
                </c:pt>
                <c:pt idx="69">
                  <c:v>60.547234973781784</c:v>
                </c:pt>
                <c:pt idx="70">
                  <c:v>60.585794048908397</c:v>
                </c:pt>
                <c:pt idx="71">
                  <c:v>60.624322054571309</c:v>
                </c:pt>
                <c:pt idx="72">
                  <c:v>60.662775501932458</c:v>
                </c:pt>
                <c:pt idx="73">
                  <c:v>60.701104061953643</c:v>
                </c:pt>
                <c:pt idx="74">
                  <c:v>60.73924997245949</c:v>
                </c:pt>
                <c:pt idx="75">
                  <c:v>60.777147459585507</c:v>
                </c:pt>
                <c:pt idx="76">
                  <c:v>60.8147221911466</c:v>
                </c:pt>
                <c:pt idx="77">
                  <c:v>60.851890782870093</c:v>
                </c:pt>
                <c:pt idx="78">
                  <c:v>60.888560381904533</c:v>
                </c:pt>
                <c:pt idx="79">
                  <c:v>60.92462835536471</c:v>
                </c:pt>
                <c:pt idx="80">
                  <c:v>60.959982114671902</c:v>
                </c:pt>
                <c:pt idx="81">
                  <c:v>60.994499108807801</c:v>
                </c:pt>
                <c:pt idx="82">
                  <c:v>61.028047020981518</c:v>
                </c:pt>
                <c:pt idx="83">
                  <c:v>61.060484203228874</c:v>
                </c:pt>
                <c:pt idx="84">
                  <c:v>61.091660381723443</c:v>
                </c:pt>
                <c:pt idx="85">
                  <c:v>61.12141766168876</c:v>
                </c:pt>
                <c:pt idx="86">
                  <c:v>61.149591854425793</c:v>
                </c:pt>
                <c:pt idx="87">
                  <c:v>61.176014139879257</c:v>
                </c:pt>
                <c:pt idx="88">
                  <c:v>61.200513066291833</c:v>
                </c:pt>
                <c:pt idx="89">
                  <c:v>61.222916873991608</c:v>
                </c:pt>
                <c:pt idx="90">
                  <c:v>61.243056113647654</c:v>
                </c:pt>
                <c:pt idx="91">
                  <c:v>61.260766511139693</c:v>
                </c:pt>
                <c:pt idx="92">
                  <c:v>61.275892012551573</c:v>
                </c:pt>
                <c:pt idx="93">
                  <c:v>61.288287925017954</c:v>
                </c:pt>
                <c:pt idx="94">
                  <c:v>61.297824053719303</c:v>
                </c:pt>
                <c:pt idx="95">
                  <c:v>61.304387723788167</c:v>
                </c:pt>
                <c:pt idx="96">
                  <c:v>61.307886569717006</c:v>
                </c:pt>
                <c:pt idx="97">
                  <c:v>61.308250975222961</c:v>
                </c:pt>
                <c:pt idx="98">
                  <c:v>61.30543605414843</c:v>
                </c:pt>
                <c:pt idx="99">
                  <c:v>61.299423077978304</c:v>
                </c:pt>
                <c:pt idx="100">
                  <c:v>61.290220277367879</c:v>
                </c:pt>
                <c:pt idx="101">
                  <c:v>61.277862972446997</c:v>
                </c:pt>
                <c:pt idx="102">
                  <c:v>61.262413017741508</c:v>
                </c:pt>
                <c:pt idx="103">
                  <c:v>61.243957580060112</c:v>
                </c:pt>
                <c:pt idx="104">
                  <c:v>61.22260729917295</c:v>
                </c:pt>
                <c:pt idx="105">
                  <c:v>61.198493909187945</c:v>
                </c:pt>
                <c:pt idx="106">
                  <c:v>61.171767421185478</c:v>
                </c:pt>
                <c:pt idx="107">
                  <c:v>61.14259298343481</c:v>
                </c:pt>
                <c:pt idx="108">
                  <c:v>61.111147543605171</c:v>
                </c:pt>
                <c:pt idx="109">
                  <c:v>61.077616437750919</c:v>
                </c:pt>
                <c:pt idx="110">
                  <c:v>61.042190024113282</c:v>
                </c:pt>
                <c:pt idx="111">
                  <c:v>61.005060467106382</c:v>
                </c:pt>
                <c:pt idx="112">
                  <c:v>60.966418759770818</c:v>
                </c:pt>
                <c:pt idx="113">
                  <c:v>60.926452053178103</c:v>
                </c:pt>
                <c:pt idx="114">
                  <c:v>60.885341340425711</c:v>
                </c:pt>
                <c:pt idx="115">
                  <c:v>60.843259522471634</c:v>
                </c:pt>
                <c:pt idx="116">
                  <c:v>60.800369864330932</c:v>
                </c:pt>
                <c:pt idx="117">
                  <c:v>60.756824833965901</c:v>
                </c:pt>
                <c:pt idx="118">
                  <c:v>60.71276530306875</c:v>
                </c:pt>
                <c:pt idx="119">
                  <c:v>60.668320079059143</c:v>
                </c:pt>
                <c:pt idx="120">
                  <c:v>60.623605730930265</c:v>
                </c:pt>
                <c:pt idx="121">
                  <c:v>60.578726667805135</c:v>
                </c:pt>
                <c:pt idx="122">
                  <c:v>60.533775427805701</c:v>
                </c:pt>
                <c:pt idx="123">
                  <c:v>60.488833135617952</c:v>
                </c:pt>
                <c:pt idx="124">
                  <c:v>60.44397008946779</c:v>
                </c:pt>
                <c:pt idx="125">
                  <c:v>60.399246441638461</c:v>
                </c:pt>
                <c:pt idx="126">
                  <c:v>60.354712940747326</c:v>
                </c:pt>
                <c:pt idx="127">
                  <c:v>60.31041170840632</c:v>
                </c:pt>
                <c:pt idx="128">
                  <c:v>60.266377027340482</c:v>
                </c:pt>
                <c:pt idx="129">
                  <c:v>60.222636122323429</c:v>
                </c:pt>
                <c:pt idx="130">
                  <c:v>60.179209919261332</c:v>
                </c:pt>
                <c:pt idx="131">
                  <c:v>60.136113771330052</c:v>
                </c:pt>
                <c:pt idx="132">
                  <c:v>60.093358144193971</c:v>
                </c:pt>
                <c:pt idx="133">
                  <c:v>60.050949254999814</c:v>
                </c:pt>
                <c:pt idx="134">
                  <c:v>60.008889662055836</c:v>
                </c:pt>
                <c:pt idx="135">
                  <c:v>59.967178803906563</c:v>
                </c:pt>
                <c:pt idx="136">
                  <c:v>59.925813487934469</c:v>
                </c:pt>
                <c:pt idx="137">
                  <c:v>59.884788329710545</c:v>
                </c:pt>
                <c:pt idx="138">
                  <c:v>59.844096145118726</c:v>
                </c:pt>
                <c:pt idx="139">
                  <c:v>59.803728297844302</c:v>
                </c:pt>
                <c:pt idx="140">
                  <c:v>59.763675005182172</c:v>
                </c:pt>
                <c:pt idx="141">
                  <c:v>59.723925605329256</c:v>
                </c:pt>
                <c:pt idx="142">
                  <c:v>59.684468789407141</c:v>
                </c:pt>
                <c:pt idx="143">
                  <c:v>59.645292801447731</c:v>
                </c:pt>
                <c:pt idx="144">
                  <c:v>59.606385609488861</c:v>
                </c:pt>
                <c:pt idx="145">
                  <c:v>59.567735050790702</c:v>
                </c:pt>
                <c:pt idx="146">
                  <c:v>59.52932895401166</c:v>
                </c:pt>
                <c:pt idx="147">
                  <c:v>59.491155240989954</c:v>
                </c:pt>
                <c:pt idx="148">
                  <c:v>59.453202010572234</c:v>
                </c:pt>
                <c:pt idx="149">
                  <c:v>59.415457606722889</c:v>
                </c:pt>
                <c:pt idx="150">
                  <c:v>59.377910672942498</c:v>
                </c:pt>
                <c:pt idx="151">
                  <c:v>59.340550194824907</c:v>
                </c:pt>
                <c:pt idx="152">
                  <c:v>59.303365532393755</c:v>
                </c:pt>
                <c:pt idx="153">
                  <c:v>59.266346443681996</c:v>
                </c:pt>
                <c:pt idx="154">
                  <c:v>59.229483100852939</c:v>
                </c:pt>
                <c:pt idx="155">
                  <c:v>59.192766100010502</c:v>
                </c:pt>
                <c:pt idx="156">
                  <c:v>59.156186465707599</c:v>
                </c:pt>
                <c:pt idx="157">
                  <c:v>59.119735651036713</c:v>
                </c:pt>
                <c:pt idx="158">
                  <c:v>59.083405534073613</c:v>
                </c:pt>
                <c:pt idx="159">
                  <c:v>59.047188411344095</c:v>
                </c:pt>
                <c:pt idx="160">
                  <c:v>59.011076988893166</c:v>
                </c:pt>
                <c:pt idx="161">
                  <c:v>58.975064371456199</c:v>
                </c:pt>
                <c:pt idx="162">
                  <c:v>58.939144050160344</c:v>
                </c:pt>
                <c:pt idx="163">
                  <c:v>58.903309889121921</c:v>
                </c:pt>
                <c:pt idx="164">
                  <c:v>58.867556111250863</c:v>
                </c:pt>
                <c:pt idx="165">
                  <c:v>58.831877283524648</c:v>
                </c:pt>
                <c:pt idx="166">
                  <c:v>58.79626830195263</c:v>
                </c:pt>
                <c:pt idx="167">
                  <c:v>58.760724376414707</c:v>
                </c:pt>
                <c:pt idx="168">
                  <c:v>58.725241015526855</c:v>
                </c:pt>
                <c:pt idx="169">
                  <c:v>58.689814011658314</c:v>
                </c:pt>
                <c:pt idx="170">
                  <c:v>58.654439426201918</c:v>
                </c:pt>
                <c:pt idx="171">
                  <c:v>58.619113575178318</c:v>
                </c:pt>
                <c:pt idx="172">
                  <c:v>58.583833015237992</c:v>
                </c:pt>
                <c:pt idx="173">
                  <c:v>58.548594530109384</c:v>
                </c:pt>
                <c:pt idx="174">
                  <c:v>58.513395117529832</c:v>
                </c:pt>
                <c:pt idx="175">
                  <c:v>58.478231976684263</c:v>
                </c:pt>
                <c:pt idx="176">
                  <c:v>58.443102496168628</c:v>
                </c:pt>
                <c:pt idx="177">
                  <c:v>58.408004242486896</c:v>
                </c:pt>
                <c:pt idx="178">
                  <c:v>58.372934949084559</c:v>
                </c:pt>
                <c:pt idx="179">
                  <c:v>58.337892505916344</c:v>
                </c:pt>
                <c:pt idx="180">
                  <c:v>58.302874949541575</c:v>
                </c:pt>
                <c:pt idx="181">
                  <c:v>58.267880453737568</c:v>
                </c:pt>
                <c:pt idx="182">
                  <c:v>58.232907320618359</c:v>
                </c:pt>
                <c:pt idx="183">
                  <c:v>58.197953972244257</c:v>
                </c:pt>
                <c:pt idx="184">
                  <c:v>58.163018942706046</c:v>
                </c:pt>
                <c:pt idx="185">
                  <c:v>58.128100870666458</c:v>
                </c:pt>
                <c:pt idx="186">
                  <c:v>58.093198492340832</c:v>
                </c:pt>
                <c:pt idx="187">
                  <c:v>58.058310634898284</c:v>
                </c:pt>
                <c:pt idx="188">
                  <c:v>58.023436210264499</c:v>
                </c:pt>
                <c:pt idx="189">
                  <c:v>57.988574209307217</c:v>
                </c:pt>
                <c:pt idx="190">
                  <c:v>57.953723696385623</c:v>
                </c:pt>
                <c:pt idx="191">
                  <c:v>57.918883804245056</c:v>
                </c:pt>
                <c:pt idx="192">
                  <c:v>57.884053729238879</c:v>
                </c:pt>
                <c:pt idx="193">
                  <c:v>57.849232726859853</c:v>
                </c:pt>
                <c:pt idx="194">
                  <c:v>57.81442010756377</c:v>
                </c:pt>
                <c:pt idx="195">
                  <c:v>57.779615232868814</c:v>
                </c:pt>
                <c:pt idx="196">
                  <c:v>57.744817511714629</c:v>
                </c:pt>
                <c:pt idx="197">
                  <c:v>57.710026397065761</c:v>
                </c:pt>
                <c:pt idx="198">
                  <c:v>57.675241382744929</c:v>
                </c:pt>
                <c:pt idx="199">
                  <c:v>57.640462000481904</c:v>
                </c:pt>
                <c:pt idx="200">
                  <c:v>57.605687817164871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5936"/>
        <c:axId val="367476328"/>
      </c:scatterChart>
      <c:valAx>
        <c:axId val="367475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6328"/>
        <c:crosses val="autoZero"/>
        <c:crossBetween val="midCat"/>
      </c:valAx>
      <c:valAx>
        <c:axId val="367476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48.833300000000001</c:v>
                </c:pt>
                <c:pt idx="1">
                  <c:v>49.097200000000001</c:v>
                </c:pt>
                <c:pt idx="2">
                  <c:v>49.305599999999998</c:v>
                </c:pt>
                <c:pt idx="3">
                  <c:v>48.8611</c:v>
                </c:pt>
                <c:pt idx="4">
                  <c:v>48.847200000000001</c:v>
                </c:pt>
                <c:pt idx="5">
                  <c:v>47.5139</c:v>
                </c:pt>
                <c:pt idx="6">
                  <c:v>48.2639</c:v>
                </c:pt>
                <c:pt idx="7">
                  <c:v>49.625</c:v>
                </c:pt>
                <c:pt idx="8">
                  <c:v>49.458300000000001</c:v>
                </c:pt>
                <c:pt idx="9">
                  <c:v>49.277799999999999</c:v>
                </c:pt>
                <c:pt idx="10">
                  <c:v>48.194400000000002</c:v>
                </c:pt>
                <c:pt idx="11">
                  <c:v>49.194400000000002</c:v>
                </c:pt>
                <c:pt idx="12">
                  <c:v>47.944400000000002</c:v>
                </c:pt>
                <c:pt idx="13">
                  <c:v>49.694400000000002</c:v>
                </c:pt>
                <c:pt idx="14">
                  <c:v>48.180599999999998</c:v>
                </c:pt>
                <c:pt idx="15">
                  <c:v>49.166699999999999</c:v>
                </c:pt>
                <c:pt idx="16">
                  <c:v>48.430599999999998</c:v>
                </c:pt>
                <c:pt idx="17">
                  <c:v>48.819400000000002</c:v>
                </c:pt>
                <c:pt idx="18">
                  <c:v>49.847200000000001</c:v>
                </c:pt>
                <c:pt idx="19">
                  <c:v>48.208300000000001</c:v>
                </c:pt>
                <c:pt idx="20">
                  <c:v>49.819400000000002</c:v>
                </c:pt>
                <c:pt idx="21">
                  <c:v>49.569400000000002</c:v>
                </c:pt>
                <c:pt idx="22">
                  <c:v>51.0139</c:v>
                </c:pt>
                <c:pt idx="23">
                  <c:v>49.0139</c:v>
                </c:pt>
                <c:pt idx="24">
                  <c:v>49.180599999999998</c:v>
                </c:pt>
                <c:pt idx="25">
                  <c:v>50.847200000000001</c:v>
                </c:pt>
                <c:pt idx="26">
                  <c:v>51</c:v>
                </c:pt>
                <c:pt idx="27">
                  <c:v>52.041699999999999</c:v>
                </c:pt>
                <c:pt idx="28">
                  <c:v>50.944400000000002</c:v>
                </c:pt>
                <c:pt idx="29">
                  <c:v>51.8611</c:v>
                </c:pt>
                <c:pt idx="30">
                  <c:v>49.833300000000001</c:v>
                </c:pt>
                <c:pt idx="31">
                  <c:v>51.847200000000001</c:v>
                </c:pt>
                <c:pt idx="32">
                  <c:v>52.194400000000002</c:v>
                </c:pt>
                <c:pt idx="33">
                  <c:v>52.902799999999999</c:v>
                </c:pt>
                <c:pt idx="34">
                  <c:v>53.0139</c:v>
                </c:pt>
                <c:pt idx="35">
                  <c:v>55.305599999999998</c:v>
                </c:pt>
                <c:pt idx="36">
                  <c:v>54.527799999999999</c:v>
                </c:pt>
                <c:pt idx="37">
                  <c:v>55.722200000000001</c:v>
                </c:pt>
                <c:pt idx="38">
                  <c:v>57.180599999999998</c:v>
                </c:pt>
                <c:pt idx="39">
                  <c:v>59.305599999999998</c:v>
                </c:pt>
                <c:pt idx="40">
                  <c:v>62.666699999999999</c:v>
                </c:pt>
                <c:pt idx="41">
                  <c:v>66.972200000000001</c:v>
                </c:pt>
                <c:pt idx="42">
                  <c:v>71</c:v>
                </c:pt>
                <c:pt idx="43">
                  <c:v>74.555599999999998</c:v>
                </c:pt>
                <c:pt idx="44">
                  <c:v>82.680599999999998</c:v>
                </c:pt>
                <c:pt idx="45">
                  <c:v>86.611099999999993</c:v>
                </c:pt>
                <c:pt idx="46">
                  <c:v>92.138900000000007</c:v>
                </c:pt>
                <c:pt idx="47">
                  <c:v>99.791700000000006</c:v>
                </c:pt>
                <c:pt idx="48">
                  <c:v>104.86109999999999</c:v>
                </c:pt>
                <c:pt idx="49">
                  <c:v>109.3472</c:v>
                </c:pt>
                <c:pt idx="50">
                  <c:v>114.63890000000001</c:v>
                </c:pt>
                <c:pt idx="51">
                  <c:v>118.25</c:v>
                </c:pt>
                <c:pt idx="52">
                  <c:v>120.7222</c:v>
                </c:pt>
                <c:pt idx="53">
                  <c:v>122.1806</c:v>
                </c:pt>
                <c:pt idx="54">
                  <c:v>120.75</c:v>
                </c:pt>
                <c:pt idx="55">
                  <c:v>118.11109999999999</c:v>
                </c:pt>
                <c:pt idx="56">
                  <c:v>112.4722</c:v>
                </c:pt>
                <c:pt idx="57">
                  <c:v>102.9306</c:v>
                </c:pt>
                <c:pt idx="58">
                  <c:v>89.236099999999993</c:v>
                </c:pt>
                <c:pt idx="59">
                  <c:v>71.916700000000006</c:v>
                </c:pt>
                <c:pt idx="60">
                  <c:v>59.694400000000002</c:v>
                </c:pt>
                <c:pt idx="61">
                  <c:v>53.222200000000001</c:v>
                </c:pt>
                <c:pt idx="62">
                  <c:v>52.083300000000001</c:v>
                </c:pt>
                <c:pt idx="63">
                  <c:v>52.194400000000002</c:v>
                </c:pt>
                <c:pt idx="64">
                  <c:v>52.75</c:v>
                </c:pt>
                <c:pt idx="65">
                  <c:v>53.541699999999999</c:v>
                </c:pt>
                <c:pt idx="66">
                  <c:v>53.458300000000001</c:v>
                </c:pt>
                <c:pt idx="67">
                  <c:v>55.5</c:v>
                </c:pt>
                <c:pt idx="68">
                  <c:v>55.708300000000001</c:v>
                </c:pt>
                <c:pt idx="69">
                  <c:v>57.5139</c:v>
                </c:pt>
                <c:pt idx="70">
                  <c:v>58.2361</c:v>
                </c:pt>
                <c:pt idx="71">
                  <c:v>60.125</c:v>
                </c:pt>
                <c:pt idx="72">
                  <c:v>62.569400000000002</c:v>
                </c:pt>
                <c:pt idx="73">
                  <c:v>63.8889</c:v>
                </c:pt>
                <c:pt idx="74">
                  <c:v>65.236099999999993</c:v>
                </c:pt>
                <c:pt idx="75">
                  <c:v>67.055599999999998</c:v>
                </c:pt>
                <c:pt idx="76">
                  <c:v>69.055599999999998</c:v>
                </c:pt>
                <c:pt idx="77">
                  <c:v>69.013900000000007</c:v>
                </c:pt>
                <c:pt idx="78">
                  <c:v>70.666700000000006</c:v>
                </c:pt>
                <c:pt idx="79">
                  <c:v>70.736099999999993</c:v>
                </c:pt>
                <c:pt idx="80">
                  <c:v>69.041700000000006</c:v>
                </c:pt>
                <c:pt idx="81">
                  <c:v>67.861099999999993</c:v>
                </c:pt>
                <c:pt idx="82">
                  <c:v>63.805599999999998</c:v>
                </c:pt>
                <c:pt idx="83">
                  <c:v>60.541699999999999</c:v>
                </c:pt>
                <c:pt idx="84">
                  <c:v>58.375</c:v>
                </c:pt>
                <c:pt idx="85">
                  <c:v>53.694400000000002</c:v>
                </c:pt>
                <c:pt idx="86">
                  <c:v>53.097200000000001</c:v>
                </c:pt>
                <c:pt idx="87">
                  <c:v>53.333300000000001</c:v>
                </c:pt>
                <c:pt idx="88">
                  <c:v>53.347200000000001</c:v>
                </c:pt>
                <c:pt idx="89">
                  <c:v>53.0139</c:v>
                </c:pt>
                <c:pt idx="90">
                  <c:v>52.972200000000001</c:v>
                </c:pt>
                <c:pt idx="91">
                  <c:v>51.833300000000001</c:v>
                </c:pt>
                <c:pt idx="92">
                  <c:v>52.1389</c:v>
                </c:pt>
                <c:pt idx="93">
                  <c:v>51.930599999999998</c:v>
                </c:pt>
                <c:pt idx="94">
                  <c:v>51.916699999999999</c:v>
                </c:pt>
                <c:pt idx="95">
                  <c:v>50.694400000000002</c:v>
                </c:pt>
                <c:pt idx="96">
                  <c:v>50.180599999999998</c:v>
                </c:pt>
                <c:pt idx="97">
                  <c:v>51.027799999999999</c:v>
                </c:pt>
                <c:pt idx="98">
                  <c:v>51.208300000000001</c:v>
                </c:pt>
                <c:pt idx="99">
                  <c:v>50.791699999999999</c:v>
                </c:pt>
                <c:pt idx="100">
                  <c:v>51.7361</c:v>
                </c:pt>
                <c:pt idx="101">
                  <c:v>51.0139</c:v>
                </c:pt>
                <c:pt idx="102">
                  <c:v>51.416699999999999</c:v>
                </c:pt>
                <c:pt idx="103">
                  <c:v>51.652799999999999</c:v>
                </c:pt>
                <c:pt idx="104">
                  <c:v>51.277799999999999</c:v>
                </c:pt>
                <c:pt idx="105">
                  <c:v>51.805599999999998</c:v>
                </c:pt>
                <c:pt idx="106">
                  <c:v>52.4861</c:v>
                </c:pt>
                <c:pt idx="107">
                  <c:v>51.416699999999999</c:v>
                </c:pt>
                <c:pt idx="108">
                  <c:v>51.1389</c:v>
                </c:pt>
                <c:pt idx="109">
                  <c:v>51.8611</c:v>
                </c:pt>
                <c:pt idx="110">
                  <c:v>51.375</c:v>
                </c:pt>
                <c:pt idx="111">
                  <c:v>51.555599999999998</c:v>
                </c:pt>
                <c:pt idx="112">
                  <c:v>52.6111</c:v>
                </c:pt>
                <c:pt idx="113">
                  <c:v>52.1389</c:v>
                </c:pt>
                <c:pt idx="114">
                  <c:v>52.902799999999999</c:v>
                </c:pt>
                <c:pt idx="115">
                  <c:v>52.722200000000001</c:v>
                </c:pt>
                <c:pt idx="116">
                  <c:v>53.5</c:v>
                </c:pt>
                <c:pt idx="117">
                  <c:v>54.069400000000002</c:v>
                </c:pt>
                <c:pt idx="118">
                  <c:v>54.722200000000001</c:v>
                </c:pt>
                <c:pt idx="119">
                  <c:v>55.208300000000001</c:v>
                </c:pt>
                <c:pt idx="120">
                  <c:v>54.722200000000001</c:v>
                </c:pt>
                <c:pt idx="121">
                  <c:v>55.722200000000001</c:v>
                </c:pt>
                <c:pt idx="122">
                  <c:v>55.430599999999998</c:v>
                </c:pt>
                <c:pt idx="123">
                  <c:v>56.75</c:v>
                </c:pt>
                <c:pt idx="124">
                  <c:v>55.527799999999999</c:v>
                </c:pt>
                <c:pt idx="125">
                  <c:v>54.055599999999998</c:v>
                </c:pt>
                <c:pt idx="126">
                  <c:v>52.180599999999998</c:v>
                </c:pt>
                <c:pt idx="127">
                  <c:v>50.402799999999999</c:v>
                </c:pt>
                <c:pt idx="128">
                  <c:v>50.75</c:v>
                </c:pt>
                <c:pt idx="129">
                  <c:v>50.819400000000002</c:v>
                </c:pt>
                <c:pt idx="130">
                  <c:v>49.9861</c:v>
                </c:pt>
                <c:pt idx="131">
                  <c:v>49.833300000000001</c:v>
                </c:pt>
                <c:pt idx="132">
                  <c:v>49.055599999999998</c:v>
                </c:pt>
                <c:pt idx="133">
                  <c:v>49.6389</c:v>
                </c:pt>
                <c:pt idx="134">
                  <c:v>49.041699999999999</c:v>
                </c:pt>
                <c:pt idx="135">
                  <c:v>50.680599999999998</c:v>
                </c:pt>
                <c:pt idx="136">
                  <c:v>49.902799999999999</c:v>
                </c:pt>
                <c:pt idx="137">
                  <c:v>49.875</c:v>
                </c:pt>
                <c:pt idx="138">
                  <c:v>48.541699999999999</c:v>
                </c:pt>
                <c:pt idx="139">
                  <c:v>49.152799999999999</c:v>
                </c:pt>
                <c:pt idx="140">
                  <c:v>48.458300000000001</c:v>
                </c:pt>
                <c:pt idx="141">
                  <c:v>48.041699999999999</c:v>
                </c:pt>
                <c:pt idx="142">
                  <c:v>48.944400000000002</c:v>
                </c:pt>
                <c:pt idx="143">
                  <c:v>49.6389</c:v>
                </c:pt>
                <c:pt idx="144">
                  <c:v>49.972200000000001</c:v>
                </c:pt>
                <c:pt idx="145">
                  <c:v>50.680599999999998</c:v>
                </c:pt>
                <c:pt idx="146">
                  <c:v>49.4861</c:v>
                </c:pt>
                <c:pt idx="147">
                  <c:v>50.277799999999999</c:v>
                </c:pt>
                <c:pt idx="148">
                  <c:v>50.819400000000002</c:v>
                </c:pt>
                <c:pt idx="149">
                  <c:v>49.430599999999998</c:v>
                </c:pt>
                <c:pt idx="150">
                  <c:v>50.847200000000001</c:v>
                </c:pt>
                <c:pt idx="151">
                  <c:v>50.694400000000002</c:v>
                </c:pt>
                <c:pt idx="152">
                  <c:v>51.305599999999998</c:v>
                </c:pt>
                <c:pt idx="153">
                  <c:v>51.902799999999999</c:v>
                </c:pt>
                <c:pt idx="154">
                  <c:v>52.333300000000001</c:v>
                </c:pt>
                <c:pt idx="155">
                  <c:v>51.944400000000002</c:v>
                </c:pt>
                <c:pt idx="156">
                  <c:v>51.4861</c:v>
                </c:pt>
                <c:pt idx="157">
                  <c:v>50.2639</c:v>
                </c:pt>
                <c:pt idx="158">
                  <c:v>49.777799999999999</c:v>
                </c:pt>
                <c:pt idx="159">
                  <c:v>51.7361</c:v>
                </c:pt>
                <c:pt idx="160">
                  <c:v>50.555599999999998</c:v>
                </c:pt>
                <c:pt idx="161">
                  <c:v>50.583300000000001</c:v>
                </c:pt>
                <c:pt idx="162">
                  <c:v>50.305599999999998</c:v>
                </c:pt>
                <c:pt idx="163">
                  <c:v>49.777799999999999</c:v>
                </c:pt>
                <c:pt idx="164">
                  <c:v>49.819400000000002</c:v>
                </c:pt>
                <c:pt idx="165">
                  <c:v>49.694400000000002</c:v>
                </c:pt>
                <c:pt idx="166">
                  <c:v>49.3611</c:v>
                </c:pt>
                <c:pt idx="167">
                  <c:v>49.1111</c:v>
                </c:pt>
                <c:pt idx="168">
                  <c:v>49.472200000000001</c:v>
                </c:pt>
                <c:pt idx="169">
                  <c:v>49.2639</c:v>
                </c:pt>
                <c:pt idx="170">
                  <c:v>48.416699999999999</c:v>
                </c:pt>
                <c:pt idx="171">
                  <c:v>48.055599999999998</c:v>
                </c:pt>
                <c:pt idx="172">
                  <c:v>48.555599999999998</c:v>
                </c:pt>
                <c:pt idx="173">
                  <c:v>48.583300000000001</c:v>
                </c:pt>
                <c:pt idx="174">
                  <c:v>49.1111</c:v>
                </c:pt>
                <c:pt idx="175">
                  <c:v>49.444400000000002</c:v>
                </c:pt>
                <c:pt idx="176">
                  <c:v>49.6111</c:v>
                </c:pt>
                <c:pt idx="177">
                  <c:v>49.7361</c:v>
                </c:pt>
                <c:pt idx="178">
                  <c:v>47.902799999999999</c:v>
                </c:pt>
                <c:pt idx="179">
                  <c:v>48.305599999999998</c:v>
                </c:pt>
                <c:pt idx="180">
                  <c:v>48.347200000000001</c:v>
                </c:pt>
                <c:pt idx="181">
                  <c:v>48.25</c:v>
                </c:pt>
                <c:pt idx="182">
                  <c:v>47.805599999999998</c:v>
                </c:pt>
                <c:pt idx="183">
                  <c:v>48.805599999999998</c:v>
                </c:pt>
                <c:pt idx="184">
                  <c:v>49.583300000000001</c:v>
                </c:pt>
                <c:pt idx="185">
                  <c:v>49.2361</c:v>
                </c:pt>
                <c:pt idx="186">
                  <c:v>47.069400000000002</c:v>
                </c:pt>
                <c:pt idx="187">
                  <c:v>48.194400000000002</c:v>
                </c:pt>
                <c:pt idx="188">
                  <c:v>48.666699999999999</c:v>
                </c:pt>
                <c:pt idx="189">
                  <c:v>49.583300000000001</c:v>
                </c:pt>
                <c:pt idx="190">
                  <c:v>48.055599999999998</c:v>
                </c:pt>
                <c:pt idx="191">
                  <c:v>48.819400000000002</c:v>
                </c:pt>
                <c:pt idx="192">
                  <c:v>47.472200000000001</c:v>
                </c:pt>
                <c:pt idx="193">
                  <c:v>48.944400000000002</c:v>
                </c:pt>
                <c:pt idx="194">
                  <c:v>48.305599999999998</c:v>
                </c:pt>
                <c:pt idx="195">
                  <c:v>48.277799999999999</c:v>
                </c:pt>
                <c:pt idx="196">
                  <c:v>48.5139</c:v>
                </c:pt>
                <c:pt idx="197">
                  <c:v>47.527799999999999</c:v>
                </c:pt>
                <c:pt idx="198">
                  <c:v>48.291699999999999</c:v>
                </c:pt>
                <c:pt idx="199">
                  <c:v>47.805599999999998</c:v>
                </c:pt>
                <c:pt idx="200">
                  <c:v>47.444400000000002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49.389493315743849</c:v>
                </c:pt>
                <c:pt idx="1">
                  <c:v>49.412440099877045</c:v>
                </c:pt>
                <c:pt idx="2">
                  <c:v>49.435391026145659</c:v>
                </c:pt>
                <c:pt idx="3">
                  <c:v>49.458346431549593</c:v>
                </c:pt>
                <c:pt idx="4">
                  <c:v>49.48130667954166</c:v>
                </c:pt>
                <c:pt idx="5">
                  <c:v>49.504272161991707</c:v>
                </c:pt>
                <c:pt idx="6">
                  <c:v>49.527243301282894</c:v>
                </c:pt>
                <c:pt idx="7">
                  <c:v>49.550220552547302</c:v>
                </c:pt>
                <c:pt idx="8">
                  <c:v>49.573204406048028</c:v>
                </c:pt>
                <c:pt idx="9">
                  <c:v>49.596195389715206</c:v>
                </c:pt>
                <c:pt idx="10">
                  <c:v>49.619194071843467</c:v>
                </c:pt>
                <c:pt idx="11">
                  <c:v>49.642201063959035</c:v>
                </c:pt>
                <c:pt idx="12">
                  <c:v>49.665217023867136</c:v>
                </c:pt>
                <c:pt idx="13">
                  <c:v>49.688242658900307</c:v>
                </c:pt>
                <c:pt idx="14">
                  <c:v>49.711278729424798</c:v>
                </c:pt>
                <c:pt idx="15">
                  <c:v>49.73432605279072</c:v>
                </c:pt>
                <c:pt idx="16">
                  <c:v>49.757385508343063</c:v>
                </c:pt>
                <c:pt idx="17">
                  <c:v>49.78045804549258</c:v>
                </c:pt>
                <c:pt idx="18">
                  <c:v>49.803544701078884</c:v>
                </c:pt>
                <c:pt idx="19">
                  <c:v>49.826646644638494</c:v>
                </c:pt>
                <c:pt idx="20">
                  <c:v>49.849765304744039</c:v>
                </c:pt>
                <c:pt idx="21">
                  <c:v>49.87290272150522</c:v>
                </c:pt>
                <c:pt idx="22">
                  <c:v>49.896062503106066</c:v>
                </c:pt>
                <c:pt idx="23">
                  <c:v>49.919252324455556</c:v>
                </c:pt>
                <c:pt idx="24">
                  <c:v>49.942490184506639</c:v>
                </c:pt>
                <c:pt idx="25">
                  <c:v>49.965819398383601</c:v>
                </c:pt>
                <c:pt idx="26">
                  <c:v>49.989342914565249</c:v>
                </c:pt>
                <c:pt idx="27">
                  <c:v>50.013298261151256</c:v>
                </c:pt>
                <c:pt idx="28">
                  <c:v>50.038213475111839</c:v>
                </c:pt>
                <c:pt idx="29">
                  <c:v>50.065215605264562</c:v>
                </c:pt>
                <c:pt idx="30">
                  <c:v>50.096609816773693</c:v>
                </c:pt>
                <c:pt idx="31">
                  <c:v>50.136907722120867</c:v>
                </c:pt>
                <c:pt idx="32">
                  <c:v>50.194547857389168</c:v>
                </c:pt>
                <c:pt idx="33">
                  <c:v>50.284592495016319</c:v>
                </c:pt>
                <c:pt idx="34">
                  <c:v>50.432654755077245</c:v>
                </c:pt>
                <c:pt idx="35">
                  <c:v>50.680139346234178</c:v>
                </c:pt>
                <c:pt idx="36">
                  <c:v>51.090495552903882</c:v>
                </c:pt>
                <c:pt idx="37">
                  <c:v>51.755539743794614</c:v>
                </c:pt>
                <c:pt idx="38">
                  <c:v>52.800049845649944</c:v>
                </c:pt>
                <c:pt idx="39">
                  <c:v>54.381951711330011</c:v>
                </c:pt>
                <c:pt idx="40">
                  <c:v>56.684861716476689</c:v>
                </c:pt>
                <c:pt idx="41">
                  <c:v>59.899997369572205</c:v>
                </c:pt>
                <c:pt idx="42">
                  <c:v>64.195965190111366</c:v>
                </c:pt>
                <c:pt idx="43">
                  <c:v>69.677859284202057</c:v>
                </c:pt>
                <c:pt idx="44">
                  <c:v>76.341108143978943</c:v>
                </c:pt>
                <c:pt idx="45">
                  <c:v>84.029591785560669</c:v>
                </c:pt>
                <c:pt idx="46">
                  <c:v>92.410200181196544</c:v>
                </c:pt>
                <c:pt idx="47">
                  <c:v>100.97564435521208</c:v>
                </c:pt>
                <c:pt idx="48">
                  <c:v>109.08301950010519</c:v>
                </c:pt>
                <c:pt idx="49">
                  <c:v>116.02767993023838</c:v>
                </c:pt>
                <c:pt idx="50">
                  <c:v>121.142261894909</c:v>
                </c:pt>
                <c:pt idx="51">
                  <c:v>123.90215696497152</c:v>
                </c:pt>
                <c:pt idx="52">
                  <c:v>124.01450555881574</c:v>
                </c:pt>
                <c:pt idx="53">
                  <c:v>121.46983980441952</c:v>
                </c:pt>
                <c:pt idx="54">
                  <c:v>116.54378072046001</c:v>
                </c:pt>
                <c:pt idx="55">
                  <c:v>109.74837619639816</c:v>
                </c:pt>
                <c:pt idx="56">
                  <c:v>101.74498218399107</c:v>
                </c:pt>
                <c:pt idx="57">
                  <c:v>93.239219870235843</c:v>
                </c:pt>
                <c:pt idx="58">
                  <c:v>84.881051351208939</c:v>
                </c:pt>
                <c:pt idx="59">
                  <c:v>77.189181759303011</c:v>
                </c:pt>
                <c:pt idx="60">
                  <c:v>70.510697059167882</c:v>
                </c:pt>
                <c:pt idx="61">
                  <c:v>65.017147715755655</c:v>
                </c:pt>
                <c:pt idx="62">
                  <c:v>60.730178340462231</c:v>
                </c:pt>
                <c:pt idx="63">
                  <c:v>57.565164561534239</c:v>
                </c:pt>
                <c:pt idx="64">
                  <c:v>55.380502756801413</c:v>
                </c:pt>
                <c:pt idx="65">
                  <c:v>54.022272061946673</c:v>
                </c:pt>
                <c:pt idx="66">
                  <c:v>53.357415263337188</c:v>
                </c:pt>
                <c:pt idx="67">
                  <c:v>53.291989199656214</c:v>
                </c:pt>
                <c:pt idx="68">
                  <c:v>53.773713886760703</c:v>
                </c:pt>
                <c:pt idx="69">
                  <c:v>54.780068147797991</c:v>
                </c:pt>
                <c:pt idx="70">
                  <c:v>56.29505212964154</c:v>
                </c:pt>
                <c:pt idx="71">
                  <c:v>58.2798719230938</c:v>
                </c:pt>
                <c:pt idx="72">
                  <c:v>60.645001134953603</c:v>
                </c:pt>
                <c:pt idx="73">
                  <c:v>63.23239500641197</c:v>
                </c:pt>
                <c:pt idx="74">
                  <c:v>65.815774320029263</c:v>
                </c:pt>
                <c:pt idx="75">
                  <c:v>68.123014550380503</c:v>
                </c:pt>
                <c:pt idx="76">
                  <c:v>69.878199167688976</c:v>
                </c:pt>
                <c:pt idx="77">
                  <c:v>70.853794809745352</c:v>
                </c:pt>
                <c:pt idx="78">
                  <c:v>70.918566276713292</c:v>
                </c:pt>
                <c:pt idx="79">
                  <c:v>70.0667224636762</c:v>
                </c:pt>
                <c:pt idx="80">
                  <c:v>68.419005311090984</c:v>
                </c:pt>
                <c:pt idx="81">
                  <c:v>66.195251584702845</c:v>
                </c:pt>
                <c:pt idx="82">
                  <c:v>63.666918348630823</c:v>
                </c:pt>
                <c:pt idx="83">
                  <c:v>61.103641792037422</c:v>
                </c:pt>
                <c:pt idx="84">
                  <c:v>58.728173243406296</c:v>
                </c:pt>
                <c:pt idx="85">
                  <c:v>56.689476787364931</c:v>
                </c:pt>
                <c:pt idx="86">
                  <c:v>55.056777016714157</c:v>
                </c:pt>
                <c:pt idx="87">
                  <c:v>53.830890739460251</c:v>
                </c:pt>
                <c:pt idx="88">
                  <c:v>52.965420797414879</c:v>
                </c:pt>
                <c:pt idx="89">
                  <c:v>52.38993570748584</c:v>
                </c:pt>
                <c:pt idx="90">
                  <c:v>52.029299424383616</c:v>
                </c:pt>
                <c:pt idx="91">
                  <c:v>51.816371686056179</c:v>
                </c:pt>
                <c:pt idx="92">
                  <c:v>51.698023811815553</c:v>
                </c:pt>
                <c:pt idx="93">
                  <c:v>51.636071486754886</c:v>
                </c:pt>
                <c:pt idx="94">
                  <c:v>51.605239156779504</c:v>
                </c:pt>
                <c:pt idx="95">
                  <c:v>51.58998374382162</c:v>
                </c:pt>
                <c:pt idx="96">
                  <c:v>51.581373479444729</c:v>
                </c:pt>
                <c:pt idx="97">
                  <c:v>51.574592685035753</c:v>
                </c:pt>
                <c:pt idx="98">
                  <c:v>51.567200246795892</c:v>
                </c:pt>
                <c:pt idx="99">
                  <c:v>51.558035709296256</c:v>
                </c:pt>
                <c:pt idx="100">
                  <c:v>51.546590983931964</c:v>
                </c:pt>
                <c:pt idx="101">
                  <c:v>51.532678034903007</c:v>
                </c:pt>
                <c:pt idx="102">
                  <c:v>51.516269163887735</c:v>
                </c:pt>
                <c:pt idx="103">
                  <c:v>51.497436750045118</c:v>
                </c:pt>
                <c:pt idx="104">
                  <c:v>51.476364072674173</c:v>
                </c:pt>
                <c:pt idx="105">
                  <c:v>51.453440972872208</c:v>
                </c:pt>
                <c:pt idx="106">
                  <c:v>51.429503929895311</c:v>
                </c:pt>
                <c:pt idx="107">
                  <c:v>51.406329247399206</c:v>
                </c:pt>
                <c:pt idx="108">
                  <c:v>51.387520041536959</c:v>
                </c:pt>
                <c:pt idx="109">
                  <c:v>51.379889657850853</c:v>
                </c:pt>
                <c:pt idx="110">
                  <c:v>51.395254157695568</c:v>
                </c:pt>
                <c:pt idx="111">
                  <c:v>51.452137724255032</c:v>
                </c:pt>
                <c:pt idx="112">
                  <c:v>51.576311628664506</c:v>
                </c:pt>
                <c:pt idx="113">
                  <c:v>51.798595799023254</c:v>
                </c:pt>
                <c:pt idx="114">
                  <c:v>52.148452566164856</c:v>
                </c:pt>
                <c:pt idx="115">
                  <c:v>52.643110323105098</c:v>
                </c:pt>
                <c:pt idx="116">
                  <c:v>53.274337377383475</c:v>
                </c:pt>
                <c:pt idx="117">
                  <c:v>53.997712119854505</c:v>
                </c:pt>
                <c:pt idx="118">
                  <c:v>54.730618610193062</c:v>
                </c:pt>
                <c:pt idx="119">
                  <c:v>55.36355307063274</c:v>
                </c:pt>
                <c:pt idx="120">
                  <c:v>55.784339515599221</c:v>
                </c:pt>
                <c:pt idx="121">
                  <c:v>55.908440904923658</c:v>
                </c:pt>
                <c:pt idx="122">
                  <c:v>55.704237345467646</c:v>
                </c:pt>
                <c:pt idx="123">
                  <c:v>55.202922798627867</c:v>
                </c:pt>
                <c:pt idx="124">
                  <c:v>54.488785323149287</c:v>
                </c:pt>
                <c:pt idx="125">
                  <c:v>53.674031191437265</c:v>
                </c:pt>
                <c:pt idx="126">
                  <c:v>52.868466543616272</c:v>
                </c:pt>
                <c:pt idx="127">
                  <c:v>52.155184312677655</c:v>
                </c:pt>
                <c:pt idx="128">
                  <c:v>51.579125819123192</c:v>
                </c:pt>
                <c:pt idx="129">
                  <c:v>51.148976733668434</c:v>
                </c:pt>
                <c:pt idx="130">
                  <c:v>50.847844145263437</c:v>
                </c:pt>
                <c:pt idx="131">
                  <c:v>50.646485001251392</c:v>
                </c:pt>
                <c:pt idx="132">
                  <c:v>50.514217725749603</c:v>
                </c:pt>
                <c:pt idx="133">
                  <c:v>50.425370975674021</c:v>
                </c:pt>
                <c:pt idx="134">
                  <c:v>50.361514949976545</c:v>
                </c:pt>
                <c:pt idx="135">
                  <c:v>50.310941169332459</c:v>
                </c:pt>
                <c:pt idx="136">
                  <c:v>50.266966501446412</c:v>
                </c:pt>
                <c:pt idx="137">
                  <c:v>50.226150453114961</c:v>
                </c:pt>
                <c:pt idx="138">
                  <c:v>50.186933729842984</c:v>
                </c:pt>
                <c:pt idx="139">
                  <c:v>50.148799043339402</c:v>
                </c:pt>
                <c:pt idx="140">
                  <c:v>50.111866940890295</c:v>
                </c:pt>
                <c:pt idx="141">
                  <c:v>50.0768006583478</c:v>
                </c:pt>
                <c:pt idx="142">
                  <c:v>50.044917123793418</c:v>
                </c:pt>
                <c:pt idx="143">
                  <c:v>50.018425224026785</c:v>
                </c:pt>
                <c:pt idx="144">
                  <c:v>50.000708917940791</c:v>
                </c:pt>
                <c:pt idx="145">
                  <c:v>49.996538727004349</c:v>
                </c:pt>
                <c:pt idx="146">
                  <c:v>50.012046999651929</c:v>
                </c:pt>
                <c:pt idx="147">
                  <c:v>50.05427288011078</c:v>
                </c:pt>
                <c:pt idx="148">
                  <c:v>50.130114437631534</c:v>
                </c:pt>
                <c:pt idx="149">
                  <c:v>50.244653440580898</c:v>
                </c:pt>
                <c:pt idx="150">
                  <c:v>50.399046283900944</c:v>
                </c:pt>
                <c:pt idx="151">
                  <c:v>50.588451196452063</c:v>
                </c:pt>
                <c:pt idx="152">
                  <c:v>50.80067851111685</c:v>
                </c:pt>
                <c:pt idx="153">
                  <c:v>51.016274692491102</c:v>
                </c:pt>
                <c:pt idx="154">
                  <c:v>51.210489858581937</c:v>
                </c:pt>
                <c:pt idx="155">
                  <c:v>51.35704997704547</c:v>
                </c:pt>
                <c:pt idx="156">
                  <c:v>51.433014726388471</c:v>
                </c:pt>
                <c:pt idx="157">
                  <c:v>51.423502134891244</c:v>
                </c:pt>
                <c:pt idx="158">
                  <c:v>51.32494035324217</c:v>
                </c:pt>
                <c:pt idx="159">
                  <c:v>51.145866241006864</c:v>
                </c:pt>
                <c:pt idx="160">
                  <c:v>50.905024134111954</c:v>
                </c:pt>
                <c:pt idx="161">
                  <c:v>50.627348321914525</c:v>
                </c:pt>
                <c:pt idx="162">
                  <c:v>50.339016066327687</c:v>
                </c:pt>
                <c:pt idx="163">
                  <c:v>50.0629173220008</c:v>
                </c:pt>
                <c:pt idx="164">
                  <c:v>49.815585499184678</c:v>
                </c:pt>
                <c:pt idx="165">
                  <c:v>49.606042334092187</c:v>
                </c:pt>
                <c:pt idx="166">
                  <c:v>49.436389349921981</c:v>
                </c:pt>
                <c:pt idx="167">
                  <c:v>49.30355051483145</c:v>
                </c:pt>
                <c:pt idx="168">
                  <c:v>49.20143422644437</c:v>
                </c:pt>
                <c:pt idx="169">
                  <c:v>49.122902414322851</c:v>
                </c:pt>
                <c:pt idx="170">
                  <c:v>49.061192180291819</c:v>
                </c:pt>
                <c:pt idx="171">
                  <c:v>49.010701856911055</c:v>
                </c:pt>
                <c:pt idx="172">
                  <c:v>48.96724201948048</c:v>
                </c:pt>
                <c:pt idx="173">
                  <c:v>48.92793583753771</c:v>
                </c:pt>
                <c:pt idx="174">
                  <c:v>48.890951330056964</c:v>
                </c:pt>
                <c:pt idx="175">
                  <c:v>48.855199532211188</c:v>
                </c:pt>
                <c:pt idx="176">
                  <c:v>48.820073378207951</c:v>
                </c:pt>
                <c:pt idx="177">
                  <c:v>48.785254269326671</c:v>
                </c:pt>
                <c:pt idx="178">
                  <c:v>48.750584197986775</c:v>
                </c:pt>
                <c:pt idx="179">
                  <c:v>48.715988741782375</c:v>
                </c:pt>
                <c:pt idx="180">
                  <c:v>48.68143431730855</c:v>
                </c:pt>
                <c:pt idx="181">
                  <c:v>48.646906139672758</c:v>
                </c:pt>
                <c:pt idx="182">
                  <c:v>48.612397610519849</c:v>
                </c:pt>
                <c:pt idx="183">
                  <c:v>48.577905527884631</c:v>
                </c:pt>
                <c:pt idx="184">
                  <c:v>48.543428052226936</c:v>
                </c:pt>
                <c:pt idx="185">
                  <c:v>48.508963891054691</c:v>
                </c:pt>
                <c:pt idx="186">
                  <c:v>48.474511988560387</c:v>
                </c:pt>
                <c:pt idx="187">
                  <c:v>48.440071412034165</c:v>
                </c:pt>
                <c:pt idx="188">
                  <c:v>48.405641310593317</c:v>
                </c:pt>
                <c:pt idx="189">
                  <c:v>48.371220899098098</c:v>
                </c:pt>
                <c:pt idx="190">
                  <c:v>48.336809450472352</c:v>
                </c:pt>
                <c:pt idx="191">
                  <c:v>48.302406290794544</c:v>
                </c:pt>
                <c:pt idx="192">
                  <c:v>48.26801079536898</c:v>
                </c:pt>
                <c:pt idx="193">
                  <c:v>48.233622385233346</c:v>
                </c:pt>
                <c:pt idx="194">
                  <c:v>48.199240523940233</c:v>
                </c:pt>
                <c:pt idx="195">
                  <c:v>48.16486471456026</c:v>
                </c:pt>
                <c:pt idx="196">
                  <c:v>48.130494496885134</c:v>
                </c:pt>
                <c:pt idx="197">
                  <c:v>48.096129444816725</c:v>
                </c:pt>
                <c:pt idx="198">
                  <c:v>48.061769163930755</c:v>
                </c:pt>
                <c:pt idx="199">
                  <c:v>48.027413289204745</c:v>
                </c:pt>
                <c:pt idx="200">
                  <c:v>47.993061482900025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49.389493315743849</c:v>
                </c:pt>
                <c:pt idx="1">
                  <c:v>49.412440099877045</c:v>
                </c:pt>
                <c:pt idx="2">
                  <c:v>49.435391026145659</c:v>
                </c:pt>
                <c:pt idx="3">
                  <c:v>49.458346431549593</c:v>
                </c:pt>
                <c:pt idx="4">
                  <c:v>49.48130667954166</c:v>
                </c:pt>
                <c:pt idx="5">
                  <c:v>49.504272161991707</c:v>
                </c:pt>
                <c:pt idx="6">
                  <c:v>49.527243301282894</c:v>
                </c:pt>
                <c:pt idx="7">
                  <c:v>49.550220552547295</c:v>
                </c:pt>
                <c:pt idx="8">
                  <c:v>49.573204406047978</c:v>
                </c:pt>
                <c:pt idx="9">
                  <c:v>49.596195389714957</c:v>
                </c:pt>
                <c:pt idx="10">
                  <c:v>49.61919407184228</c:v>
                </c:pt>
                <c:pt idx="11">
                  <c:v>49.642201063953671</c:v>
                </c:pt>
                <c:pt idx="12">
                  <c:v>49.665217023843709</c:v>
                </c:pt>
                <c:pt idx="13">
                  <c:v>49.688242658801677</c:v>
                </c:pt>
                <c:pt idx="14">
                  <c:v>49.711278729024571</c:v>
                </c:pt>
                <c:pt idx="15">
                  <c:v>49.734326051225416</c:v>
                </c:pt>
                <c:pt idx="16">
                  <c:v>49.757385502442418</c:v>
                </c:pt>
                <c:pt idx="17">
                  <c:v>49.78045802405353</c:v>
                </c:pt>
                <c:pt idx="18">
                  <c:v>49.803544626000068</c:v>
                </c:pt>
                <c:pt idx="19">
                  <c:v>49.826646391221679</c:v>
                </c:pt>
                <c:pt idx="20">
                  <c:v>49.849764480303264</c:v>
                </c:pt>
                <c:pt idx="21">
                  <c:v>49.87290013633266</c:v>
                </c:pt>
                <c:pt idx="22">
                  <c:v>49.896054689965318</c:v>
                </c:pt>
                <c:pt idx="23">
                  <c:v>49.919229564689445</c:v>
                </c:pt>
                <c:pt idx="24">
                  <c:v>49.942426282281971</c:v>
                </c:pt>
                <c:pt idx="25">
                  <c:v>49.965646468441115</c:v>
                </c:pt>
                <c:pt idx="26">
                  <c:v>49.988891858577347</c:v>
                </c:pt>
                <c:pt idx="27">
                  <c:v>50.01216430373843</c:v>
                </c:pt>
                <c:pt idx="28">
                  <c:v>50.03546577663829</c:v>
                </c:pt>
                <c:pt idx="29">
                  <c:v>50.058798377751586</c:v>
                </c:pt>
                <c:pt idx="30">
                  <c:v>50.082164341427436</c:v>
                </c:pt>
                <c:pt idx="31">
                  <c:v>50.105566041965758</c:v>
                </c:pt>
                <c:pt idx="32">
                  <c:v>50.129005999587804</c:v>
                </c:pt>
                <c:pt idx="33">
                  <c:v>50.15248688621972</c:v>
                </c:pt>
                <c:pt idx="34">
                  <c:v>50.176011530991957</c:v>
                </c:pt>
                <c:pt idx="35">
                  <c:v>50.199582925340678</c:v>
                </c:pt>
                <c:pt idx="36">
                  <c:v>50.223204227576772</c:v>
                </c:pt>
                <c:pt idx="37">
                  <c:v>50.24687876676559</c:v>
                </c:pt>
                <c:pt idx="38">
                  <c:v>50.27061004573472</c:v>
                </c:pt>
                <c:pt idx="39">
                  <c:v>50.294401742997763</c:v>
                </c:pt>
                <c:pt idx="40">
                  <c:v>50.31825771334892</c:v>
                </c:pt>
                <c:pt idx="41">
                  <c:v>50.342181986846164</c:v>
                </c:pt>
                <c:pt idx="42">
                  <c:v>50.366178765858386</c:v>
                </c:pt>
                <c:pt idx="43">
                  <c:v>50.390252419805279</c:v>
                </c:pt>
                <c:pt idx="44">
                  <c:v>50.414407477166087</c:v>
                </c:pt>
                <c:pt idx="45">
                  <c:v>50.438648614274861</c:v>
                </c:pt>
                <c:pt idx="46">
                  <c:v>50.462980640355227</c:v>
                </c:pt>
                <c:pt idx="47">
                  <c:v>50.487408478176491</c:v>
                </c:pt>
                <c:pt idx="48">
                  <c:v>50.511937139634149</c:v>
                </c:pt>
                <c:pt idx="49">
                  <c:v>50.53657169547315</c:v>
                </c:pt>
                <c:pt idx="50">
                  <c:v>50.561317238279415</c:v>
                </c:pt>
                <c:pt idx="51">
                  <c:v>50.586178837766063</c:v>
                </c:pt>
                <c:pt idx="52">
                  <c:v>50.611161487275467</c:v>
                </c:pt>
                <c:pt idx="53">
                  <c:v>50.636270040307302</c:v>
                </c:pt>
                <c:pt idx="54">
                  <c:v>50.661509135768213</c:v>
                </c:pt>
                <c:pt idx="55">
                  <c:v>50.686883110522317</c:v>
                </c:pt>
                <c:pt idx="56">
                  <c:v>50.712395897706187</c:v>
                </c:pt>
                <c:pt idx="57">
                  <c:v>50.738050909161814</c:v>
                </c:pt>
                <c:pt idx="58">
                  <c:v>50.763850900240577</c:v>
                </c:pt>
                <c:pt idx="59">
                  <c:v>50.78979781514726</c:v>
                </c:pt>
                <c:pt idx="60">
                  <c:v>50.815892610934142</c:v>
                </c:pt>
                <c:pt idx="61">
                  <c:v>50.842135058230582</c:v>
                </c:pt>
                <c:pt idx="62">
                  <c:v>50.868523516816644</c:v>
                </c:pt>
                <c:pt idx="63">
                  <c:v>50.895054684233891</c:v>
                </c:pt>
                <c:pt idx="64">
                  <c:v>50.921723315791013</c:v>
                </c:pt>
                <c:pt idx="65">
                  <c:v>50.948521914586358</c:v>
                </c:pt>
                <c:pt idx="66">
                  <c:v>50.975440390556948</c:v>
                </c:pt>
                <c:pt idx="67">
                  <c:v>51.002465688099818</c:v>
                </c:pt>
                <c:pt idx="68">
                  <c:v>51.029581382524526</c:v>
                </c:pt>
                <c:pt idx="69">
                  <c:v>51.056767246514482</c:v>
                </c:pt>
                <c:pt idx="70">
                  <c:v>51.083998788927531</c:v>
                </c:pt>
                <c:pt idx="71">
                  <c:v>51.111246769680577</c:v>
                </c:pt>
                <c:pt idx="72">
                  <c:v>51.138476696159131</c:v>
                </c:pt>
                <c:pt idx="73">
                  <c:v>51.165648308584352</c:v>
                </c:pt>
                <c:pt idx="74">
                  <c:v>51.192715064056799</c:v>
                </c:pt>
                <c:pt idx="75">
                  <c:v>51.219623631557916</c:v>
                </c:pt>
                <c:pt idx="76">
                  <c:v>51.246313412984776</c:v>
                </c:pt>
                <c:pt idx="77">
                  <c:v>51.272716108243642</c:v>
                </c:pt>
                <c:pt idx="78">
                  <c:v>51.298755345421583</c:v>
                </c:pt>
                <c:pt idx="79">
                  <c:v>51.324346399933532</c:v>
                </c:pt>
                <c:pt idx="80">
                  <c:v>51.349396029101385</c:v>
                </c:pt>
                <c:pt idx="81">
                  <c:v>51.373802450606739</c:v>
                </c:pt>
                <c:pt idx="82">
                  <c:v>51.397455494374512</c:v>
                </c:pt>
                <c:pt idx="83">
                  <c:v>51.420236957359521</c:v>
                </c:pt>
                <c:pt idx="84">
                  <c:v>51.442021189081267</c:v>
                </c:pt>
                <c:pt idx="85">
                  <c:v>51.462675932252978</c:v>
                </c:pt>
                <c:pt idx="86">
                  <c:v>51.482063437207195</c:v>
                </c:pt>
                <c:pt idx="87">
                  <c:v>51.50004186085112</c:v>
                </c:pt>
                <c:pt idx="88">
                  <c:v>51.516466950562751</c:v>
                </c:pt>
                <c:pt idx="89">
                  <c:v>51.531194000926668</c:v>
                </c:pt>
                <c:pt idx="90">
                  <c:v>51.544080056909507</c:v>
                </c:pt>
                <c:pt idx="91">
                  <c:v>51.554986321647235</c:v>
                </c:pt>
                <c:pt idx="92">
                  <c:v>51.563780711374541</c:v>
                </c:pt>
                <c:pt idx="93">
                  <c:v>51.570340485301045</c:v>
                </c:pt>
                <c:pt idx="94">
                  <c:v>51.574554865699326</c:v>
                </c:pt>
                <c:pt idx="95">
                  <c:v>51.576327554416245</c:v>
                </c:pt>
                <c:pt idx="96">
                  <c:v>51.575579047634626</c:v>
                </c:pt>
                <c:pt idx="97">
                  <c:v>51.572248651918549</c:v>
                </c:pt>
                <c:pt idx="98">
                  <c:v>51.566296111879169</c:v>
                </c:pt>
                <c:pt idx="99">
                  <c:v>51.557702773189199</c:v>
                </c:pt>
                <c:pt idx="100">
                  <c:v>51.546472223562773</c:v>
                </c:pt>
                <c:pt idx="101">
                  <c:v>51.532630377556373</c:v>
                </c:pt>
                <c:pt idx="102">
                  <c:v>51.51622499701805</c:v>
                </c:pt>
                <c:pt idx="103">
                  <c:v>51.497324665789932</c:v>
                </c:pt>
                <c:pt idx="104">
                  <c:v>51.47601726282582</c:v>
                </c:pt>
                <c:pt idx="105">
                  <c:v>51.452408000312538</c:v>
                </c:pt>
                <c:pt idx="106">
                  <c:v>51.426617111101251</c:v>
                </c:pt>
                <c:pt idx="107">
                  <c:v>51.398777281669616</c:v>
                </c:pt>
                <c:pt idx="108">
                  <c:v>51.369030932431272</c:v>
                </c:pt>
                <c:pt idx="109">
                  <c:v>51.337527446560756</c:v>
                </c:pt>
                <c:pt idx="110">
                  <c:v>51.304420442214813</c:v>
                </c:pt>
                <c:pt idx="111">
                  <c:v>51.269865172122977</c:v>
                </c:pt>
                <c:pt idx="112">
                  <c:v>51.23401612027159</c:v>
                </c:pt>
                <c:pt idx="113">
                  <c:v>51.197024849195529</c:v>
                </c:pt>
                <c:pt idx="114">
                  <c:v>51.159038134554393</c:v>
                </c:pt>
                <c:pt idx="115">
                  <c:v>51.120196407374728</c:v>
                </c:pt>
                <c:pt idx="116">
                  <c:v>51.080632509514835</c:v>
                </c:pt>
                <c:pt idx="117">
                  <c:v>51.040470755203295</c:v>
                </c:pt>
                <c:pt idx="118">
                  <c:v>50.999826281288342</c:v>
                </c:pt>
                <c:pt idx="119">
                  <c:v>50.958804661231028</c:v>
                </c:pt>
                <c:pt idx="120">
                  <c:v>50.9175017527958</c:v>
                </c:pt>
                <c:pt idx="121">
                  <c:v>50.876003746600006</c:v>
                </c:pt>
                <c:pt idx="122">
                  <c:v>50.834387381846767</c:v>
                </c:pt>
                <c:pt idx="123">
                  <c:v>50.792720296301766</c:v>
                </c:pt>
                <c:pt idx="124">
                  <c:v>50.751061479497892</c:v>
                </c:pt>
                <c:pt idx="125">
                  <c:v>50.709461800896797</c:v>
                </c:pt>
                <c:pt idx="126">
                  <c:v>50.66796458798251</c:v>
                </c:pt>
                <c:pt idx="127">
                  <c:v>50.62660623273878</c:v>
                </c:pt>
                <c:pt idx="128">
                  <c:v>50.585416808457786</c:v>
                </c:pt>
                <c:pt idx="129">
                  <c:v>50.544420682184033</c:v>
                </c:pt>
                <c:pt idx="130">
                  <c:v>50.503637111203837</c:v>
                </c:pt>
                <c:pt idx="131">
                  <c:v>50.463080814781861</c:v>
                </c:pt>
                <c:pt idx="132">
                  <c:v>50.422762514785759</c:v>
                </c:pt>
                <c:pt idx="133">
                  <c:v>50.382689440921702</c:v>
                </c:pt>
                <c:pt idx="134">
                  <c:v>50.342865798036854</c:v>
                </c:pt>
                <c:pt idx="135">
                  <c:v>50.303293194355085</c:v>
                </c:pt>
                <c:pt idx="136">
                  <c:v>50.263971030628099</c:v>
                </c:pt>
                <c:pt idx="137">
                  <c:v>50.22489685104388</c:v>
                </c:pt>
                <c:pt idx="138">
                  <c:v>50.186066657371192</c:v>
                </c:pt>
                <c:pt idx="139">
                  <c:v>50.147475188270469</c:v>
                </c:pt>
                <c:pt idx="140">
                  <c:v>50.109116165998458</c:v>
                </c:pt>
                <c:pt idx="141">
                  <c:v>50.070982512907619</c:v>
                </c:pt>
                <c:pt idx="142">
                  <c:v>50.03306654021673</c:v>
                </c:pt>
                <c:pt idx="143">
                  <c:v>49.995360111528775</c:v>
                </c:pt>
                <c:pt idx="144">
                  <c:v>49.957854783515515</c:v>
                </c:pt>
                <c:pt idx="145">
                  <c:v>49.920541926090756</c:v>
                </c:pt>
                <c:pt idx="146">
                  <c:v>49.883412824268142</c:v>
                </c:pt>
                <c:pt idx="147">
                  <c:v>49.846458763756047</c:v>
                </c:pt>
                <c:pt idx="148">
                  <c:v>49.809671102188766</c:v>
                </c:pt>
                <c:pt idx="149">
                  <c:v>49.773041327735989</c:v>
                </c:pt>
                <c:pt idx="150">
                  <c:v>49.736561106676987</c:v>
                </c:pt>
                <c:pt idx="151">
                  <c:v>49.700222321374312</c:v>
                </c:pt>
                <c:pt idx="152">
                  <c:v>49.664017099937254</c:v>
                </c:pt>
                <c:pt idx="153">
                  <c:v>49.627937838729231</c:v>
                </c:pt>
                <c:pt idx="154">
                  <c:v>49.59197721874623</c:v>
                </c:pt>
                <c:pt idx="155">
                  <c:v>49.556128216776735</c:v>
                </c:pt>
                <c:pt idx="156">
                  <c:v>49.520384112146203</c:v>
                </c:pt>
                <c:pt idx="157">
                  <c:v>49.484738489751891</c:v>
                </c:pt>
                <c:pt idx="158">
                  <c:v>49.449185240005839</c:v>
                </c:pt>
                <c:pt idx="159">
                  <c:v>49.413718556224801</c:v>
                </c:pt>
                <c:pt idx="160">
                  <c:v>49.378332929934942</c:v>
                </c:pt>
                <c:pt idx="161">
                  <c:v>49.343023144496385</c:v>
                </c:pt>
                <c:pt idx="162">
                  <c:v>49.307784267396407</c:v>
                </c:pt>
                <c:pt idx="163">
                  <c:v>49.272611641510913</c:v>
                </c:pt>
                <c:pt idx="164">
                  <c:v>49.237500875590037</c:v>
                </c:pt>
                <c:pt idx="165">
                  <c:v>49.202447834185449</c:v>
                </c:pt>
                <c:pt idx="166">
                  <c:v>49.167448627203541</c:v>
                </c:pt>
                <c:pt idx="167">
                  <c:v>49.132499599239097</c:v>
                </c:pt>
                <c:pt idx="168">
                  <c:v>49.097597318818877</c:v>
                </c:pt>
                <c:pt idx="169">
                  <c:v>49.062738567662208</c:v>
                </c:pt>
                <c:pt idx="170">
                  <c:v>49.027920330046555</c:v>
                </c:pt>
                <c:pt idx="171">
                  <c:v>48.993139782349523</c:v>
                </c:pt>
                <c:pt idx="172">
                  <c:v>48.958394282824557</c:v>
                </c:pt>
                <c:pt idx="173">
                  <c:v>48.923681361655483</c:v>
                </c:pt>
                <c:pt idx="174">
                  <c:v>48.888998711324312</c:v>
                </c:pt>
                <c:pt idx="175">
                  <c:v>48.854344177318474</c:v>
                </c:pt>
                <c:pt idx="176">
                  <c:v>48.819715749195431</c:v>
                </c:pt>
                <c:pt idx="177">
                  <c:v>48.785111552017028</c:v>
                </c:pt>
                <c:pt idx="178">
                  <c:v>48.750529838160006</c:v>
                </c:pt>
                <c:pt idx="179">
                  <c:v>48.715968979505256</c:v>
                </c:pt>
                <c:pt idx="180">
                  <c:v>48.681427460004393</c:v>
                </c:pt>
                <c:pt idx="181">
                  <c:v>48.646903868619347</c:v>
                </c:pt>
                <c:pt idx="182">
                  <c:v>48.612396892628382</c:v>
                </c:pt>
                <c:pt idx="183">
                  <c:v>48.577905311289975</c:v>
                </c:pt>
                <c:pt idx="184">
                  <c:v>48.543427989854287</c:v>
                </c:pt>
                <c:pt idx="185">
                  <c:v>48.508963873911242</c:v>
                </c:pt>
                <c:pt idx="186">
                  <c:v>48.474511984063007</c:v>
                </c:pt>
                <c:pt idx="187">
                  <c:v>48.440071410908061</c:v>
                </c:pt>
                <c:pt idx="188">
                  <c:v>48.405641310324192</c:v>
                </c:pt>
                <c:pt idx="189">
                  <c:v>48.371220899036707</c:v>
                </c:pt>
                <c:pt idx="190">
                  <c:v>48.336809450458986</c:v>
                </c:pt>
                <c:pt idx="191">
                  <c:v>48.302406290791765</c:v>
                </c:pt>
                <c:pt idx="192">
                  <c:v>48.268010795368426</c:v>
                </c:pt>
                <c:pt idx="193">
                  <c:v>48.23362238523324</c:v>
                </c:pt>
                <c:pt idx="194">
                  <c:v>48.199240523940212</c:v>
                </c:pt>
                <c:pt idx="195">
                  <c:v>48.16486471456026</c:v>
                </c:pt>
                <c:pt idx="196">
                  <c:v>48.130494496885134</c:v>
                </c:pt>
                <c:pt idx="197">
                  <c:v>48.096129444816725</c:v>
                </c:pt>
                <c:pt idx="198">
                  <c:v>48.061769163930755</c:v>
                </c:pt>
                <c:pt idx="199">
                  <c:v>48.027413289204745</c:v>
                </c:pt>
                <c:pt idx="200">
                  <c:v>47.993061482900025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7112"/>
        <c:axId val="367477504"/>
      </c:scatterChart>
      <c:valAx>
        <c:axId val="367477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7477504"/>
        <c:crosses val="autoZero"/>
        <c:crossBetween val="midCat"/>
      </c:valAx>
      <c:valAx>
        <c:axId val="367477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747711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'C'!$C$224:$O$224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plus>
            <c:minus>
              <c:numRef>
                <c:f>'C'!$C$224:$O$224</c:f>
                <c:numCache>
                  <c:formatCode>General</c:formatCode>
                  <c:ptCount val="13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7.9612395845246398E-9</c:v>
                </c:pt>
                <c:pt idx="1">
                  <c:v>6.473357466264206E-4</c:v>
                </c:pt>
                <c:pt idx="2">
                  <c:v>2.386685961359099E-3</c:v>
                </c:pt>
                <c:pt idx="3">
                  <c:v>1.3718661029053234E-2</c:v>
                </c:pt>
                <c:pt idx="4">
                  <c:v>2.168666471690649E-2</c:v>
                </c:pt>
                <c:pt idx="5">
                  <c:v>2.5797660917611091E-2</c:v>
                </c:pt>
                <c:pt idx="6">
                  <c:v>3.3703857277326214E-2</c:v>
                </c:pt>
                <c:pt idx="7">
                  <c:v>5.1813783808247346E-2</c:v>
                </c:pt>
                <c:pt idx="8">
                  <c:v>5.0972506502720095E-2</c:v>
                </c:pt>
                <c:pt idx="9">
                  <c:v>5.1469638010848438E-2</c:v>
                </c:pt>
                <c:pt idx="10">
                  <c:v>6.1599269051532873E-2</c:v>
                </c:pt>
                <c:pt idx="11">
                  <c:v>6.2154441093393388E-2</c:v>
                </c:pt>
                <c:pt idx="12">
                  <c:v>7.2643539171602461E-2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06424"/>
        <c:axId val="211910344"/>
      </c:scatterChart>
      <c:valAx>
        <c:axId val="2119064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10344"/>
        <c:crosses val="autoZero"/>
        <c:crossBetween val="midCat"/>
      </c:valAx>
      <c:valAx>
        <c:axId val="211910344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1906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3.3145745454034223E-7</c:v>
                  </c:pt>
                  <c:pt idx="1">
                    <c:v>0.29899157405666504</c:v>
                  </c:pt>
                  <c:pt idx="2">
                    <c:v>3.7782291291302479</c:v>
                  </c:pt>
                  <c:pt idx="3">
                    <c:v>4.0830868225215404</c:v>
                  </c:pt>
                  <c:pt idx="4">
                    <c:v>4.004878286854745</c:v>
                  </c:pt>
                  <c:pt idx="5">
                    <c:v>6.0322377284949287</c:v>
                  </c:pt>
                  <c:pt idx="6">
                    <c:v>1.5732002240952769</c:v>
                  </c:pt>
                  <c:pt idx="7">
                    <c:v>6.334740864345008</c:v>
                  </c:pt>
                  <c:pt idx="8">
                    <c:v>4.8222320960050284</c:v>
                  </c:pt>
                  <c:pt idx="9">
                    <c:v>3.0405505654263343</c:v>
                  </c:pt>
                  <c:pt idx="10">
                    <c:v>1.9938998588561672</c:v>
                  </c:pt>
                  <c:pt idx="11">
                    <c:v>2.117594048925405</c:v>
                  </c:pt>
                  <c:pt idx="12">
                    <c:v>7.2737228091491124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3.3145745454034223E-7</c:v>
                  </c:pt>
                  <c:pt idx="1">
                    <c:v>0.29899157405666504</c:v>
                  </c:pt>
                  <c:pt idx="2">
                    <c:v>3.7782291291302479</c:v>
                  </c:pt>
                  <c:pt idx="3">
                    <c:v>4.0830868225215404</c:v>
                  </c:pt>
                  <c:pt idx="4">
                    <c:v>4.004878286854745</c:v>
                  </c:pt>
                  <c:pt idx="5">
                    <c:v>6.0322377284949287</c:v>
                  </c:pt>
                  <c:pt idx="6">
                    <c:v>1.5732002240952769</c:v>
                  </c:pt>
                  <c:pt idx="7">
                    <c:v>6.334740864345008</c:v>
                  </c:pt>
                  <c:pt idx="8">
                    <c:v>4.8222320960050284</c:v>
                  </c:pt>
                  <c:pt idx="9">
                    <c:v>3.0405505654263343</c:v>
                  </c:pt>
                  <c:pt idx="10">
                    <c:v>1.9938998588561672</c:v>
                  </c:pt>
                  <c:pt idx="11">
                    <c:v>2.117594048925405</c:v>
                  </c:pt>
                  <c:pt idx="12">
                    <c:v>7.2737228091491124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6.1114536360835943E-6</c:v>
                </c:pt>
                <c:pt idx="1">
                  <c:v>0.1726228657670455</c:v>
                </c:pt>
                <c:pt idx="2">
                  <c:v>4.8370423588911002</c:v>
                </c:pt>
                <c:pt idx="3">
                  <c:v>11.337470322912207</c:v>
                </c:pt>
                <c:pt idx="4">
                  <c:v>16.00594515063203</c:v>
                </c:pt>
                <c:pt idx="5">
                  <c:v>25.956670227932932</c:v>
                </c:pt>
                <c:pt idx="6">
                  <c:v>28.148548461567447</c:v>
                </c:pt>
                <c:pt idx="7">
                  <c:v>34.533078184187538</c:v>
                </c:pt>
                <c:pt idx="8">
                  <c:v>35.910317236933039</c:v>
                </c:pt>
                <c:pt idx="9">
                  <c:v>39.053462115145976</c:v>
                </c:pt>
                <c:pt idx="10">
                  <c:v>47.094276439647743</c:v>
                </c:pt>
                <c:pt idx="11">
                  <c:v>51.521982056815411</c:v>
                </c:pt>
                <c:pt idx="12">
                  <c:v>51.797139169384785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1248"/>
        <c:axId val="605671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Rate</c:v>
                </c:tx>
                <c:spPr>
                  <a:ln w="28575">
                    <a:noFill/>
                  </a:ln>
                </c:spPr>
                <c:marker>
                  <c:symbol val="none"/>
                </c:marker>
                <c:trendline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9857479882431877E-2"/>
                        <c:y val="-0.16009414580963874"/>
                      </c:manualLayout>
                    </c:layout>
                    <c:numFmt formatCode="General" sourceLinked="0"/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  <c:pt idx="11">
                        <c:v>110</c:v>
                      </c:pt>
                      <c:pt idx="12">
                        <c:v>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Combined!$C$9:$O$9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6.1114536360835943E-6</c:v>
                      </c:pt>
                      <c:pt idx="1">
                        <c:v>0.1726228657670455</c:v>
                      </c:pt>
                      <c:pt idx="2">
                        <c:v>4.8370423588911002</c:v>
                      </c:pt>
                      <c:pt idx="3">
                        <c:v>11.337470322912207</c:v>
                      </c:pt>
                      <c:pt idx="4">
                        <c:v>16.00594515063203</c:v>
                      </c:pt>
                      <c:pt idx="5">
                        <c:v>25.956670227932932</c:v>
                      </c:pt>
                      <c:pt idx="6">
                        <c:v>28.148548461567447</c:v>
                      </c:pt>
                      <c:pt idx="7">
                        <c:v>34.533078184187538</c:v>
                      </c:pt>
                      <c:pt idx="8">
                        <c:v>35.910317236933039</c:v>
                      </c:pt>
                      <c:pt idx="9">
                        <c:v>39.053462115145976</c:v>
                      </c:pt>
                      <c:pt idx="10">
                        <c:v>47.094276439647743</c:v>
                      </c:pt>
                      <c:pt idx="11">
                        <c:v>51.521982056815411</c:v>
                      </c:pt>
                      <c:pt idx="12">
                        <c:v>51.797139169384785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60567124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1640"/>
        <c:crosses val="autoZero"/>
        <c:crossBetween val="midCat"/>
      </c:valAx>
      <c:valAx>
        <c:axId val="605671640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567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4.1432181817542782E-10</c:v>
                  </c:pt>
                  <c:pt idx="1">
                    <c:v>3.7373946757083128E-4</c:v>
                  </c:pt>
                  <c:pt idx="2">
                    <c:v>4.7227864114128097E-3</c:v>
                  </c:pt>
                  <c:pt idx="3">
                    <c:v>5.103858528151926E-3</c:v>
                  </c:pt>
                  <c:pt idx="4">
                    <c:v>5.0060978585684318E-3</c:v>
                  </c:pt>
                  <c:pt idx="5">
                    <c:v>7.5402971606186604E-3</c:v>
                  </c:pt>
                  <c:pt idx="6">
                    <c:v>1.9665002801190963E-3</c:v>
                  </c:pt>
                  <c:pt idx="7">
                    <c:v>7.9184260804312599E-3</c:v>
                  </c:pt>
                  <c:pt idx="8">
                    <c:v>6.0277901200062852E-3</c:v>
                  </c:pt>
                  <c:pt idx="9">
                    <c:v>3.800688206782918E-3</c:v>
                  </c:pt>
                  <c:pt idx="10">
                    <c:v>2.4923748235702089E-3</c:v>
                  </c:pt>
                  <c:pt idx="11">
                    <c:v>2.6469925611567564E-3</c:v>
                  </c:pt>
                  <c:pt idx="12">
                    <c:v>9.0921535114363902E-3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7.6393170451044928E-9</c:v>
                </c:pt>
                <c:pt idx="1">
                  <c:v>2.1577858220880687E-4</c:v>
                </c:pt>
                <c:pt idx="2">
                  <c:v>6.0463029486138757E-3</c:v>
                </c:pt>
                <c:pt idx="3">
                  <c:v>1.4171837903640259E-2</c:v>
                </c:pt>
                <c:pt idx="4">
                  <c:v>2.0007431438290035E-2</c:v>
                </c:pt>
                <c:pt idx="5">
                  <c:v>3.2445837784916165E-2</c:v>
                </c:pt>
                <c:pt idx="6">
                  <c:v>3.5185685576959308E-2</c:v>
                </c:pt>
                <c:pt idx="7">
                  <c:v>4.3166347730234422E-2</c:v>
                </c:pt>
                <c:pt idx="8">
                  <c:v>4.4887896546166296E-2</c:v>
                </c:pt>
                <c:pt idx="9">
                  <c:v>4.881682764393247E-2</c:v>
                </c:pt>
                <c:pt idx="10">
                  <c:v>5.8867845549559678E-2</c:v>
                </c:pt>
                <c:pt idx="11">
                  <c:v>6.4402477571019259E-2</c:v>
                </c:pt>
                <c:pt idx="12">
                  <c:v>6.4746423961730984E-2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2424"/>
        <c:axId val="605672816"/>
      </c:scatterChart>
      <c:valAx>
        <c:axId val="6056724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2816"/>
        <c:crosses val="autoZero"/>
        <c:crossBetween val="midCat"/>
      </c:valAx>
      <c:valAx>
        <c:axId val="605672816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5672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3.3145745454034223E-8</c:v>
                  </c:pt>
                  <c:pt idx="1">
                    <c:v>2.9899157405666503E-2</c:v>
                  </c:pt>
                  <c:pt idx="2">
                    <c:v>0.37782291291302478</c:v>
                  </c:pt>
                  <c:pt idx="3">
                    <c:v>0.40830868225215405</c:v>
                  </c:pt>
                  <c:pt idx="4">
                    <c:v>0.4004878286854745</c:v>
                  </c:pt>
                  <c:pt idx="5">
                    <c:v>0.60322377284949291</c:v>
                  </c:pt>
                  <c:pt idx="6">
                    <c:v>0.15732002240952769</c:v>
                  </c:pt>
                  <c:pt idx="7">
                    <c:v>0.63347408643450076</c:v>
                  </c:pt>
                  <c:pt idx="8">
                    <c:v>0.48222320960050286</c:v>
                  </c:pt>
                  <c:pt idx="9">
                    <c:v>0.30405505654263343</c:v>
                  </c:pt>
                  <c:pt idx="10">
                    <c:v>0.19938998588561671</c:v>
                  </c:pt>
                  <c:pt idx="11">
                    <c:v>0.2117594048925405</c:v>
                  </c:pt>
                  <c:pt idx="12">
                    <c:v>0.72737228091491124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3.3145745454034223E-8</c:v>
                  </c:pt>
                  <c:pt idx="1">
                    <c:v>2.9899157405666503E-2</c:v>
                  </c:pt>
                  <c:pt idx="2">
                    <c:v>0.37782291291302478</c:v>
                  </c:pt>
                  <c:pt idx="3">
                    <c:v>0.40830868225215405</c:v>
                  </c:pt>
                  <c:pt idx="4">
                    <c:v>0.4004878286854745</c:v>
                  </c:pt>
                  <c:pt idx="5">
                    <c:v>0.60322377284949291</c:v>
                  </c:pt>
                  <c:pt idx="6">
                    <c:v>0.15732002240952769</c:v>
                  </c:pt>
                  <c:pt idx="7">
                    <c:v>0.63347408643450076</c:v>
                  </c:pt>
                  <c:pt idx="8">
                    <c:v>0.48222320960050286</c:v>
                  </c:pt>
                  <c:pt idx="9">
                    <c:v>0.30405505654263343</c:v>
                  </c:pt>
                  <c:pt idx="10">
                    <c:v>0.19938998588561671</c:v>
                  </c:pt>
                  <c:pt idx="11">
                    <c:v>0.2117594048925405</c:v>
                  </c:pt>
                  <c:pt idx="12">
                    <c:v>0.72737228091491124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6.1114536360835947E-7</c:v>
                </c:pt>
                <c:pt idx="1">
                  <c:v>1.726228657670455E-2</c:v>
                </c:pt>
                <c:pt idx="2">
                  <c:v>0.48370423588911005</c:v>
                </c:pt>
                <c:pt idx="3">
                  <c:v>1.1337470322912206</c:v>
                </c:pt>
                <c:pt idx="4">
                  <c:v>1.600594515063203</c:v>
                </c:pt>
                <c:pt idx="5">
                  <c:v>2.5956670227932932</c:v>
                </c:pt>
                <c:pt idx="6">
                  <c:v>2.8148548461567446</c:v>
                </c:pt>
                <c:pt idx="7">
                  <c:v>3.4533078184187538</c:v>
                </c:pt>
                <c:pt idx="8">
                  <c:v>3.591031723693304</c:v>
                </c:pt>
                <c:pt idx="9">
                  <c:v>3.9053462115145976</c:v>
                </c:pt>
                <c:pt idx="10">
                  <c:v>4.7094276439647746</c:v>
                </c:pt>
                <c:pt idx="11">
                  <c:v>5.1521982056815414</c:v>
                </c:pt>
                <c:pt idx="12">
                  <c:v>5.1797139169384785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6.1114536360835947E-7</c:v>
                </c:pt>
                <c:pt idx="1">
                  <c:v>1.726228657670455E-2</c:v>
                </c:pt>
                <c:pt idx="2">
                  <c:v>0.48370423588911005</c:v>
                </c:pt>
                <c:pt idx="3">
                  <c:v>1.1337470322912206</c:v>
                </c:pt>
                <c:pt idx="4">
                  <c:v>1.600594515063203</c:v>
                </c:pt>
                <c:pt idx="5">
                  <c:v>2.5956670227932932</c:v>
                </c:pt>
                <c:pt idx="6">
                  <c:v>2.8148548461567446</c:v>
                </c:pt>
                <c:pt idx="7">
                  <c:v>3.4533078184187538</c:v>
                </c:pt>
                <c:pt idx="8">
                  <c:v>3.591031723693304</c:v>
                </c:pt>
                <c:pt idx="9">
                  <c:v>3.9053462115145976</c:v>
                </c:pt>
                <c:pt idx="10">
                  <c:v>4.7094276439647746</c:v>
                </c:pt>
                <c:pt idx="11">
                  <c:v>5.1521982056815414</c:v>
                </c:pt>
                <c:pt idx="12">
                  <c:v>5.1797139169384785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3600"/>
        <c:axId val="60567399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MMP-1</c:v>
                </c:tx>
                <c:spPr>
                  <a:ln w="28575">
                    <a:noFill/>
                  </a:ln>
                </c:spP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3.3145745454034223E-8</c:v>
                        </c:pt>
                        <c:pt idx="1">
                          <c:v>2.9899157405666503E-2</c:v>
                        </c:pt>
                        <c:pt idx="2">
                          <c:v>0.37782291291302478</c:v>
                        </c:pt>
                        <c:pt idx="3">
                          <c:v>0.40830868225215405</c:v>
                        </c:pt>
                        <c:pt idx="4">
                          <c:v>0.4004878286854745</c:v>
                        </c:pt>
                        <c:pt idx="5">
                          <c:v>0.60322377284949291</c:v>
                        </c:pt>
                        <c:pt idx="6">
                          <c:v>0.15732002240952769</c:v>
                        </c:pt>
                        <c:pt idx="7">
                          <c:v>0.63347408643450076</c:v>
                        </c:pt>
                        <c:pt idx="8">
                          <c:v>0.48222320960050286</c:v>
                        </c:pt>
                        <c:pt idx="9">
                          <c:v>0.30405505654263343</c:v>
                        </c:pt>
                        <c:pt idx="10">
                          <c:v>0.19938998588561671</c:v>
                        </c:pt>
                        <c:pt idx="11">
                          <c:v>0.2117594048925405</c:v>
                        </c:pt>
                        <c:pt idx="12">
                          <c:v>0.72737228091491124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3.3145745454034223E-8</c:v>
                        </c:pt>
                        <c:pt idx="1">
                          <c:v>2.9899157405666503E-2</c:v>
                        </c:pt>
                        <c:pt idx="2">
                          <c:v>0.37782291291302478</c:v>
                        </c:pt>
                        <c:pt idx="3">
                          <c:v>0.40830868225215405</c:v>
                        </c:pt>
                        <c:pt idx="4">
                          <c:v>0.4004878286854745</c:v>
                        </c:pt>
                        <c:pt idx="5">
                          <c:v>0.60322377284949291</c:v>
                        </c:pt>
                        <c:pt idx="6">
                          <c:v>0.15732002240952769</c:v>
                        </c:pt>
                        <c:pt idx="7">
                          <c:v>0.63347408643450076</c:v>
                        </c:pt>
                        <c:pt idx="8">
                          <c:v>0.48222320960050286</c:v>
                        </c:pt>
                        <c:pt idx="9">
                          <c:v>0.30405505654263343</c:v>
                        </c:pt>
                        <c:pt idx="10">
                          <c:v>0.19938998588561671</c:v>
                        </c:pt>
                        <c:pt idx="11">
                          <c:v>0.2117594048925405</c:v>
                        </c:pt>
                        <c:pt idx="12">
                          <c:v>0.72737228091491124</c:v>
                        </c:pt>
                      </c:numCache>
                    </c:numRef>
                  </c:minus>
                </c:errBars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  <c:pt idx="11">
                        <c:v>110</c:v>
                      </c:pt>
                      <c:pt idx="12">
                        <c:v>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Combined!$C$11:$O$11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6.1114536360835947E-7</c:v>
                      </c:pt>
                      <c:pt idx="1">
                        <c:v>1.726228657670455E-2</c:v>
                      </c:pt>
                      <c:pt idx="2">
                        <c:v>0.48370423588911005</c:v>
                      </c:pt>
                      <c:pt idx="3">
                        <c:v>1.1337470322912206</c:v>
                      </c:pt>
                      <c:pt idx="4">
                        <c:v>1.600594515063203</c:v>
                      </c:pt>
                      <c:pt idx="5">
                        <c:v>2.5956670227932932</c:v>
                      </c:pt>
                      <c:pt idx="6">
                        <c:v>2.8148548461567446</c:v>
                      </c:pt>
                      <c:pt idx="7">
                        <c:v>3.4533078184187538</c:v>
                      </c:pt>
                      <c:pt idx="8">
                        <c:v>3.591031723693304</c:v>
                      </c:pt>
                      <c:pt idx="9">
                        <c:v>3.9053462115145976</c:v>
                      </c:pt>
                      <c:pt idx="10">
                        <c:v>4.7094276439647746</c:v>
                      </c:pt>
                      <c:pt idx="11">
                        <c:v>5.1521982056815414</c:v>
                      </c:pt>
                      <c:pt idx="12">
                        <c:v>5.1797139169384785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3"/>
                <c:tx>
                  <c:v>Rate</c:v>
                </c:tx>
                <c:spPr>
                  <a:ln w="28575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Combined!$C$3:$M$3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Combined!$C$11:$M$11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6.1114536360835947E-7</c:v>
                      </c:pt>
                      <c:pt idx="1">
                        <c:v>1.726228657670455E-2</c:v>
                      </c:pt>
                      <c:pt idx="2">
                        <c:v>0.48370423588911005</c:v>
                      </c:pt>
                      <c:pt idx="3">
                        <c:v>1.1337470322912206</c:v>
                      </c:pt>
                      <c:pt idx="4">
                        <c:v>1.600594515063203</c:v>
                      </c:pt>
                      <c:pt idx="5">
                        <c:v>2.5956670227932932</c:v>
                      </c:pt>
                      <c:pt idx="6">
                        <c:v>2.8148548461567446</c:v>
                      </c:pt>
                      <c:pt idx="7">
                        <c:v>3.4533078184187538</c:v>
                      </c:pt>
                      <c:pt idx="8">
                        <c:v>3.591031723693304</c:v>
                      </c:pt>
                      <c:pt idx="9">
                        <c:v>3.9053462115145976</c:v>
                      </c:pt>
                      <c:pt idx="10">
                        <c:v>4.7094276439647746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60567360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3992"/>
        <c:crosses val="autoZero"/>
        <c:crossBetween val="midCat"/>
      </c:valAx>
      <c:valAx>
        <c:axId val="605673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567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9.9651250175123991</c:v>
                  </c:pt>
                  <c:pt idx="3">
                    <c:v>6.4157195469804513</c:v>
                  </c:pt>
                  <c:pt idx="4">
                    <c:v>7.4021169931794155</c:v>
                  </c:pt>
                  <c:pt idx="5">
                    <c:v>7.1328448005044631</c:v>
                  </c:pt>
                  <c:pt idx="6">
                    <c:v>2.4719813483794444</c:v>
                  </c:pt>
                  <c:pt idx="7">
                    <c:v>11.810322781966862</c:v>
                  </c:pt>
                  <c:pt idx="8">
                    <c:v>6.7015116825618781</c:v>
                  </c:pt>
                  <c:pt idx="9">
                    <c:v>3.5885569981058469</c:v>
                  </c:pt>
                  <c:pt idx="10">
                    <c:v>4.4109101011999519</c:v>
                  </c:pt>
                  <c:pt idx="11">
                    <c:v>4.0964588986310462</c:v>
                  </c:pt>
                  <c:pt idx="12">
                    <c:v>11.18913813865802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9.9651250175123991</c:v>
                  </c:pt>
                  <c:pt idx="3">
                    <c:v>6.4157195469804513</c:v>
                  </c:pt>
                  <c:pt idx="4">
                    <c:v>7.4021169931794155</c:v>
                  </c:pt>
                  <c:pt idx="5">
                    <c:v>7.1328448005044631</c:v>
                  </c:pt>
                  <c:pt idx="6">
                    <c:v>2.4719813483794444</c:v>
                  </c:pt>
                  <c:pt idx="7">
                    <c:v>11.810322781966862</c:v>
                  </c:pt>
                  <c:pt idx="8">
                    <c:v>6.7015116825618781</c:v>
                  </c:pt>
                  <c:pt idx="9">
                    <c:v>3.5885569981058469</c:v>
                  </c:pt>
                  <c:pt idx="10">
                    <c:v>4.4109101011999519</c:v>
                  </c:pt>
                  <c:pt idx="11">
                    <c:v>4.0964588986310462</c:v>
                  </c:pt>
                  <c:pt idx="12">
                    <c:v>11.18913813865802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11.709154926861208</c:v>
                </c:pt>
                <c:pt idx="3">
                  <c:v>22.077792019956334</c:v>
                </c:pt>
                <c:pt idx="4">
                  <c:v>28.584247576553384</c:v>
                </c:pt>
                <c:pt idx="5">
                  <c:v>44.937893847494756</c:v>
                </c:pt>
                <c:pt idx="6">
                  <c:v>50.984608620459873</c:v>
                </c:pt>
                <c:pt idx="7">
                  <c:v>61.824754618929965</c:v>
                </c:pt>
                <c:pt idx="8">
                  <c:v>69.480920262401824</c:v>
                </c:pt>
                <c:pt idx="9">
                  <c:v>71.37186342084479</c:v>
                </c:pt>
                <c:pt idx="10">
                  <c:v>83.556385934298973</c:v>
                </c:pt>
                <c:pt idx="11">
                  <c:v>81.896387624382555</c:v>
                </c:pt>
                <c:pt idx="12">
                  <c:v>89.024784951553002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11.709154926861208</c:v>
                </c:pt>
                <c:pt idx="3">
                  <c:v>22.077792019956334</c:v>
                </c:pt>
                <c:pt idx="4">
                  <c:v>28.584247576553384</c:v>
                </c:pt>
                <c:pt idx="5">
                  <c:v>44.937893847494756</c:v>
                </c:pt>
                <c:pt idx="6">
                  <c:v>50.984608620459873</c:v>
                </c:pt>
                <c:pt idx="7">
                  <c:v>61.824754618929965</c:v>
                </c:pt>
                <c:pt idx="8">
                  <c:v>69.480920262401824</c:v>
                </c:pt>
                <c:pt idx="9">
                  <c:v>71.37186342084479</c:v>
                </c:pt>
                <c:pt idx="10">
                  <c:v>83.556385934298973</c:v>
                </c:pt>
                <c:pt idx="11">
                  <c:v>81.896387624382555</c:v>
                </c:pt>
                <c:pt idx="12">
                  <c:v>89.024784951553002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67224"/>
        <c:axId val="312767616"/>
      </c:scatterChart>
      <c:valAx>
        <c:axId val="3127672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2767616"/>
        <c:crosses val="autoZero"/>
        <c:crossBetween val="midCat"/>
      </c:valAx>
      <c:valAx>
        <c:axId val="312767616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12767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6.2282031359452497E-3</c:v>
                  </c:pt>
                  <c:pt idx="3">
                    <c:v>4.0098247168627822E-3</c:v>
                  </c:pt>
                  <c:pt idx="4">
                    <c:v>4.6263231207371346E-3</c:v>
                  </c:pt>
                  <c:pt idx="5">
                    <c:v>4.4580280003152896E-3</c:v>
                  </c:pt>
                  <c:pt idx="6">
                    <c:v>1.5449883427371526E-3</c:v>
                  </c:pt>
                  <c:pt idx="7">
                    <c:v>7.3814517387292894E-3</c:v>
                  </c:pt>
                  <c:pt idx="8">
                    <c:v>4.1884448016011738E-3</c:v>
                  </c:pt>
                  <c:pt idx="9">
                    <c:v>2.2428481238161544E-3</c:v>
                  </c:pt>
                  <c:pt idx="10">
                    <c:v>2.7568188132499698E-3</c:v>
                  </c:pt>
                  <c:pt idx="11">
                    <c:v>2.5602868116444038E-3</c:v>
                  </c:pt>
                  <c:pt idx="12">
                    <c:v>6.9932113366612623E-3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0</c:v>
                  </c:pt>
                  <c:pt idx="2">
                    <c:v>6.2282031359452497E-3</c:v>
                  </c:pt>
                  <c:pt idx="3">
                    <c:v>4.0098247168627822E-3</c:v>
                  </c:pt>
                  <c:pt idx="4">
                    <c:v>4.6263231207371346E-3</c:v>
                  </c:pt>
                  <c:pt idx="5">
                    <c:v>4.4580280003152896E-3</c:v>
                  </c:pt>
                  <c:pt idx="6">
                    <c:v>1.5449883427371526E-3</c:v>
                  </c:pt>
                  <c:pt idx="7">
                    <c:v>7.3814517387292894E-3</c:v>
                  </c:pt>
                  <c:pt idx="8">
                    <c:v>4.1884448016011738E-3</c:v>
                  </c:pt>
                  <c:pt idx="9">
                    <c:v>2.2428481238161544E-3</c:v>
                  </c:pt>
                  <c:pt idx="10">
                    <c:v>2.7568188132499698E-3</c:v>
                  </c:pt>
                  <c:pt idx="11">
                    <c:v>2.5602868116444038E-3</c:v>
                  </c:pt>
                  <c:pt idx="12">
                    <c:v>6.9932113366612623E-3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7.318221829288255E-3</c:v>
                </c:pt>
                <c:pt idx="3">
                  <c:v>1.379862001247271E-2</c:v>
                </c:pt>
                <c:pt idx="4">
                  <c:v>1.7865154735345865E-2</c:v>
                </c:pt>
                <c:pt idx="5">
                  <c:v>2.8086183654684224E-2</c:v>
                </c:pt>
                <c:pt idx="6">
                  <c:v>3.1865380387787419E-2</c:v>
                </c:pt>
                <c:pt idx="7">
                  <c:v>3.8640471636831229E-2</c:v>
                </c:pt>
                <c:pt idx="8">
                  <c:v>4.342557516400114E-2</c:v>
                </c:pt>
                <c:pt idx="9">
                  <c:v>4.4607414638027997E-2</c:v>
                </c:pt>
                <c:pt idx="10">
                  <c:v>5.2222741208936857E-2</c:v>
                </c:pt>
                <c:pt idx="11">
                  <c:v>5.11852422652391E-2</c:v>
                </c:pt>
                <c:pt idx="12">
                  <c:v>5.5640490594720628E-2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68400"/>
        <c:axId val="312768792"/>
      </c:scatterChart>
      <c:valAx>
        <c:axId val="31276840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2768792"/>
        <c:crosses val="autoZero"/>
        <c:crossBetween val="midCat"/>
      </c:valAx>
      <c:valAx>
        <c:axId val="3127687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1276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0.99651250175123995</c:v>
                  </c:pt>
                  <c:pt idx="3">
                    <c:v>0.64157195469804518</c:v>
                  </c:pt>
                  <c:pt idx="4">
                    <c:v>0.74021169931794151</c:v>
                  </c:pt>
                  <c:pt idx="5">
                    <c:v>0.71328448005044631</c:v>
                  </c:pt>
                  <c:pt idx="6">
                    <c:v>0.24719813483794445</c:v>
                  </c:pt>
                  <c:pt idx="7">
                    <c:v>1.1810322781966862</c:v>
                  </c:pt>
                  <c:pt idx="8">
                    <c:v>0.67015116825618781</c:v>
                  </c:pt>
                  <c:pt idx="9">
                    <c:v>0.35885569981058468</c:v>
                  </c:pt>
                  <c:pt idx="10">
                    <c:v>0.44109101011999519</c:v>
                  </c:pt>
                  <c:pt idx="11">
                    <c:v>0.40964588986310463</c:v>
                  </c:pt>
                  <c:pt idx="12">
                    <c:v>1.1189138138658019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0.99651250175123995</c:v>
                  </c:pt>
                  <c:pt idx="3">
                    <c:v>0.64157195469804518</c:v>
                  </c:pt>
                  <c:pt idx="4">
                    <c:v>0.74021169931794151</c:v>
                  </c:pt>
                  <c:pt idx="5">
                    <c:v>0.71328448005044631</c:v>
                  </c:pt>
                  <c:pt idx="6">
                    <c:v>0.24719813483794445</c:v>
                  </c:pt>
                  <c:pt idx="7">
                    <c:v>1.1810322781966862</c:v>
                  </c:pt>
                  <c:pt idx="8">
                    <c:v>0.67015116825618781</c:v>
                  </c:pt>
                  <c:pt idx="9">
                    <c:v>0.35885569981058468</c:v>
                  </c:pt>
                  <c:pt idx="10">
                    <c:v>0.44109101011999519</c:v>
                  </c:pt>
                  <c:pt idx="11">
                    <c:v>0.40964588986310463</c:v>
                  </c:pt>
                  <c:pt idx="12">
                    <c:v>1.1189138138658019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1.1709154926861207</c:v>
                </c:pt>
                <c:pt idx="3">
                  <c:v>2.2077792019956335</c:v>
                </c:pt>
                <c:pt idx="4">
                  <c:v>2.8584247576553383</c:v>
                </c:pt>
                <c:pt idx="5">
                  <c:v>4.4937893847494754</c:v>
                </c:pt>
                <c:pt idx="6">
                  <c:v>5.0984608620459877</c:v>
                </c:pt>
                <c:pt idx="7">
                  <c:v>6.1824754618929969</c:v>
                </c:pt>
                <c:pt idx="8">
                  <c:v>6.9480920262401824</c:v>
                </c:pt>
                <c:pt idx="9">
                  <c:v>7.1371863420844788</c:v>
                </c:pt>
                <c:pt idx="10">
                  <c:v>8.355638593429898</c:v>
                </c:pt>
                <c:pt idx="11">
                  <c:v>8.1896387624382552</c:v>
                </c:pt>
                <c:pt idx="12">
                  <c:v>8.9024784951553002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only'!$C$34:$O$34</c:f>
              <c:numCache>
                <c:formatCode>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1.1709154926861207</c:v>
                </c:pt>
                <c:pt idx="3">
                  <c:v>2.2077792019956335</c:v>
                </c:pt>
                <c:pt idx="4">
                  <c:v>2.8584247576553383</c:v>
                </c:pt>
                <c:pt idx="5">
                  <c:v>4.4937893847494754</c:v>
                </c:pt>
                <c:pt idx="6">
                  <c:v>5.0984608620459877</c:v>
                </c:pt>
                <c:pt idx="7">
                  <c:v>6.1824754618929969</c:v>
                </c:pt>
                <c:pt idx="8">
                  <c:v>6.9480920262401824</c:v>
                </c:pt>
                <c:pt idx="9">
                  <c:v>7.1371863420844788</c:v>
                </c:pt>
                <c:pt idx="10">
                  <c:v>8.355638593429898</c:v>
                </c:pt>
                <c:pt idx="11">
                  <c:v>8.1896387624382552</c:v>
                </c:pt>
                <c:pt idx="12">
                  <c:v>8.9024784951553002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69576"/>
        <c:axId val="312769968"/>
      </c:scatterChart>
      <c:valAx>
        <c:axId val="3127695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2769968"/>
        <c:crosses val="autoZero"/>
        <c:crossBetween val="midCat"/>
      </c:valAx>
      <c:valAx>
        <c:axId val="31276996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12769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2.3385823269666251E-6</c:v>
                  </c:pt>
                  <c:pt idx="1">
                    <c:v>1.4576994996053181</c:v>
                  </c:pt>
                  <c:pt idx="2">
                    <c:v>1.9324301159380612</c:v>
                  </c:pt>
                  <c:pt idx="3">
                    <c:v>10.623508346691764</c:v>
                  </c:pt>
                  <c:pt idx="4">
                    <c:v>7.423160733108376</c:v>
                  </c:pt>
                  <c:pt idx="5">
                    <c:v>20.293336986331294</c:v>
                  </c:pt>
                  <c:pt idx="6">
                    <c:v>11.49499612620038</c:v>
                  </c:pt>
                  <c:pt idx="7">
                    <c:v>8.0982476597485622</c:v>
                  </c:pt>
                  <c:pt idx="8">
                    <c:v>11.360696042082333</c:v>
                  </c:pt>
                  <c:pt idx="9">
                    <c:v>13.734946396154285</c:v>
                  </c:pt>
                  <c:pt idx="10">
                    <c:v>1.5469462160081899</c:v>
                  </c:pt>
                  <c:pt idx="11">
                    <c:v>15.985122583564612</c:v>
                  </c:pt>
                  <c:pt idx="12">
                    <c:v>13.751142338216454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2.3385823269666251E-6</c:v>
                  </c:pt>
                  <c:pt idx="1">
                    <c:v>1.4576994996053181</c:v>
                  </c:pt>
                  <c:pt idx="2">
                    <c:v>1.9324301159380612</c:v>
                  </c:pt>
                  <c:pt idx="3">
                    <c:v>10.623508346691764</c:v>
                  </c:pt>
                  <c:pt idx="4">
                    <c:v>7.423160733108376</c:v>
                  </c:pt>
                  <c:pt idx="5">
                    <c:v>20.293336986331294</c:v>
                  </c:pt>
                  <c:pt idx="6">
                    <c:v>11.49499612620038</c:v>
                  </c:pt>
                  <c:pt idx="7">
                    <c:v>8.0982476597485622</c:v>
                  </c:pt>
                  <c:pt idx="8">
                    <c:v>11.360696042082333</c:v>
                  </c:pt>
                  <c:pt idx="9">
                    <c:v>13.734946396154285</c:v>
                  </c:pt>
                  <c:pt idx="10">
                    <c:v>1.5469462160081899</c:v>
                  </c:pt>
                  <c:pt idx="11">
                    <c:v>15.985122583564612</c:v>
                  </c:pt>
                  <c:pt idx="12">
                    <c:v>13.751142338216454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3.0465680642427891E-5</c:v>
                </c:pt>
                <c:pt idx="1">
                  <c:v>0.84160319849471321</c:v>
                </c:pt>
                <c:pt idx="2">
                  <c:v>1.1156890476269792</c:v>
                </c:pt>
                <c:pt idx="3">
                  <c:v>12.262846343358406</c:v>
                </c:pt>
                <c:pt idx="4">
                  <c:v>22.353914825782283</c:v>
                </c:pt>
                <c:pt idx="5">
                  <c:v>38.456150989653175</c:v>
                </c:pt>
                <c:pt idx="6">
                  <c:v>38.65948819510767</c:v>
                </c:pt>
                <c:pt idx="7">
                  <c:v>48.8123568622524</c:v>
                </c:pt>
                <c:pt idx="8">
                  <c:v>40.666441639723622</c:v>
                </c:pt>
                <c:pt idx="9">
                  <c:v>52.399512266436744</c:v>
                </c:pt>
                <c:pt idx="10">
                  <c:v>68.229350470158977</c:v>
                </c:pt>
                <c:pt idx="11">
                  <c:v>93.513096363162873</c:v>
                </c:pt>
                <c:pt idx="12">
                  <c:v>81.995908309696048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3.0465680642427891E-5</c:v>
                </c:pt>
                <c:pt idx="1">
                  <c:v>0.84160319849471321</c:v>
                </c:pt>
                <c:pt idx="2">
                  <c:v>1.1156890476269792</c:v>
                </c:pt>
                <c:pt idx="3">
                  <c:v>12.262846343358406</c:v>
                </c:pt>
                <c:pt idx="4">
                  <c:v>22.353914825782283</c:v>
                </c:pt>
                <c:pt idx="5">
                  <c:v>38.456150989653175</c:v>
                </c:pt>
                <c:pt idx="6">
                  <c:v>38.65948819510767</c:v>
                </c:pt>
                <c:pt idx="7">
                  <c:v>48.8123568622524</c:v>
                </c:pt>
                <c:pt idx="8">
                  <c:v>40.666441639723622</c:v>
                </c:pt>
                <c:pt idx="9">
                  <c:v>52.399512266436744</c:v>
                </c:pt>
                <c:pt idx="10">
                  <c:v>68.229350470158977</c:v>
                </c:pt>
                <c:pt idx="11">
                  <c:v>93.513096363162873</c:v>
                </c:pt>
                <c:pt idx="12">
                  <c:v>81.995908309696048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4776"/>
        <c:axId val="605675168"/>
      </c:scatterChart>
      <c:valAx>
        <c:axId val="6056747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5168"/>
        <c:crosses val="autoZero"/>
        <c:crossBetween val="midCat"/>
      </c:valAx>
      <c:valAx>
        <c:axId val="605675168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5674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2.9232279087082814E-9</c:v>
                  </c:pt>
                  <c:pt idx="1">
                    <c:v>1.8221243745066475E-3</c:v>
                  </c:pt>
                  <c:pt idx="2">
                    <c:v>2.4155376449225764E-3</c:v>
                  </c:pt>
                  <c:pt idx="3">
                    <c:v>1.3279385433364705E-2</c:v>
                  </c:pt>
                  <c:pt idx="4">
                    <c:v>9.2789509163854703E-3</c:v>
                  </c:pt>
                  <c:pt idx="5">
                    <c:v>2.5366671232914119E-2</c:v>
                  </c:pt>
                  <c:pt idx="6">
                    <c:v>1.4368745157750476E-2</c:v>
                  </c:pt>
                  <c:pt idx="7">
                    <c:v>1.0122809574685702E-2</c:v>
                  </c:pt>
                  <c:pt idx="8">
                    <c:v>1.4200870052602916E-2</c:v>
                  </c:pt>
                  <c:pt idx="9">
                    <c:v>1.7168682995192856E-2</c:v>
                  </c:pt>
                  <c:pt idx="10">
                    <c:v>1.9336827700102374E-3</c:v>
                  </c:pt>
                  <c:pt idx="11">
                    <c:v>1.9981403229455765E-2</c:v>
                  </c:pt>
                  <c:pt idx="12">
                    <c:v>1.7188927922770568E-2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2.9232279087082814E-9</c:v>
                  </c:pt>
                  <c:pt idx="1">
                    <c:v>1.8221243745066475E-3</c:v>
                  </c:pt>
                  <c:pt idx="2">
                    <c:v>2.4155376449225764E-3</c:v>
                  </c:pt>
                  <c:pt idx="3">
                    <c:v>1.3279385433364705E-2</c:v>
                  </c:pt>
                  <c:pt idx="4">
                    <c:v>9.2789509163854703E-3</c:v>
                  </c:pt>
                  <c:pt idx="5">
                    <c:v>2.5366671232914119E-2</c:v>
                  </c:pt>
                  <c:pt idx="6">
                    <c:v>1.4368745157750476E-2</c:v>
                  </c:pt>
                  <c:pt idx="7">
                    <c:v>1.0122809574685702E-2</c:v>
                  </c:pt>
                  <c:pt idx="8">
                    <c:v>1.4200870052602916E-2</c:v>
                  </c:pt>
                  <c:pt idx="9">
                    <c:v>1.7168682995192856E-2</c:v>
                  </c:pt>
                  <c:pt idx="10">
                    <c:v>1.9336827700102374E-3</c:v>
                  </c:pt>
                  <c:pt idx="11">
                    <c:v>1.9981403229455765E-2</c:v>
                  </c:pt>
                  <c:pt idx="12">
                    <c:v>1.7188927922770568E-2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3.8082100803034862E-8</c:v>
                </c:pt>
                <c:pt idx="1">
                  <c:v>1.0520039981183915E-3</c:v>
                </c:pt>
                <c:pt idx="2">
                  <c:v>1.394611309533724E-3</c:v>
                </c:pt>
                <c:pt idx="3">
                  <c:v>1.5328557929198008E-2</c:v>
                </c:pt>
                <c:pt idx="4">
                  <c:v>2.7942393532227855E-2</c:v>
                </c:pt>
                <c:pt idx="5">
                  <c:v>4.807018873706647E-2</c:v>
                </c:pt>
                <c:pt idx="6">
                  <c:v>4.832436024388459E-2</c:v>
                </c:pt>
                <c:pt idx="7">
                  <c:v>6.1015446077815505E-2</c:v>
                </c:pt>
                <c:pt idx="8">
                  <c:v>5.0833052049654527E-2</c:v>
                </c:pt>
                <c:pt idx="9">
                  <c:v>6.5499390333045929E-2</c:v>
                </c:pt>
                <c:pt idx="10">
                  <c:v>8.5286688087698723E-2</c:v>
                </c:pt>
                <c:pt idx="11">
                  <c:v>0.11689137045395359</c:v>
                </c:pt>
                <c:pt idx="12">
                  <c:v>0.10249488538712005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5952"/>
        <c:axId val="605676344"/>
      </c:scatterChart>
      <c:valAx>
        <c:axId val="60567595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6344"/>
        <c:crosses val="autoZero"/>
        <c:crossBetween val="midCat"/>
      </c:valAx>
      <c:valAx>
        <c:axId val="605676344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567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2.3385823269666252E-7</c:v>
                  </c:pt>
                  <c:pt idx="1">
                    <c:v>0.1457699499605318</c:v>
                  </c:pt>
                  <c:pt idx="2">
                    <c:v>0.19324301159380614</c:v>
                  </c:pt>
                  <c:pt idx="3">
                    <c:v>1.0623508346691763</c:v>
                  </c:pt>
                  <c:pt idx="4">
                    <c:v>0.7423160733108376</c:v>
                  </c:pt>
                  <c:pt idx="5">
                    <c:v>2.0293336986331294</c:v>
                  </c:pt>
                  <c:pt idx="6">
                    <c:v>1.1494996126200381</c:v>
                  </c:pt>
                  <c:pt idx="7">
                    <c:v>0.8098247659748562</c:v>
                  </c:pt>
                  <c:pt idx="8">
                    <c:v>1.1360696042082332</c:v>
                  </c:pt>
                  <c:pt idx="9">
                    <c:v>1.3734946396154286</c:v>
                  </c:pt>
                  <c:pt idx="10">
                    <c:v>0.15469462160081898</c:v>
                  </c:pt>
                  <c:pt idx="11">
                    <c:v>1.5985122583564613</c:v>
                  </c:pt>
                  <c:pt idx="12">
                    <c:v>1.3751142338216453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2.3385823269666252E-7</c:v>
                  </c:pt>
                  <c:pt idx="1">
                    <c:v>0.1457699499605318</c:v>
                  </c:pt>
                  <c:pt idx="2">
                    <c:v>0.19324301159380614</c:v>
                  </c:pt>
                  <c:pt idx="3">
                    <c:v>1.0623508346691763</c:v>
                  </c:pt>
                  <c:pt idx="4">
                    <c:v>0.7423160733108376</c:v>
                  </c:pt>
                  <c:pt idx="5">
                    <c:v>2.0293336986331294</c:v>
                  </c:pt>
                  <c:pt idx="6">
                    <c:v>1.1494996126200381</c:v>
                  </c:pt>
                  <c:pt idx="7">
                    <c:v>0.8098247659748562</c:v>
                  </c:pt>
                  <c:pt idx="8">
                    <c:v>1.1360696042082332</c:v>
                  </c:pt>
                  <c:pt idx="9">
                    <c:v>1.3734946396154286</c:v>
                  </c:pt>
                  <c:pt idx="10">
                    <c:v>0.15469462160081898</c:v>
                  </c:pt>
                  <c:pt idx="11">
                    <c:v>1.5985122583564613</c:v>
                  </c:pt>
                  <c:pt idx="12">
                    <c:v>1.3751142338216453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3.0465680642427893E-6</c:v>
                </c:pt>
                <c:pt idx="1">
                  <c:v>8.4160319849471324E-2</c:v>
                </c:pt>
                <c:pt idx="2">
                  <c:v>0.11156890476269792</c:v>
                </c:pt>
                <c:pt idx="3">
                  <c:v>1.2262846343358407</c:v>
                </c:pt>
                <c:pt idx="4">
                  <c:v>2.2353914825782284</c:v>
                </c:pt>
                <c:pt idx="5">
                  <c:v>3.8456150989653173</c:v>
                </c:pt>
                <c:pt idx="6">
                  <c:v>3.8659488195107672</c:v>
                </c:pt>
                <c:pt idx="7">
                  <c:v>4.8812356862252404</c:v>
                </c:pt>
                <c:pt idx="8">
                  <c:v>4.0666441639723621</c:v>
                </c:pt>
                <c:pt idx="9">
                  <c:v>5.2399512266436741</c:v>
                </c:pt>
                <c:pt idx="10">
                  <c:v>6.822935047015898</c:v>
                </c:pt>
                <c:pt idx="11">
                  <c:v>9.3513096363162873</c:v>
                </c:pt>
                <c:pt idx="12">
                  <c:v>8.1995908309696048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3.0465680642427893E-6</c:v>
                </c:pt>
                <c:pt idx="1">
                  <c:v>8.4160319849471324E-2</c:v>
                </c:pt>
                <c:pt idx="2">
                  <c:v>0.11156890476269792</c:v>
                </c:pt>
                <c:pt idx="3">
                  <c:v>1.2262846343358407</c:v>
                </c:pt>
                <c:pt idx="4">
                  <c:v>2.2353914825782284</c:v>
                </c:pt>
                <c:pt idx="5">
                  <c:v>3.8456150989653173</c:v>
                </c:pt>
                <c:pt idx="6">
                  <c:v>3.8659488195107672</c:v>
                </c:pt>
                <c:pt idx="7">
                  <c:v>4.8812356862252404</c:v>
                </c:pt>
                <c:pt idx="8">
                  <c:v>4.0666441639723621</c:v>
                </c:pt>
                <c:pt idx="9">
                  <c:v>5.2399512266436741</c:v>
                </c:pt>
                <c:pt idx="10">
                  <c:v>6.822935047015898</c:v>
                </c:pt>
                <c:pt idx="11">
                  <c:v>9.3513096363162873</c:v>
                </c:pt>
                <c:pt idx="12">
                  <c:v>8.1995908309696048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7128"/>
        <c:axId val="605677520"/>
      </c:scatterChart>
      <c:valAx>
        <c:axId val="60567712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5677520"/>
        <c:crosses val="autoZero"/>
        <c:crossBetween val="midCat"/>
      </c:valAx>
      <c:valAx>
        <c:axId val="6056775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5677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MMP-1(S243C)</v>
      </c>
    </row>
    <row r="8" spans="1:3" s="1" customFormat="1" x14ac:dyDescent="0.25">
      <c r="B8" s="1" t="str">
        <f>CONCATENATE(B1*2," ", B2," a1(I), ", B3, " ", B4, " ", B5)</f>
        <v>1600 nM a1(I), 10 nM MMP-1(S243C)</v>
      </c>
    </row>
    <row r="9" spans="1:3" s="1" customFormat="1" x14ac:dyDescent="0.25">
      <c r="B9" s="1" t="str">
        <f>CONCATENATE(B1," ", B2," a2(I), ", B3, " ", B4, " ", B5)</f>
        <v>800 nM a2(I), 10 nM MMP-1(S243C)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2"/>
  <sheetViews>
    <sheetView tabSelected="1"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P207" sqref="C207:P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78.7</v>
      </c>
      <c r="D6">
        <v>82.629000000000005</v>
      </c>
      <c r="E6">
        <v>81.771000000000001</v>
      </c>
      <c r="F6">
        <v>84.070999999999998</v>
      </c>
      <c r="G6">
        <v>82.856999999999999</v>
      </c>
      <c r="H6">
        <v>84.486000000000004</v>
      </c>
      <c r="I6">
        <v>84.513999999999996</v>
      </c>
      <c r="J6">
        <v>84.629000000000005</v>
      </c>
      <c r="K6">
        <v>81.271000000000001</v>
      </c>
      <c r="L6">
        <v>74.629000000000005</v>
      </c>
      <c r="M6">
        <v>67.599999999999994</v>
      </c>
      <c r="N6">
        <v>59.257100000000001</v>
      </c>
      <c r="O6">
        <v>49.557099999999998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80.400923468224008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83.02750128832308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84.342232115188821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84.268412179439565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84.314998162525285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85.451171167383094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85.671685120371919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85.322027899405725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82.33270253441772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77.95969196887107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69.813468540442884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61.155850684406367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51.072389723178404</v>
      </c>
      <c r="AE6" s="5"/>
      <c r="AG6" s="5">
        <f t="shared" ref="AG6:AG69" si="0">C6-R6</f>
        <v>-1.7009234682240049</v>
      </c>
      <c r="AH6" s="5">
        <f t="shared" ref="AH6:AH69" si="1">D6-S6</f>
        <v>-0.39850128832307519</v>
      </c>
      <c r="AI6" s="5">
        <f t="shared" ref="AI6:AI69" si="2">E6-T6</f>
        <v>-2.5712321151888204</v>
      </c>
      <c r="AJ6" s="5">
        <f t="shared" ref="AJ6:AJ69" si="3">F6-U6</f>
        <v>-0.19741217943956713</v>
      </c>
      <c r="AK6" s="5">
        <f t="shared" ref="AK6:AK69" si="4">G6-V6</f>
        <v>-1.4579981625252856</v>
      </c>
      <c r="AL6" s="5">
        <f t="shared" ref="AL6:AL69" si="5">H6-W6</f>
        <v>-0.96517116738309028</v>
      </c>
      <c r="AM6" s="5">
        <f t="shared" ref="AM6:AM69" si="6">I6-X6</f>
        <v>-1.1576851203719229</v>
      </c>
      <c r="AN6" s="5">
        <f t="shared" ref="AN6:AN69" si="7">J6-Y6</f>
        <v>-0.6930278994057204</v>
      </c>
      <c r="AO6" s="5">
        <f t="shared" ref="AO6:AO69" si="8">K6-Z6</f>
        <v>-1.0617025344177193</v>
      </c>
      <c r="AP6" s="5">
        <f t="shared" ref="AP6:AP69" si="9">L6-AA6</f>
        <v>-3.330691968871065</v>
      </c>
      <c r="AQ6" s="5">
        <f t="shared" ref="AQ6:AQ69" si="10">M6-AB6</f>
        <v>-2.2134685404428893</v>
      </c>
      <c r="AR6" s="5">
        <f t="shared" ref="AR6:AR69" si="11">N6-AC6</f>
        <v>-1.898750684406366</v>
      </c>
      <c r="AS6" s="5">
        <f t="shared" ref="AS6:AS69" si="12">O6-AD6</f>
        <v>-1.5152897231784053</v>
      </c>
      <c r="AV6" s="2">
        <f t="shared" ref="AV6:AV69" si="13">((1-DS6)*CO6) + (DS6*DD6)</f>
        <v>80.400923468224008</v>
      </c>
      <c r="AW6" s="2">
        <f t="shared" ref="AW6:AW69" si="14">((1-DT6)*CP6) + (DT6*DE6)</f>
        <v>83.02750128832308</v>
      </c>
      <c r="AX6" s="2">
        <f t="shared" ref="AX6:AX69" si="15">((1-DU6)*CQ6) + (DU6*DF6)</f>
        <v>84.342232115188821</v>
      </c>
      <c r="AY6" s="2">
        <f t="shared" ref="AY6:AY69" si="16">((1-DV6)*CR6) + (DV6*DG6)</f>
        <v>84.268412179439565</v>
      </c>
      <c r="AZ6" s="2">
        <f t="shared" ref="AZ6:AZ69" si="17">((1-DW6)*CS6) + (DW6*DH6)</f>
        <v>84.314998162525285</v>
      </c>
      <c r="BA6" s="2">
        <f t="shared" ref="BA6:BA69" si="18">((1-DX6)*CT6) + (DX6*DI6)</f>
        <v>85.451171167383094</v>
      </c>
      <c r="BB6" s="2">
        <f t="shared" ref="BB6:BB69" si="19">((1-DY6)*CU6) + (DY6*DJ6)</f>
        <v>85.671685120371919</v>
      </c>
      <c r="BC6" s="2">
        <f t="shared" ref="BC6:BC69" si="20">((1-DZ6)*CV6) + (DZ6*DK6)</f>
        <v>85.322027899405725</v>
      </c>
      <c r="BD6" s="2">
        <f t="shared" ref="BD6:BD69" si="21">((1-EA6)*CW6) + (EA6*DL6)</f>
        <v>82.33270253441772</v>
      </c>
      <c r="BE6" s="2">
        <f t="shared" ref="BE6:BE69" si="22">((1-EB6)*CX6) + (EB6*DM6)</f>
        <v>77.95969196887107</v>
      </c>
      <c r="BF6" s="2">
        <f t="shared" ref="BF6:BF69" si="23">((1-EC6)*CY6) + (EC6*DN6)</f>
        <v>69.813468540442884</v>
      </c>
      <c r="BG6" s="2">
        <f t="shared" ref="BG6:BG69" si="24">((1-ED6)*CZ6) + (ED6*DO6)</f>
        <v>61.155850684406367</v>
      </c>
      <c r="BH6" s="2">
        <f t="shared" ref="BH6:BH69" si="25">((1-EE6)*DA6) + (EE6*DP6)</f>
        <v>51.072389723178404</v>
      </c>
      <c r="BK6" s="2">
        <f>IF(OR($B6&lt;C$229, AND($B6&gt;C$230, $B6&lt;C$231)), C6, "")</f>
        <v>78.7</v>
      </c>
      <c r="BL6" s="2">
        <f>IF(OR($B6&lt;D$229, AND($B6&gt;D$230, $B6&lt;D$231)), D6, "")</f>
        <v>82.629000000000005</v>
      </c>
      <c r="BM6" s="2">
        <f>IF(OR($B6&lt;E$229, AND($B6&gt;E$230, $B6&lt;E$231)), E6, "")</f>
        <v>81.771000000000001</v>
      </c>
      <c r="BN6" s="2">
        <f>IF(OR($B6&lt;F$229, AND($B6&gt;F$230, $B6&lt;F$231)), F6, "")</f>
        <v>84.070999999999998</v>
      </c>
      <c r="BO6" s="2">
        <f>IF(OR($B6&lt;G$229, AND($B6&gt;G$230, $B6&lt;G$231)), G6, "")</f>
        <v>82.856999999999999</v>
      </c>
      <c r="BP6" s="2">
        <f>IF(OR($B6&lt;H$229, AND($B6&gt;H$230, $B6&lt;H$231)), H6, "")</f>
        <v>84.486000000000004</v>
      </c>
      <c r="BQ6" s="2">
        <f>IF(OR($B6&lt;I$229, AND($B6&gt;I$230, $B6&lt;I$231)), I6, "")</f>
        <v>84.513999999999996</v>
      </c>
      <c r="BR6" s="2">
        <f>IF(OR($B6&lt;J$229, AND($B6&gt;J$230, $B6&lt;J$231)), J6, "")</f>
        <v>84.629000000000005</v>
      </c>
      <c r="BS6" s="2">
        <f>IF(OR($B6&lt;K$229, AND($B6&gt;K$230, $B6&lt;K$231)), K6, "")</f>
        <v>81.271000000000001</v>
      </c>
      <c r="BT6" s="2">
        <f>IF(OR($B6&lt;L$229, AND($B6&gt;L$230, $B6&lt;L$231)), L6, "")</f>
        <v>74.629000000000005</v>
      </c>
      <c r="BU6" s="2">
        <f>IF(OR($B6&lt;M$229, AND($B6&gt;M$230, $B6&lt;M$231)), M6, "")</f>
        <v>67.599999999999994</v>
      </c>
      <c r="BV6" s="2">
        <f>IF(OR($B6&lt;N$229, AND($B6&gt;N$230, $B6&lt;N$231)), N6, "")</f>
        <v>59.257100000000001</v>
      </c>
      <c r="BW6" s="2">
        <f>IF(OR($B6&lt;O$229, AND($B6&gt;O$230, $B6&lt;O$231)), O6, "")</f>
        <v>49.557099999999998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80.400493045716658</v>
      </c>
      <c r="CP6" s="2">
        <f>BL$207*$B6+BL$209</f>
        <v>83.027217384270173</v>
      </c>
      <c r="CQ6" s="2">
        <f>BM$207*$B6+BM$209</f>
        <v>84.341798105496977</v>
      </c>
      <c r="CR6" s="2">
        <f>BN$207*$B6+BN$209</f>
        <v>84.268064240682335</v>
      </c>
      <c r="CS6" s="2">
        <f>BO$207*$B6+BO$209</f>
        <v>84.314532653258382</v>
      </c>
      <c r="CT6" s="2">
        <f>BP$207*$B6+BP$209</f>
        <v>85.450618487596699</v>
      </c>
      <c r="CU6" s="2">
        <f>BQ$207*$B6+BQ$209</f>
        <v>85.671040034687579</v>
      </c>
      <c r="CV6" s="2">
        <f>BR$207*$B6+BR$209</f>
        <v>85.321469371465696</v>
      </c>
      <c r="CW6" s="2">
        <f>BS$207*$B6+BS$209</f>
        <v>82.332101588811852</v>
      </c>
      <c r="CX6" s="2">
        <f>BT$207*$B6+BT$209</f>
        <v>77.959148037978039</v>
      </c>
      <c r="CY6" s="2">
        <f>BU$207*$B6+BU$209</f>
        <v>69.812763865373981</v>
      </c>
      <c r="CZ6" s="2">
        <f>BV$207*$B6+BV$209</f>
        <v>61.155292022154484</v>
      </c>
      <c r="DA6" s="2">
        <f>BW$207*$B6+BW$209</f>
        <v>51.071977583496079</v>
      </c>
      <c r="DD6" s="2">
        <f>BZ$207*$B6+BZ$209</f>
        <v>88.884151747133401</v>
      </c>
      <c r="DE6" s="2">
        <f>CA$207*$B6+CA$209</f>
        <v>92.146648077953628</v>
      </c>
      <c r="DF6" s="2">
        <f>CB$207*$B6+CB$209</f>
        <v>91.639502144142057</v>
      </c>
      <c r="DG6" s="2">
        <f>CC$207*$B6+CC$209</f>
        <v>88.858228321302533</v>
      </c>
      <c r="DH6" s="2">
        <f>CD$207*$B6+CD$209</f>
        <v>90.0962762427407</v>
      </c>
      <c r="DI6" s="2">
        <f>CE$207*$B6+CE$209</f>
        <v>92.844606763212298</v>
      </c>
      <c r="DJ6" s="2">
        <f>CF$207*$B6+CF$209</f>
        <v>93.453599597060645</v>
      </c>
      <c r="DK6" s="2">
        <f>CG$207*$B6+CG$209</f>
        <v>91.725394725399184</v>
      </c>
      <c r="DL6" s="2">
        <f>CH$207*$B6+CH$209</f>
        <v>88.396647991343173</v>
      </c>
      <c r="DM6" s="2">
        <f>CI$207*$B6+CI$209</f>
        <v>83.256821791038504</v>
      </c>
      <c r="DN6" s="2">
        <f>CJ$207*$B6+CJ$209</f>
        <v>76.982570077836627</v>
      </c>
      <c r="DO6" s="2">
        <f>CK$207*$B6+CK$209</f>
        <v>66.810542794980478</v>
      </c>
      <c r="DP6" s="2">
        <f>CL$207*$B6+CL$209</f>
        <v>54.819891749400618</v>
      </c>
      <c r="DS6" s="2">
        <f>POWER(10,($B6-C$227)/C$228)/(1+POWER(10,($B6-C$227)/C$228))</f>
        <v>5.0735481295147957E-5</v>
      </c>
      <c r="DT6" s="2">
        <f>POWER(10,($B6-D$227)/D$228)/(1+POWER(10,($B6-D$227)/D$228))</f>
        <v>3.1131773731271196E-5</v>
      </c>
      <c r="DU6" s="2">
        <f>POWER(10,($B6-E$227)/E$228)/(1+POWER(10,($B6-E$227)/E$228))</f>
        <v>5.9472087322584875E-5</v>
      </c>
      <c r="DV6" s="2">
        <f>POWER(10,($B6-F$227)/F$228)/(1+POWER(10,($B6-F$227)/F$228))</f>
        <v>7.5800941123730514E-5</v>
      </c>
      <c r="DW6" s="2">
        <f>POWER(10,($B6-G$227)/G$228)/(1+POWER(10,($B6-G$227)/G$228))</f>
        <v>8.0513647777706116E-5</v>
      </c>
      <c r="DX6" s="2">
        <f>POWER(10,($B6-H$227)/H$228)/(1+POWER(10,($B6-H$227)/H$228))</f>
        <v>7.474718187171442E-5</v>
      </c>
      <c r="DY6" s="2">
        <f>POWER(10,($B6-I$227)/I$228)/(1+POWER(10,($B6-I$227)/I$228))</f>
        <v>8.2888627984489317E-5</v>
      </c>
      <c r="DZ6" s="2">
        <f>POWER(10,($B6-J$227)/J$228)/(1+POWER(10,($B6-J$227)/J$228))</f>
        <v>8.7216497562397167E-5</v>
      </c>
      <c r="EA6" s="2">
        <f>POWER(10,($B6-K$227)/K$228)/(1+POWER(10,($B6-K$227)/K$228))</f>
        <v>9.9091599929262942E-5</v>
      </c>
      <c r="EB6" s="2">
        <f>POWER(10,($B6-L$227)/L$228)/(1+POWER(10,($B6-L$227)/L$228))</f>
        <v>1.0267353528750202E-4</v>
      </c>
      <c r="EC6" s="2">
        <f>POWER(10,($B6-M$227)/M$228)/(1+POWER(10,($B6-M$227)/M$228))</f>
        <v>9.8283698055951104E-5</v>
      </c>
      <c r="ED6" s="2">
        <f>POWER(10,($B6-N$227)/N$228)/(1+POWER(10,($B6-N$227)/N$228))</f>
        <v>9.8786468420910634E-5</v>
      </c>
      <c r="EE6" s="2">
        <f>POWER(10,($B6-O$227)/O$228)/(1+POWER(10,($B6-O$227)/O$228))</f>
        <v>1.099650803304434E-4</v>
      </c>
    </row>
    <row r="7" spans="1:135" x14ac:dyDescent="0.25">
      <c r="B7" s="2">
        <v>1</v>
      </c>
      <c r="C7">
        <v>78.942999999999998</v>
      </c>
      <c r="D7">
        <v>81.070999999999998</v>
      </c>
      <c r="E7">
        <v>81.471000000000004</v>
      </c>
      <c r="F7">
        <v>84.343000000000004</v>
      </c>
      <c r="G7">
        <v>82.228999999999999</v>
      </c>
      <c r="H7">
        <v>84.557000000000002</v>
      </c>
      <c r="I7">
        <v>83.442999999999998</v>
      </c>
      <c r="J7">
        <v>85.156999999999996</v>
      </c>
      <c r="K7">
        <v>80.813999999999993</v>
      </c>
      <c r="L7">
        <v>76.400000000000006</v>
      </c>
      <c r="M7">
        <v>68.528999999999996</v>
      </c>
      <c r="N7">
        <v>59.9</v>
      </c>
      <c r="O7">
        <v>51.757100000000001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80.415196092335378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83.04565377999559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84.358571549736723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84.283091918350053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84.349151786967155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85.487726627743683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85.708806092138417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85.344545707435728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82.352687072828473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77.976929305317427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69.847390656131736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61.181193138429713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51.092814669570615</v>
      </c>
      <c r="AE7" s="5"/>
      <c r="AG7" s="5">
        <f t="shared" si="0"/>
        <v>-1.4721960923353805</v>
      </c>
      <c r="AH7" s="5">
        <f t="shared" si="1"/>
        <v>-1.9746537799955917</v>
      </c>
      <c r="AI7" s="5">
        <f t="shared" si="2"/>
        <v>-2.8875715497367196</v>
      </c>
      <c r="AJ7" s="5">
        <f t="shared" si="3"/>
        <v>5.9908081649950873E-2</v>
      </c>
      <c r="AK7" s="5">
        <f t="shared" si="4"/>
        <v>-2.1201517869671562</v>
      </c>
      <c r="AL7" s="5">
        <f t="shared" si="5"/>
        <v>-0.93072662774368098</v>
      </c>
      <c r="AM7" s="5">
        <f t="shared" si="6"/>
        <v>-2.2658060921384191</v>
      </c>
      <c r="AN7" s="5">
        <f t="shared" si="7"/>
        <v>-0.1875457074357314</v>
      </c>
      <c r="AO7" s="5">
        <f t="shared" si="8"/>
        <v>-1.5386870728284805</v>
      </c>
      <c r="AP7" s="5">
        <f t="shared" si="9"/>
        <v>-1.5769293053174209</v>
      </c>
      <c r="AQ7" s="5">
        <f t="shared" si="10"/>
        <v>-1.31839065613174</v>
      </c>
      <c r="AR7" s="5">
        <f t="shared" si="11"/>
        <v>-1.2811931384297139</v>
      </c>
      <c r="AS7" s="5">
        <f t="shared" si="12"/>
        <v>0.66428533042938653</v>
      </c>
      <c r="AV7" s="2">
        <f t="shared" si="13"/>
        <v>80.415196092335378</v>
      </c>
      <c r="AW7" s="2">
        <f t="shared" si="14"/>
        <v>83.04565377999559</v>
      </c>
      <c r="AX7" s="2">
        <f t="shared" si="15"/>
        <v>84.358571549736723</v>
      </c>
      <c r="AY7" s="2">
        <f t="shared" si="16"/>
        <v>84.283091918350053</v>
      </c>
      <c r="AZ7" s="2">
        <f t="shared" si="17"/>
        <v>84.349151786967155</v>
      </c>
      <c r="BA7" s="2">
        <f t="shared" si="18"/>
        <v>85.487726627743683</v>
      </c>
      <c r="BB7" s="2">
        <f t="shared" si="19"/>
        <v>85.708806092138417</v>
      </c>
      <c r="BC7" s="2">
        <f t="shared" si="20"/>
        <v>85.344545707435728</v>
      </c>
      <c r="BD7" s="2">
        <f t="shared" si="21"/>
        <v>82.352687072828473</v>
      </c>
      <c r="BE7" s="2">
        <f t="shared" si="22"/>
        <v>77.976929305317427</v>
      </c>
      <c r="BF7" s="2">
        <f t="shared" si="23"/>
        <v>69.847390656131736</v>
      </c>
      <c r="BG7" s="2">
        <f t="shared" si="24"/>
        <v>61.181193138429713</v>
      </c>
      <c r="BH7" s="2">
        <f t="shared" si="25"/>
        <v>51.092814669570615</v>
      </c>
      <c r="BK7" s="2">
        <f>IF(OR($B7&lt;C$229, AND($B7&gt;C$230, $B7&lt;C$231)), C7, "")</f>
        <v>78.942999999999998</v>
      </c>
      <c r="BL7" s="2">
        <f>IF(OR($B7&lt;D$229, AND($B7&gt;D$230, $B7&lt;D$231)), D7, "")</f>
        <v>81.070999999999998</v>
      </c>
      <c r="BM7" s="2">
        <f>IF(OR($B7&lt;E$229, AND($B7&gt;E$230, $B7&lt;E$231)), E7, "")</f>
        <v>81.471000000000004</v>
      </c>
      <c r="BN7" s="2">
        <f>IF(OR($B7&lt;F$229, AND($B7&gt;F$230, $B7&lt;F$231)), F7, "")</f>
        <v>84.343000000000004</v>
      </c>
      <c r="BO7" s="2">
        <f>IF(OR($B7&lt;G$229, AND($B7&gt;G$230, $B7&lt;G$231)), G7, "")</f>
        <v>82.228999999999999</v>
      </c>
      <c r="BP7" s="2">
        <f>IF(OR($B7&lt;H$229, AND($B7&gt;H$230, $B7&lt;H$231)), H7, "")</f>
        <v>84.557000000000002</v>
      </c>
      <c r="BQ7" s="2">
        <f>IF(OR($B7&lt;I$229, AND($B7&gt;I$230, $B7&lt;I$231)), I7, "")</f>
        <v>83.442999999999998</v>
      </c>
      <c r="BR7" s="2">
        <f>IF(OR($B7&lt;J$229, AND($B7&gt;J$230, $B7&lt;J$231)), J7, "")</f>
        <v>85.156999999999996</v>
      </c>
      <c r="BS7" s="2">
        <f>IF(OR($B7&lt;K$229, AND($B7&gt;K$230, $B7&lt;K$231)), K7, "")</f>
        <v>80.813999999999993</v>
      </c>
      <c r="BT7" s="2">
        <f>IF(OR($B7&lt;L$229, AND($B7&gt;L$230, $B7&lt;L$231)), L7, "")</f>
        <v>76.400000000000006</v>
      </c>
      <c r="BU7" s="2">
        <f>IF(OR($B7&lt;M$229, AND($B7&gt;M$230, $B7&lt;M$231)), M7, "")</f>
        <v>68.528999999999996</v>
      </c>
      <c r="BV7" s="2">
        <f>IF(OR($B7&lt;N$229, AND($B7&gt;N$230, $B7&lt;N$231)), N7, "")</f>
        <v>59.9</v>
      </c>
      <c r="BW7" s="2">
        <f>IF(OR($B7&lt;O$229, AND($B7&gt;O$230, $B7&lt;O$231)), O7, "")</f>
        <v>51.757100000000001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80.41472879292796</v>
      </c>
      <c r="CP7" s="2">
        <f>BL$207*$B7+BL$209</f>
        <v>83.045345473626824</v>
      </c>
      <c r="CQ7" s="2">
        <f>BM$207*$B7+BM$209</f>
        <v>84.358100594529176</v>
      </c>
      <c r="CR7" s="2">
        <f>BN$207*$B7+BN$209</f>
        <v>84.28271460225875</v>
      </c>
      <c r="CS7" s="2">
        <f>BO$207*$B7+BO$209</f>
        <v>84.348646984425926</v>
      </c>
      <c r="CT7" s="2">
        <f>BP$207*$B7+BP$209</f>
        <v>85.487127062488597</v>
      </c>
      <c r="CU7" s="2">
        <f>BQ$207*$B7+BQ$209</f>
        <v>85.708106325407954</v>
      </c>
      <c r="CV7" s="2">
        <f>BR$207*$B7+BR$209</f>
        <v>85.343939893838737</v>
      </c>
      <c r="CW7" s="2">
        <f>BS$207*$B7+BS$209</f>
        <v>82.352035340857483</v>
      </c>
      <c r="CX7" s="2">
        <f>BT$207*$B7+BT$209</f>
        <v>77.97633978502715</v>
      </c>
      <c r="CY7" s="2">
        <f>BU$207*$B7+BU$209</f>
        <v>69.846626573914762</v>
      </c>
      <c r="CZ7" s="2">
        <f>BV$207*$B7+BV$209</f>
        <v>61.18058707779295</v>
      </c>
      <c r="DA7" s="2">
        <f>BW$207*$B7+BW$209</f>
        <v>51.09236770677964</v>
      </c>
      <c r="DD7" s="2">
        <f>BZ$207*$B7+BZ$209</f>
        <v>88.81485036489272</v>
      </c>
      <c r="DE7" s="2">
        <f>CA$207*$B7+CA$209</f>
        <v>92.07726241846143</v>
      </c>
      <c r="DF7" s="2">
        <f>CB$207*$B7+CB$209</f>
        <v>91.580290666016552</v>
      </c>
      <c r="DG7" s="2">
        <f>CC$207*$B7+CC$209</f>
        <v>88.822485172389918</v>
      </c>
      <c r="DH7" s="2">
        <f>CD$207*$B7+CD$209</f>
        <v>90.066795127388303</v>
      </c>
      <c r="DI7" s="2">
        <f>CE$207*$B7+CE$209</f>
        <v>92.802639716574006</v>
      </c>
      <c r="DJ7" s="2">
        <f>CF$207*$B7+CF$209</f>
        <v>93.407593725837813</v>
      </c>
      <c r="DK7" s="2">
        <f>CG$207*$B7+CG$209</f>
        <v>91.678902104018022</v>
      </c>
      <c r="DL7" s="2">
        <f>CH$207*$B7+CH$209</f>
        <v>88.35044796879933</v>
      </c>
      <c r="DM7" s="2">
        <f>CI$207*$B7+CI$209</f>
        <v>83.212881207964784</v>
      </c>
      <c r="DN7" s="2">
        <f>CJ$207*$B7+CJ$209</f>
        <v>76.936895718545856</v>
      </c>
      <c r="DO7" s="2">
        <f>CK$207*$B7+CK$209</f>
        <v>66.775879093326907</v>
      </c>
      <c r="DP7" s="2">
        <f>CL$207*$B7+CL$209</f>
        <v>54.799355721809533</v>
      </c>
      <c r="DS7" s="2">
        <f>POWER(10,($B7-C$227)/C$228)/(1+POWER(10,($B7-C$227)/C$228))</f>
        <v>5.5630076709093607E-5</v>
      </c>
      <c r="DT7" s="2">
        <f>POWER(10,($B7-D$227)/D$228)/(1+POWER(10,($B7-D$227)/D$228))</f>
        <v>3.4135208577227339E-5</v>
      </c>
      <c r="DU7" s="2">
        <f>POWER(10,($B7-E$227)/E$228)/(1+POWER(10,($B7-E$227)/E$228))</f>
        <v>6.5209472872051932E-5</v>
      </c>
      <c r="DV7" s="2">
        <f>POWER(10,($B7-F$227)/F$228)/(1+POWER(10,($B7-F$227)/F$228))</f>
        <v>8.311347136901255E-5</v>
      </c>
      <c r="DW7" s="2">
        <f>POWER(10,($B7-G$227)/G$228)/(1+POWER(10,($B7-G$227)/G$228))</f>
        <v>8.8280773531798838E-5</v>
      </c>
      <c r="DX7" s="2">
        <f>POWER(10,($B7-H$227)/H$228)/(1+POWER(10,($B7-H$227)/H$228))</f>
        <v>8.1958064107095084E-5</v>
      </c>
      <c r="DY7" s="2">
        <f>POWER(10,($B7-I$227)/I$228)/(1+POWER(10,($B7-I$227)/I$228))</f>
        <v>9.0884846492069547E-5</v>
      </c>
      <c r="DZ7" s="2">
        <f>POWER(10,($B7-J$227)/J$228)/(1+POWER(10,($B7-J$227)/J$228))</f>
        <v>9.563018324188883E-5</v>
      </c>
      <c r="EA7" s="2">
        <f>POWER(10,($B7-K$227)/K$228)/(1+POWER(10,($B7-K$227)/K$228))</f>
        <v>1.0865074002287724E-4</v>
      </c>
      <c r="EB7" s="2">
        <f>POWER(10,($B7-L$227)/L$228)/(1+POWER(10,($B7-L$227)/L$228))</f>
        <v>1.1257817759155949E-4</v>
      </c>
      <c r="EC7" s="2">
        <f>POWER(10,($B7-M$227)/M$228)/(1+POWER(10,($B7-M$227)/M$228))</f>
        <v>1.0776491010258704E-4</v>
      </c>
      <c r="ED7" s="2">
        <f>POWER(10,($B7-N$227)/N$228)/(1+POWER(10,($B7-N$227)/N$228))</f>
        <v>1.0831617636417105E-4</v>
      </c>
      <c r="EE7" s="2">
        <f>POWER(10,($B7-O$227)/O$228)/(1+POWER(10,($B7-O$227)/O$228))</f>
        <v>1.2057303373210615E-4</v>
      </c>
    </row>
    <row r="8" spans="1:135" x14ac:dyDescent="0.25">
      <c r="B8" s="2">
        <v>2</v>
      </c>
      <c r="C8">
        <v>79.557000000000002</v>
      </c>
      <c r="D8">
        <v>80.885999999999996</v>
      </c>
      <c r="E8">
        <v>83.686000000000007</v>
      </c>
      <c r="F8">
        <v>81.813999999999993</v>
      </c>
      <c r="G8">
        <v>83.057000000000002</v>
      </c>
      <c r="H8">
        <v>83.728999999999999</v>
      </c>
      <c r="I8">
        <v>84.742999999999995</v>
      </c>
      <c r="J8">
        <v>83.656999999999996</v>
      </c>
      <c r="K8">
        <v>80.557000000000002</v>
      </c>
      <c r="L8">
        <v>75.570999999999998</v>
      </c>
      <c r="M8">
        <v>67.656999999999996</v>
      </c>
      <c r="N8">
        <v>61.428600000000003</v>
      </c>
      <c r="O8">
        <v>50.2286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80.429471825499746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83.063808337582643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84.374914073156575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84.297774086954817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84.383308660003053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85.524285990237601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85.745931610024343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85.367067440322231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82.372675816664795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77.994170375136761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69.881317675084759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61.206539537753898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51.113242498709489</v>
      </c>
      <c r="AE8" s="5"/>
      <c r="AG8" s="5">
        <f t="shared" si="0"/>
        <v>-0.87247182549974411</v>
      </c>
      <c r="AH8" s="5">
        <f t="shared" si="1"/>
        <v>-2.1778083375826469</v>
      </c>
      <c r="AI8" s="5">
        <f t="shared" si="2"/>
        <v>-0.6889140731565675</v>
      </c>
      <c r="AJ8" s="5">
        <f t="shared" si="3"/>
        <v>-2.4837740869548242</v>
      </c>
      <c r="AK8" s="5">
        <f t="shared" si="4"/>
        <v>-1.3263086600030505</v>
      </c>
      <c r="AL8" s="5">
        <f t="shared" si="5"/>
        <v>-1.7952859902376019</v>
      </c>
      <c r="AM8" s="5">
        <f t="shared" si="6"/>
        <v>-1.0029316100243477</v>
      </c>
      <c r="AN8" s="5">
        <f t="shared" si="7"/>
        <v>-1.7100674403222342</v>
      </c>
      <c r="AO8" s="5">
        <f t="shared" si="8"/>
        <v>-1.8156758166647933</v>
      </c>
      <c r="AP8" s="5">
        <f t="shared" si="9"/>
        <v>-2.4231703751367633</v>
      </c>
      <c r="AQ8" s="5">
        <f t="shared" si="10"/>
        <v>-2.2243176750847624</v>
      </c>
      <c r="AR8" s="5">
        <f t="shared" si="11"/>
        <v>0.22206046224610532</v>
      </c>
      <c r="AS8" s="5">
        <f t="shared" si="12"/>
        <v>-0.88464249870948919</v>
      </c>
      <c r="AV8" s="2">
        <f t="shared" si="13"/>
        <v>80.429471825499746</v>
      </c>
      <c r="AW8" s="2">
        <f t="shared" si="14"/>
        <v>83.063808337582643</v>
      </c>
      <c r="AX8" s="2">
        <f t="shared" si="15"/>
        <v>84.374914073156575</v>
      </c>
      <c r="AY8" s="2">
        <f t="shared" si="16"/>
        <v>84.297774086954817</v>
      </c>
      <c r="AZ8" s="2">
        <f t="shared" si="17"/>
        <v>84.383308660003053</v>
      </c>
      <c r="BA8" s="2">
        <f t="shared" si="18"/>
        <v>85.524285990237601</v>
      </c>
      <c r="BB8" s="2">
        <f t="shared" si="19"/>
        <v>85.745931610024343</v>
      </c>
      <c r="BC8" s="2">
        <f t="shared" si="20"/>
        <v>85.367067440322231</v>
      </c>
      <c r="BD8" s="2">
        <f t="shared" si="21"/>
        <v>82.372675816664795</v>
      </c>
      <c r="BE8" s="2">
        <f t="shared" si="22"/>
        <v>77.994170375136761</v>
      </c>
      <c r="BF8" s="2">
        <f t="shared" si="23"/>
        <v>69.881317675084759</v>
      </c>
      <c r="BG8" s="2">
        <f t="shared" si="24"/>
        <v>61.206539537753898</v>
      </c>
      <c r="BH8" s="2">
        <f t="shared" si="25"/>
        <v>51.113242498709489</v>
      </c>
      <c r="BK8" s="2">
        <f>IF(OR($B8&lt;C$229, AND($B8&gt;C$230, $B8&lt;C$231)), C8, "")</f>
        <v>79.557000000000002</v>
      </c>
      <c r="BL8" s="2">
        <f>IF(OR($B8&lt;D$229, AND($B8&gt;D$230, $B8&lt;D$231)), D8, "")</f>
        <v>80.885999999999996</v>
      </c>
      <c r="BM8" s="2">
        <f>IF(OR($B8&lt;E$229, AND($B8&gt;E$230, $B8&lt;E$231)), E8, "")</f>
        <v>83.686000000000007</v>
      </c>
      <c r="BN8" s="2">
        <f>IF(OR($B8&lt;F$229, AND($B8&gt;F$230, $B8&lt;F$231)), F8, "")</f>
        <v>81.813999999999993</v>
      </c>
      <c r="BO8" s="2">
        <f>IF(OR($B8&lt;G$229, AND($B8&gt;G$230, $B8&lt;G$231)), G8, "")</f>
        <v>83.057000000000002</v>
      </c>
      <c r="BP8" s="2">
        <f>IF(OR($B8&lt;H$229, AND($B8&gt;H$230, $B8&lt;H$231)), H8, "")</f>
        <v>83.728999999999999</v>
      </c>
      <c r="BQ8" s="2">
        <f>IF(OR($B8&lt;I$229, AND($B8&gt;I$230, $B8&lt;I$231)), I8, "")</f>
        <v>84.742999999999995</v>
      </c>
      <c r="BR8" s="2">
        <f>IF(OR($B8&lt;J$229, AND($B8&gt;J$230, $B8&lt;J$231)), J8, "")</f>
        <v>83.656999999999996</v>
      </c>
      <c r="BS8" s="2">
        <f>IF(OR($B8&lt;K$229, AND($B8&gt;K$230, $B8&lt;K$231)), K8, "")</f>
        <v>80.557000000000002</v>
      </c>
      <c r="BT8" s="2">
        <f>IF(OR($B8&lt;L$229, AND($B8&gt;L$230, $B8&lt;L$231)), L8, "")</f>
        <v>75.570999999999998</v>
      </c>
      <c r="BU8" s="2">
        <f>IF(OR($B8&lt;M$229, AND($B8&gt;M$230, $B8&lt;M$231)), M8, "")</f>
        <v>67.656999999999996</v>
      </c>
      <c r="BV8" s="2">
        <f>IF(OR($B8&lt;N$229, AND($B8&gt;N$230, $B8&lt;N$231)), N8, "")</f>
        <v>61.428600000000003</v>
      </c>
      <c r="BW8" s="2">
        <f>IF(OR($B8&lt;O$229, AND($B8&gt;O$230, $B8&lt;O$231)), O8, "")</f>
        <v>50.2286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80.428964540139262</v>
      </c>
      <c r="CP8" s="2">
        <f>BL$207*$B8+BL$209</f>
        <v>83.063473562983475</v>
      </c>
      <c r="CQ8" s="2">
        <f>BM$207*$B8+BM$209</f>
        <v>84.374403083561376</v>
      </c>
      <c r="CR8" s="2">
        <f>BN$207*$B8+BN$209</f>
        <v>84.29736496383515</v>
      </c>
      <c r="CS8" s="2">
        <f>BO$207*$B8+BO$209</f>
        <v>84.382761315593484</v>
      </c>
      <c r="CT8" s="2">
        <f>BP$207*$B8+BP$209</f>
        <v>85.523635637380494</v>
      </c>
      <c r="CU8" s="2">
        <f>BQ$207*$B8+BQ$209</f>
        <v>85.745172616128315</v>
      </c>
      <c r="CV8" s="2">
        <f>BR$207*$B8+BR$209</f>
        <v>85.366410416211792</v>
      </c>
      <c r="CW8" s="2">
        <f>BS$207*$B8+BS$209</f>
        <v>82.3719690929031</v>
      </c>
      <c r="CX8" s="2">
        <f>BT$207*$B8+BT$209</f>
        <v>77.993531532076275</v>
      </c>
      <c r="CY8" s="2">
        <f>BU$207*$B8+BU$209</f>
        <v>69.880489282455557</v>
      </c>
      <c r="CZ8" s="2">
        <f>BV$207*$B8+BV$209</f>
        <v>61.205882133431416</v>
      </c>
      <c r="DA8" s="2">
        <f>BW$207*$B8+BW$209</f>
        <v>51.112757830063209</v>
      </c>
      <c r="DD8" s="2">
        <f>BZ$207*$B8+BZ$209</f>
        <v>88.745548982652025</v>
      </c>
      <c r="DE8" s="2">
        <f>CA$207*$B8+CA$209</f>
        <v>92.007876758969232</v>
      </c>
      <c r="DF8" s="2">
        <f>CB$207*$B8+CB$209</f>
        <v>91.521079187891033</v>
      </c>
      <c r="DG8" s="2">
        <f>CC$207*$B8+CC$209</f>
        <v>88.786742023477302</v>
      </c>
      <c r="DH8" s="2">
        <f>CD$207*$B8+CD$209</f>
        <v>90.037314012035893</v>
      </c>
      <c r="DI8" s="2">
        <f>CE$207*$B8+CE$209</f>
        <v>92.76067266993573</v>
      </c>
      <c r="DJ8" s="2">
        <f>CF$207*$B8+CF$209</f>
        <v>93.361587854614967</v>
      </c>
      <c r="DK8" s="2">
        <f>CG$207*$B8+CG$209</f>
        <v>91.632409482636845</v>
      </c>
      <c r="DL8" s="2">
        <f>CH$207*$B8+CH$209</f>
        <v>88.304247946255472</v>
      </c>
      <c r="DM8" s="2">
        <f>CI$207*$B8+CI$209</f>
        <v>83.168940624891064</v>
      </c>
      <c r="DN8" s="2">
        <f>CJ$207*$B8+CJ$209</f>
        <v>76.891221359255084</v>
      </c>
      <c r="DO8" s="2">
        <f>CK$207*$B8+CK$209</f>
        <v>66.741215391673336</v>
      </c>
      <c r="DP8" s="2">
        <f>CL$207*$B8+CL$209</f>
        <v>54.778819694218448</v>
      </c>
      <c r="DS8" s="2">
        <f>POWER(10,($B8-C$227)/C$228)/(1+POWER(10,($B8-C$227)/C$228))</f>
        <v>6.0996838785803879E-5</v>
      </c>
      <c r="DT8" s="2">
        <f>POWER(10,($B8-D$227)/D$228)/(1+POWER(10,($B8-D$227)/D$228))</f>
        <v>3.7428388662691957E-5</v>
      </c>
      <c r="DU8" s="2">
        <f>POWER(10,($B8-E$227)/E$228)/(1+POWER(10,($B8-E$227)/E$228))</f>
        <v>7.1500315356810981E-5</v>
      </c>
      <c r="DV8" s="2">
        <f>POWER(10,($B8-F$227)/F$228)/(1+POWER(10,($B8-F$227)/F$228))</f>
        <v>9.1131378412378044E-5</v>
      </c>
      <c r="DW8" s="2">
        <f>POWER(10,($B8-G$227)/G$228)/(1+POWER(10,($B8-G$227)/G$228))</f>
        <v>9.679711887877583E-5</v>
      </c>
      <c r="DX8" s="2">
        <f>POWER(10,($B8-H$227)/H$228)/(1+POWER(10,($B8-H$227)/H$228))</f>
        <v>8.9864519717843609E-5</v>
      </c>
      <c r="DY8" s="2">
        <f>POWER(10,($B8-I$227)/I$228)/(1+POWER(10,($B8-I$227)/I$228))</f>
        <v>9.9652378745854328E-5</v>
      </c>
      <c r="DZ8" s="2">
        <f>POWER(10,($B8-J$227)/J$228)/(1+POWER(10,($B8-J$227)/J$228))</f>
        <v>1.0485544339772508E-4</v>
      </c>
      <c r="EA8" s="2">
        <f>POWER(10,($B8-K$227)/K$228)/(1+POWER(10,($B8-K$227)/K$228))</f>
        <v>1.1913191863821759E-4</v>
      </c>
      <c r="EB8" s="2">
        <f>POWER(10,($B8-L$227)/L$228)/(1+POWER(10,($B8-L$227)/L$228))</f>
        <v>1.2343817638673954E-4</v>
      </c>
      <c r="EC8" s="2">
        <f>POWER(10,($B8-M$227)/M$228)/(1+POWER(10,($B8-M$227)/M$228))</f>
        <v>1.1816064572482159E-4</v>
      </c>
      <c r="ED8" s="2">
        <f>POWER(10,($B8-N$227)/N$228)/(1+POWER(10,($B8-N$227)/N$228))</f>
        <v>1.18765084560047E-4</v>
      </c>
      <c r="EE8" s="2">
        <f>POWER(10,($B8-O$227)/O$228)/(1+POWER(10,($B8-O$227)/O$228))</f>
        <v>1.322041646428301E-4</v>
      </c>
    </row>
    <row r="9" spans="1:135" x14ac:dyDescent="0.25">
      <c r="B9" s="2">
        <v>3</v>
      </c>
      <c r="C9">
        <v>80.2</v>
      </c>
      <c r="D9">
        <v>82.213999999999999</v>
      </c>
      <c r="E9">
        <v>83.771000000000001</v>
      </c>
      <c r="F9">
        <v>81.070999999999998</v>
      </c>
      <c r="G9">
        <v>82.629000000000005</v>
      </c>
      <c r="H9">
        <v>83.442999999999998</v>
      </c>
      <c r="I9">
        <v>83.971000000000004</v>
      </c>
      <c r="J9">
        <v>82.942999999999998</v>
      </c>
      <c r="K9">
        <v>81.343000000000004</v>
      </c>
      <c r="L9">
        <v>75.843000000000004</v>
      </c>
      <c r="M9">
        <v>67.786000000000001</v>
      </c>
      <c r="N9">
        <v>59.814300000000003</v>
      </c>
      <c r="O9">
        <v>49.9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80.443750924341586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83.081965132563383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84.391259937534514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84.312458880592544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84.417469042668401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85.560849571329484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85.783062042175132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85.389593415178282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82.392669104576257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78.011415474274614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69.915249990347007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61.231890202376881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51.133673442633999</v>
      </c>
      <c r="AE9" s="5"/>
      <c r="AG9" s="5">
        <f t="shared" si="0"/>
        <v>-0.24375092434158319</v>
      </c>
      <c r="AH9" s="5">
        <f t="shared" si="1"/>
        <v>-0.86796513256338415</v>
      </c>
      <c r="AI9" s="5">
        <f t="shared" si="2"/>
        <v>-0.62025993753451303</v>
      </c>
      <c r="AJ9" s="5">
        <f t="shared" si="3"/>
        <v>-3.2414588805925462</v>
      </c>
      <c r="AK9" s="5">
        <f t="shared" si="4"/>
        <v>-1.788469042668396</v>
      </c>
      <c r="AL9" s="5">
        <f t="shared" si="5"/>
        <v>-2.1178495713294865</v>
      </c>
      <c r="AM9" s="5">
        <f t="shared" si="6"/>
        <v>-1.8120620421751283</v>
      </c>
      <c r="AN9" s="5">
        <f t="shared" si="7"/>
        <v>-2.4465934151782847</v>
      </c>
      <c r="AO9" s="5">
        <f t="shared" si="8"/>
        <v>-1.0496691045762532</v>
      </c>
      <c r="AP9" s="5">
        <f t="shared" si="9"/>
        <v>-2.1684154742746102</v>
      </c>
      <c r="AQ9" s="5">
        <f t="shared" si="10"/>
        <v>-2.1292499903470059</v>
      </c>
      <c r="AR9" s="5">
        <f t="shared" si="11"/>
        <v>-1.4175902023768785</v>
      </c>
      <c r="AS9" s="5">
        <f t="shared" si="12"/>
        <v>-1.2336734426340001</v>
      </c>
      <c r="AV9" s="2">
        <f t="shared" si="13"/>
        <v>80.443750924341586</v>
      </c>
      <c r="AW9" s="2">
        <f t="shared" si="14"/>
        <v>83.081965132563383</v>
      </c>
      <c r="AX9" s="2">
        <f t="shared" si="15"/>
        <v>84.391259937534514</v>
      </c>
      <c r="AY9" s="2">
        <f t="shared" si="16"/>
        <v>84.312458880592544</v>
      </c>
      <c r="AZ9" s="2">
        <f t="shared" si="17"/>
        <v>84.417469042668401</v>
      </c>
      <c r="BA9" s="2">
        <f t="shared" si="18"/>
        <v>85.560849571329484</v>
      </c>
      <c r="BB9" s="2">
        <f t="shared" si="19"/>
        <v>85.783062042175132</v>
      </c>
      <c r="BC9" s="2">
        <f t="shared" si="20"/>
        <v>85.389593415178282</v>
      </c>
      <c r="BD9" s="2">
        <f t="shared" si="21"/>
        <v>82.392669104576257</v>
      </c>
      <c r="BE9" s="2">
        <f t="shared" si="22"/>
        <v>78.011415474274614</v>
      </c>
      <c r="BF9" s="2">
        <f t="shared" si="23"/>
        <v>69.915249990347007</v>
      </c>
      <c r="BG9" s="2">
        <f t="shared" si="24"/>
        <v>61.231890202376881</v>
      </c>
      <c r="BH9" s="2">
        <f t="shared" si="25"/>
        <v>51.133673442633999</v>
      </c>
      <c r="BK9" s="2">
        <f>IF(OR($B9&lt;C$229, AND($B9&gt;C$230, $B9&lt;C$231)), C9, "")</f>
        <v>80.2</v>
      </c>
      <c r="BL9" s="2">
        <f>IF(OR($B9&lt;D$229, AND($B9&gt;D$230, $B9&lt;D$231)), D9, "")</f>
        <v>82.213999999999999</v>
      </c>
      <c r="BM9" s="2">
        <f>IF(OR($B9&lt;E$229, AND($B9&gt;E$230, $B9&lt;E$231)), E9, "")</f>
        <v>83.771000000000001</v>
      </c>
      <c r="BN9" s="2">
        <f>IF(OR($B9&lt;F$229, AND($B9&gt;F$230, $B9&lt;F$231)), F9, "")</f>
        <v>81.070999999999998</v>
      </c>
      <c r="BO9" s="2">
        <f>IF(OR($B9&lt;G$229, AND($B9&gt;G$230, $B9&lt;G$231)), G9, "")</f>
        <v>82.629000000000005</v>
      </c>
      <c r="BP9" s="2">
        <f>IF(OR($B9&lt;H$229, AND($B9&gt;H$230, $B9&lt;H$231)), H9, "")</f>
        <v>83.442999999999998</v>
      </c>
      <c r="BQ9" s="2">
        <f>IF(OR($B9&lt;I$229, AND($B9&gt;I$230, $B9&lt;I$231)), I9, "")</f>
        <v>83.971000000000004</v>
      </c>
      <c r="BR9" s="2">
        <f>IF(OR($B9&lt;J$229, AND($B9&gt;J$230, $B9&lt;J$231)), J9, "")</f>
        <v>82.942999999999998</v>
      </c>
      <c r="BS9" s="2">
        <f>IF(OR($B9&lt;K$229, AND($B9&gt;K$230, $B9&lt;K$231)), K9, "")</f>
        <v>81.343000000000004</v>
      </c>
      <c r="BT9" s="2">
        <f>IF(OR($B9&lt;L$229, AND($B9&gt;L$230, $B9&lt;L$231)), L9, "")</f>
        <v>75.843000000000004</v>
      </c>
      <c r="BU9" s="2">
        <f>IF(OR($B9&lt;M$229, AND($B9&gt;M$230, $B9&lt;M$231)), M9, "")</f>
        <v>67.786000000000001</v>
      </c>
      <c r="BV9" s="2">
        <f>IF(OR($B9&lt;N$229, AND($B9&gt;N$230, $B9&lt;N$231)), N9, "")</f>
        <v>59.814300000000003</v>
      </c>
      <c r="BW9" s="2">
        <f>IF(OR($B9&lt;O$229, AND($B9&gt;O$230, $B9&lt;O$231)), O9, "")</f>
        <v>49.9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80.443200287350564</v>
      </c>
      <c r="CP9" s="2">
        <f>BL$207*$B9+BL$209</f>
        <v>83.081601652340112</v>
      </c>
      <c r="CQ9" s="2">
        <f>BM$207*$B9+BM$209</f>
        <v>84.390705572593575</v>
      </c>
      <c r="CR9" s="2">
        <f>BN$207*$B9+BN$209</f>
        <v>84.312015325411565</v>
      </c>
      <c r="CS9" s="2">
        <f>BO$207*$B9+BO$209</f>
        <v>84.416875646761028</v>
      </c>
      <c r="CT9" s="2">
        <f>BP$207*$B9+BP$209</f>
        <v>85.560144212272377</v>
      </c>
      <c r="CU9" s="2">
        <f>BQ$207*$B9+BQ$209</f>
        <v>85.78223890684869</v>
      </c>
      <c r="CV9" s="2">
        <f>BR$207*$B9+BR$209</f>
        <v>85.388880938584833</v>
      </c>
      <c r="CW9" s="2">
        <f>BS$207*$B9+BS$209</f>
        <v>82.391902844948731</v>
      </c>
      <c r="CX9" s="2">
        <f>BT$207*$B9+BT$209</f>
        <v>78.010723279125386</v>
      </c>
      <c r="CY9" s="2">
        <f>BU$207*$B9+BU$209</f>
        <v>69.914351990996337</v>
      </c>
      <c r="CZ9" s="2">
        <f>BV$207*$B9+BV$209</f>
        <v>61.231177189069882</v>
      </c>
      <c r="DA9" s="2">
        <f>BW$207*$B9+BW$209</f>
        <v>51.133147953346771</v>
      </c>
      <c r="DD9" s="2">
        <f>BZ$207*$B9+BZ$209</f>
        <v>88.676247600411344</v>
      </c>
      <c r="DE9" s="2">
        <f>CA$207*$B9+CA$209</f>
        <v>91.938491099477034</v>
      </c>
      <c r="DF9" s="2">
        <f>CB$207*$B9+CB$209</f>
        <v>91.461867709765528</v>
      </c>
      <c r="DG9" s="2">
        <f>CC$207*$B9+CC$209</f>
        <v>88.750998874564687</v>
      </c>
      <c r="DH9" s="2">
        <f>CD$207*$B9+CD$209</f>
        <v>90.007832896683496</v>
      </c>
      <c r="DI9" s="2">
        <f>CE$207*$B9+CE$209</f>
        <v>92.718705623297438</v>
      </c>
      <c r="DJ9" s="2">
        <f>CF$207*$B9+CF$209</f>
        <v>93.315581983392136</v>
      </c>
      <c r="DK9" s="2">
        <f>CG$207*$B9+CG$209</f>
        <v>91.585916861255683</v>
      </c>
      <c r="DL9" s="2">
        <f>CH$207*$B9+CH$209</f>
        <v>88.258047923711629</v>
      </c>
      <c r="DM9" s="2">
        <f>CI$207*$B9+CI$209</f>
        <v>83.125000041817358</v>
      </c>
      <c r="DN9" s="2">
        <f>CJ$207*$B9+CJ$209</f>
        <v>76.845546999964313</v>
      </c>
      <c r="DO9" s="2">
        <f>CK$207*$B9+CK$209</f>
        <v>66.706551690019765</v>
      </c>
      <c r="DP9" s="2">
        <f>CL$207*$B9+CL$209</f>
        <v>54.758283666627364</v>
      </c>
      <c r="DS9" s="2">
        <f>POWER(10,($B9-C$227)/C$228)/(1+POWER(10,($B9-C$227)/C$228))</f>
        <v>6.6881310174815031E-5</v>
      </c>
      <c r="DT9" s="2">
        <f>POWER(10,($B9-D$227)/D$228)/(1+POWER(10,($B9-D$227)/D$228))</f>
        <v>4.103926389167133E-5</v>
      </c>
      <c r="DU9" s="2">
        <f>POWER(10,($B9-E$227)/E$228)/(1+POWER(10,($B9-E$227)/E$228))</f>
        <v>7.8397995999367483E-5</v>
      </c>
      <c r="DV9" s="2">
        <f>POWER(10,($B9-F$227)/F$228)/(1+POWER(10,($B9-F$227)/F$228))</f>
        <v>9.9922690874262892E-5</v>
      </c>
      <c r="DW9" s="2">
        <f>POWER(10,($B9-G$227)/G$228)/(1+POWER(10,($B9-G$227)/G$228))</f>
        <v>1.0613493912587598E-4</v>
      </c>
      <c r="DX9" s="2">
        <f>POWER(10,($B9-H$227)/H$228)/(1+POWER(10,($B9-H$227)/H$228))</f>
        <v>9.8533632194179154E-5</v>
      </c>
      <c r="DY9" s="2">
        <f>POWER(10,($B9-I$227)/I$228)/(1+POWER(10,($B9-I$227)/I$228))</f>
        <v>1.0926560997827285E-4</v>
      </c>
      <c r="DZ9" s="2">
        <f>POWER(10,($B9-J$227)/J$228)/(1+POWER(10,($B9-J$227)/J$228))</f>
        <v>1.1497054436014841E-4</v>
      </c>
      <c r="EA9" s="2">
        <f>POWER(10,($B9-K$227)/K$228)/(1+POWER(10,($B9-K$227)/K$228))</f>
        <v>1.3062404990666959E-4</v>
      </c>
      <c r="EB9" s="2">
        <f>POWER(10,($B9-L$227)/L$228)/(1+POWER(10,($B9-L$227)/L$228))</f>
        <v>1.3534565713577357E-4</v>
      </c>
      <c r="EC9" s="2">
        <f>POWER(10,($B9-M$227)/M$228)/(1+POWER(10,($B9-M$227)/M$228))</f>
        <v>1.2955909471537978E-4</v>
      </c>
      <c r="ED9" s="2">
        <f>POWER(10,($B9-N$227)/N$228)/(1+POWER(10,($B9-N$227)/N$228))</f>
        <v>1.3022183357002461E-4</v>
      </c>
      <c r="EE9" s="2">
        <f>POWER(10,($B9-O$227)/O$228)/(1+POWER(10,($B9-O$227)/O$228))</f>
        <v>1.4495713506811918E-4</v>
      </c>
    </row>
    <row r="10" spans="1:135" x14ac:dyDescent="0.25">
      <c r="B10" s="2">
        <v>4</v>
      </c>
      <c r="C10">
        <v>78.671000000000006</v>
      </c>
      <c r="D10">
        <v>79.986000000000004</v>
      </c>
      <c r="E10">
        <v>82.085999999999999</v>
      </c>
      <c r="F10">
        <v>82.370999999999995</v>
      </c>
      <c r="G10">
        <v>82.656999999999996</v>
      </c>
      <c r="H10">
        <v>85.671000000000006</v>
      </c>
      <c r="I10">
        <v>83.728999999999999</v>
      </c>
      <c r="J10">
        <v>84.4</v>
      </c>
      <c r="K10">
        <v>79.043000000000006</v>
      </c>
      <c r="L10">
        <v>77.085999999999999</v>
      </c>
      <c r="M10">
        <v>68.513999999999996</v>
      </c>
      <c r="N10">
        <v>59.742899999999999</v>
      </c>
      <c r="O10">
        <v>50.685699999999997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80.458033666056878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83.100124350272651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84.407609414839271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84.327146509670598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84.451633216118495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85.597417712214693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85.820197785441223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85.412123973759265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82.412667301395729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78.028664921015491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69.949188025144835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61.257245477303258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51.154107751310967</v>
      </c>
      <c r="AE10" s="5"/>
      <c r="AG10" s="5">
        <f t="shared" si="0"/>
        <v>-1.7870336660568711</v>
      </c>
      <c r="AH10" s="5">
        <f t="shared" si="1"/>
        <v>-3.1141243502726468</v>
      </c>
      <c r="AI10" s="5">
        <f t="shared" si="2"/>
        <v>-2.3216094148392727</v>
      </c>
      <c r="AJ10" s="5">
        <f t="shared" si="3"/>
        <v>-1.956146509670603</v>
      </c>
      <c r="AK10" s="5">
        <f t="shared" si="4"/>
        <v>-1.7946332161184984</v>
      </c>
      <c r="AL10" s="5">
        <f t="shared" si="5"/>
        <v>7.3582287785313838E-2</v>
      </c>
      <c r="AM10" s="5">
        <f t="shared" si="6"/>
        <v>-2.0911977854412243</v>
      </c>
      <c r="AN10" s="5">
        <f t="shared" si="7"/>
        <v>-1.0121239737592589</v>
      </c>
      <c r="AO10" s="5">
        <f t="shared" si="8"/>
        <v>-3.3696673013957223</v>
      </c>
      <c r="AP10" s="5">
        <f t="shared" si="9"/>
        <v>-0.94266492101549204</v>
      </c>
      <c r="AQ10" s="5">
        <f t="shared" si="10"/>
        <v>-1.4351880251448392</v>
      </c>
      <c r="AR10" s="5">
        <f t="shared" si="11"/>
        <v>-1.5143454773032587</v>
      </c>
      <c r="AS10" s="5">
        <f t="shared" si="12"/>
        <v>-0.4684077513109699</v>
      </c>
      <c r="AV10" s="2">
        <f t="shared" si="13"/>
        <v>80.458033666056878</v>
      </c>
      <c r="AW10" s="2">
        <f t="shared" si="14"/>
        <v>83.100124350272651</v>
      </c>
      <c r="AX10" s="2">
        <f t="shared" si="15"/>
        <v>84.407609414839271</v>
      </c>
      <c r="AY10" s="2">
        <f t="shared" si="16"/>
        <v>84.327146509670598</v>
      </c>
      <c r="AZ10" s="2">
        <f t="shared" si="17"/>
        <v>84.451633216118495</v>
      </c>
      <c r="BA10" s="2">
        <f t="shared" si="18"/>
        <v>85.597417712214693</v>
      </c>
      <c r="BB10" s="2">
        <f t="shared" si="19"/>
        <v>85.820197785441223</v>
      </c>
      <c r="BC10" s="2">
        <f t="shared" si="20"/>
        <v>85.412123973759265</v>
      </c>
      <c r="BD10" s="2">
        <f t="shared" si="21"/>
        <v>82.412667301395729</v>
      </c>
      <c r="BE10" s="2">
        <f t="shared" si="22"/>
        <v>78.028664921015491</v>
      </c>
      <c r="BF10" s="2">
        <f t="shared" si="23"/>
        <v>69.949188025144835</v>
      </c>
      <c r="BG10" s="2">
        <f t="shared" si="24"/>
        <v>61.257245477303258</v>
      </c>
      <c r="BH10" s="2">
        <f t="shared" si="25"/>
        <v>51.154107751310967</v>
      </c>
      <c r="BK10" s="2">
        <f>IF(OR($B10&lt;C$229, AND($B10&gt;C$230, $B10&lt;C$231)), C10, "")</f>
        <v>78.671000000000006</v>
      </c>
      <c r="BL10" s="2">
        <f>IF(OR($B10&lt;D$229, AND($B10&gt;D$230, $B10&lt;D$231)), D10, "")</f>
        <v>79.986000000000004</v>
      </c>
      <c r="BM10" s="2">
        <f>IF(OR($B10&lt;E$229, AND($B10&gt;E$230, $B10&lt;E$231)), E10, "")</f>
        <v>82.085999999999999</v>
      </c>
      <c r="BN10" s="2">
        <f>IF(OR($B10&lt;F$229, AND($B10&gt;F$230, $B10&lt;F$231)), F10, "")</f>
        <v>82.370999999999995</v>
      </c>
      <c r="BO10" s="2">
        <f>IF(OR($B10&lt;G$229, AND($B10&gt;G$230, $B10&lt;G$231)), G10, "")</f>
        <v>82.656999999999996</v>
      </c>
      <c r="BP10" s="2">
        <f>IF(OR($B10&lt;H$229, AND($B10&gt;H$230, $B10&lt;H$231)), H10, "")</f>
        <v>85.671000000000006</v>
      </c>
      <c r="BQ10" s="2">
        <f>IF(OR($B10&lt;I$229, AND($B10&gt;I$230, $B10&lt;I$231)), I10, "")</f>
        <v>83.728999999999999</v>
      </c>
      <c r="BR10" s="2">
        <f>IF(OR($B10&lt;J$229, AND($B10&gt;J$230, $B10&lt;J$231)), J10, "")</f>
        <v>84.4</v>
      </c>
      <c r="BS10" s="2">
        <f>IF(OR($B10&lt;K$229, AND($B10&gt;K$230, $B10&lt;K$231)), K10, "")</f>
        <v>79.043000000000006</v>
      </c>
      <c r="BT10" s="2">
        <f>IF(OR($B10&lt;L$229, AND($B10&gt;L$230, $B10&lt;L$231)), L10, "")</f>
        <v>77.085999999999999</v>
      </c>
      <c r="BU10" s="2">
        <f>IF(OR($B10&lt;M$229, AND($B10&gt;M$230, $B10&lt;M$231)), M10, "")</f>
        <v>68.513999999999996</v>
      </c>
      <c r="BV10" s="2">
        <f>IF(OR($B10&lt;N$229, AND($B10&gt;N$230, $B10&lt;N$231)), N10, "")</f>
        <v>59.742899999999999</v>
      </c>
      <c r="BW10" s="2">
        <f>IF(OR($B10&lt;O$229, AND($B10&gt;O$230, $B10&lt;O$231)), O10, "")</f>
        <v>50.685699999999997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80.457436034561866</v>
      </c>
      <c r="CP10" s="2">
        <f>BL$207*$B10+BL$209</f>
        <v>83.099729741696763</v>
      </c>
      <c r="CQ10" s="2">
        <f>BM$207*$B10+BM$209</f>
        <v>84.40700806162576</v>
      </c>
      <c r="CR10" s="2">
        <f>BN$207*$B10+BN$209</f>
        <v>84.32666568698798</v>
      </c>
      <c r="CS10" s="2">
        <f>BO$207*$B10+BO$209</f>
        <v>84.450989977928572</v>
      </c>
      <c r="CT10" s="2">
        <f>BP$207*$B10+BP$209</f>
        <v>85.596652787164274</v>
      </c>
      <c r="CU10" s="2">
        <f>BQ$207*$B10+BQ$209</f>
        <v>85.819305197569065</v>
      </c>
      <c r="CV10" s="2">
        <f>BR$207*$B10+BR$209</f>
        <v>85.411351460957874</v>
      </c>
      <c r="CW10" s="2">
        <f>BS$207*$B10+BS$209</f>
        <v>82.411836596994348</v>
      </c>
      <c r="CX10" s="2">
        <f>BT$207*$B10+BT$209</f>
        <v>78.027915026174497</v>
      </c>
      <c r="CY10" s="2">
        <f>BU$207*$B10+BU$209</f>
        <v>69.948214699537132</v>
      </c>
      <c r="CZ10" s="2">
        <f>BV$207*$B10+BV$209</f>
        <v>61.256472244708348</v>
      </c>
      <c r="DA10" s="2">
        <f>BW$207*$B10+BW$209</f>
        <v>51.153538076630333</v>
      </c>
      <c r="DD10" s="2">
        <f>BZ$207*$B10+BZ$209</f>
        <v>88.606946218170648</v>
      </c>
      <c r="DE10" s="2">
        <f>CA$207*$B10+CA$209</f>
        <v>91.869105439984835</v>
      </c>
      <c r="DF10" s="2">
        <f>CB$207*$B10+CB$209</f>
        <v>91.402656231640009</v>
      </c>
      <c r="DG10" s="2">
        <f>CC$207*$B10+CC$209</f>
        <v>88.715255725652071</v>
      </c>
      <c r="DH10" s="2">
        <f>CD$207*$B10+CD$209</f>
        <v>89.978351781331099</v>
      </c>
      <c r="DI10" s="2">
        <f>CE$207*$B10+CE$209</f>
        <v>92.676738576659162</v>
      </c>
      <c r="DJ10" s="2">
        <f>CF$207*$B10+CF$209</f>
        <v>93.269576112169304</v>
      </c>
      <c r="DK10" s="2">
        <f>CG$207*$B10+CG$209</f>
        <v>91.539424239874521</v>
      </c>
      <c r="DL10" s="2">
        <f>CH$207*$B10+CH$209</f>
        <v>88.211847901167786</v>
      </c>
      <c r="DM10" s="2">
        <f>CI$207*$B10+CI$209</f>
        <v>83.081059458743638</v>
      </c>
      <c r="DN10" s="2">
        <f>CJ$207*$B10+CJ$209</f>
        <v>76.799872640673527</v>
      </c>
      <c r="DO10" s="2">
        <f>CK$207*$B10+CK$209</f>
        <v>66.671887988366194</v>
      </c>
      <c r="DP10" s="2">
        <f>CL$207*$B10+CL$209</f>
        <v>54.737747639036272</v>
      </c>
      <c r="DS10" s="2">
        <f>POWER(10,($B10-C$227)/C$228)/(1+POWER(10,($B10-C$227)/C$228))</f>
        <v>7.3333425145783227E-5</v>
      </c>
      <c r="DT10" s="2">
        <f>POWER(10,($B10-D$227)/D$228)/(1+POWER(10,($B10-D$227)/D$228))</f>
        <v>4.4998479876265879E-5</v>
      </c>
      <c r="DU10" s="2">
        <f>POWER(10,($B10-E$227)/E$228)/(1+POWER(10,($B10-E$227)/E$228))</f>
        <v>8.5961043051323397E-5</v>
      </c>
      <c r="DV10" s="2">
        <f>POWER(10,($B10-F$227)/F$228)/(1+POWER(10,($B10-F$227)/F$228))</f>
        <v>1.0956199562639825E-4</v>
      </c>
      <c r="DW10" s="2">
        <f>POWER(10,($B10-G$227)/G$228)/(1+POWER(10,($B10-G$227)/G$228))</f>
        <v>1.1637345497037029E-4</v>
      </c>
      <c r="DX10" s="2">
        <f>POWER(10,($B10-H$227)/H$228)/(1+POWER(10,($B10-H$227)/H$228))</f>
        <v>1.0803895223193005E-4</v>
      </c>
      <c r="DY10" s="2">
        <f>POWER(10,($B10-I$227)/I$228)/(1+POWER(10,($B10-I$227)/I$228))</f>
        <v>1.198060959636749E-4</v>
      </c>
      <c r="DZ10" s="2">
        <f>POWER(10,($B10-J$227)/J$228)/(1+POWER(10,($B10-J$227)/J$228))</f>
        <v>1.2606129679871029E-4</v>
      </c>
      <c r="EA10" s="2">
        <f>POWER(10,($B10-K$227)/K$228)/(1+POWER(10,($B10-K$227)/K$228))</f>
        <v>1.4322461764456986E-4</v>
      </c>
      <c r="EB10" s="2">
        <f>POWER(10,($B10-L$227)/L$228)/(1+POWER(10,($B10-L$227)/L$228))</f>
        <v>1.4840162417775792E-4</v>
      </c>
      <c r="EC10" s="2">
        <f>POWER(10,($B10-M$227)/M$228)/(1+POWER(10,($B10-M$227)/M$228))</f>
        <v>1.420569468085089E-4</v>
      </c>
      <c r="ED10" s="2">
        <f>POWER(10,($B10-N$227)/N$228)/(1+POWER(10,($B10-N$227)/N$228))</f>
        <v>1.4278360729981615E-4</v>
      </c>
      <c r="EE10" s="2">
        <f>POWER(10,($B10-O$227)/O$228)/(1+POWER(10,($B10-O$227)/O$228))</f>
        <v>1.5894011516781419E-4</v>
      </c>
    </row>
    <row r="11" spans="1:135" x14ac:dyDescent="0.25">
      <c r="B11" s="2">
        <v>5</v>
      </c>
      <c r="C11">
        <v>79.070999999999998</v>
      </c>
      <c r="D11">
        <v>80.900000000000006</v>
      </c>
      <c r="E11">
        <v>81.442999999999998</v>
      </c>
      <c r="F11">
        <v>81.385999999999996</v>
      </c>
      <c r="G11">
        <v>82.885999999999996</v>
      </c>
      <c r="H11">
        <v>82.471000000000004</v>
      </c>
      <c r="I11">
        <v>84.7</v>
      </c>
      <c r="J11">
        <v>83.6</v>
      </c>
      <c r="K11">
        <v>80.114000000000004</v>
      </c>
      <c r="L11">
        <v>77.543000000000006</v>
      </c>
      <c r="M11">
        <v>67.885999999999996</v>
      </c>
      <c r="N11">
        <v>60.957099999999997</v>
      </c>
      <c r="O11">
        <v>50.428600000000003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80.4723203499927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83.118286190977798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84.423962798411054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84.341837200753048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84.485801483079015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85.633990780643288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85.857339267487532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85.434659484263491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82.432670800036476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78.045919057535755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69.983132235047492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61.282605734388014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51.174545693932103</v>
      </c>
      <c r="AE11" s="5"/>
      <c r="AG11" s="5">
        <f t="shared" si="0"/>
        <v>-1.4013203499927016</v>
      </c>
      <c r="AH11" s="5">
        <f t="shared" si="1"/>
        <v>-2.2182861909777927</v>
      </c>
      <c r="AI11" s="5">
        <f t="shared" si="2"/>
        <v>-2.9809627984110563</v>
      </c>
      <c r="AJ11" s="5">
        <f t="shared" si="3"/>
        <v>-2.9558372007530522</v>
      </c>
      <c r="AK11" s="5">
        <f t="shared" si="4"/>
        <v>-1.5998014830790197</v>
      </c>
      <c r="AL11" s="5">
        <f t="shared" si="5"/>
        <v>-3.162990780643284</v>
      </c>
      <c r="AM11" s="5">
        <f t="shared" si="6"/>
        <v>-1.1573392674875294</v>
      </c>
      <c r="AN11" s="5">
        <f t="shared" si="7"/>
        <v>-1.8346594842634971</v>
      </c>
      <c r="AO11" s="5">
        <f t="shared" si="8"/>
        <v>-2.3186708000364717</v>
      </c>
      <c r="AP11" s="5">
        <f t="shared" si="9"/>
        <v>-0.50291905753574895</v>
      </c>
      <c r="AQ11" s="5">
        <f t="shared" si="10"/>
        <v>-2.0971322350474964</v>
      </c>
      <c r="AR11" s="5">
        <f t="shared" si="11"/>
        <v>-0.32550573438801678</v>
      </c>
      <c r="AS11" s="5">
        <f t="shared" si="12"/>
        <v>-0.74594569393210008</v>
      </c>
      <c r="AV11" s="2">
        <f t="shared" si="13"/>
        <v>80.4723203499927</v>
      </c>
      <c r="AW11" s="2">
        <f t="shared" si="14"/>
        <v>83.118286190977798</v>
      </c>
      <c r="AX11" s="2">
        <f t="shared" si="15"/>
        <v>84.423962798411054</v>
      </c>
      <c r="AY11" s="2">
        <f t="shared" si="16"/>
        <v>84.341837200753048</v>
      </c>
      <c r="AZ11" s="2">
        <f t="shared" si="17"/>
        <v>84.485801483079015</v>
      </c>
      <c r="BA11" s="2">
        <f t="shared" si="18"/>
        <v>85.633990780643288</v>
      </c>
      <c r="BB11" s="2">
        <f t="shared" si="19"/>
        <v>85.857339267487532</v>
      </c>
      <c r="BC11" s="2">
        <f t="shared" si="20"/>
        <v>85.434659484263491</v>
      </c>
      <c r="BD11" s="2">
        <f t="shared" si="21"/>
        <v>82.432670800036476</v>
      </c>
      <c r="BE11" s="2">
        <f t="shared" si="22"/>
        <v>78.045919057535755</v>
      </c>
      <c r="BF11" s="2">
        <f t="shared" si="23"/>
        <v>69.983132235047492</v>
      </c>
      <c r="BG11" s="2">
        <f t="shared" si="24"/>
        <v>61.282605734388014</v>
      </c>
      <c r="BH11" s="2">
        <f t="shared" si="25"/>
        <v>51.174545693932103</v>
      </c>
      <c r="BK11" s="2">
        <f>IF(OR($B11&lt;C$229, AND($B11&gt;C$230, $B11&lt;C$231)), C11, "")</f>
        <v>79.070999999999998</v>
      </c>
      <c r="BL11" s="2">
        <f>IF(OR($B11&lt;D$229, AND($B11&gt;D$230, $B11&lt;D$231)), D11, "")</f>
        <v>80.900000000000006</v>
      </c>
      <c r="BM11" s="2">
        <f>IF(OR($B11&lt;E$229, AND($B11&gt;E$230, $B11&lt;E$231)), E11, "")</f>
        <v>81.442999999999998</v>
      </c>
      <c r="BN11" s="2">
        <f>IF(OR($B11&lt;F$229, AND($B11&gt;F$230, $B11&lt;F$231)), F11, "")</f>
        <v>81.385999999999996</v>
      </c>
      <c r="BO11" s="2">
        <f>IF(OR($B11&lt;G$229, AND($B11&gt;G$230, $B11&lt;G$231)), G11, "")</f>
        <v>82.885999999999996</v>
      </c>
      <c r="BP11" s="2">
        <f>IF(OR($B11&lt;H$229, AND($B11&gt;H$230, $B11&lt;H$231)), H11, "")</f>
        <v>82.471000000000004</v>
      </c>
      <c r="BQ11" s="2">
        <f>IF(OR($B11&lt;I$229, AND($B11&gt;I$230, $B11&lt;I$231)), I11, "")</f>
        <v>84.7</v>
      </c>
      <c r="BR11" s="2">
        <f>IF(OR($B11&lt;J$229, AND($B11&gt;J$230, $B11&lt;J$231)), J11, "")</f>
        <v>83.6</v>
      </c>
      <c r="BS11" s="2">
        <f>IF(OR($B11&lt;K$229, AND($B11&gt;K$230, $B11&lt;K$231)), K11, "")</f>
        <v>80.114000000000004</v>
      </c>
      <c r="BT11" s="2">
        <f>IF(OR($B11&lt;L$229, AND($B11&gt;L$230, $B11&lt;L$231)), L11, "")</f>
        <v>77.543000000000006</v>
      </c>
      <c r="BU11" s="2">
        <f>IF(OR($B11&lt;M$229, AND($B11&gt;M$230, $B11&lt;M$231)), M11, "")</f>
        <v>67.885999999999996</v>
      </c>
      <c r="BV11" s="2">
        <f>IF(OR($B11&lt;N$229, AND($B11&gt;N$230, $B11&lt;N$231)), N11, "")</f>
        <v>60.957099999999997</v>
      </c>
      <c r="BW11" s="2">
        <f>IF(OR($B11&lt;O$229, AND($B11&gt;O$230, $B11&lt;O$231)), O11, "")</f>
        <v>50.428600000000003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80.471671781773168</v>
      </c>
      <c r="CP11" s="2">
        <f>BL$207*$B11+BL$209</f>
        <v>83.117857831053414</v>
      </c>
      <c r="CQ11" s="2">
        <f>BM$207*$B11+BM$209</f>
        <v>84.423310550657959</v>
      </c>
      <c r="CR11" s="2">
        <f>BN$207*$B11+BN$209</f>
        <v>84.341316048564394</v>
      </c>
      <c r="CS11" s="2">
        <f>BO$207*$B11+BO$209</f>
        <v>84.48510430909613</v>
      </c>
      <c r="CT11" s="2">
        <f>BP$207*$B11+BP$209</f>
        <v>85.633161362056171</v>
      </c>
      <c r="CU11" s="2">
        <f>BQ$207*$B11+BQ$209</f>
        <v>85.85637148828944</v>
      </c>
      <c r="CV11" s="2">
        <f>BR$207*$B11+BR$209</f>
        <v>85.43382198333093</v>
      </c>
      <c r="CW11" s="2">
        <f>BS$207*$B11+BS$209</f>
        <v>82.431770349039979</v>
      </c>
      <c r="CX11" s="2">
        <f>BT$207*$B11+BT$209</f>
        <v>78.045106773223608</v>
      </c>
      <c r="CY11" s="2">
        <f>BU$207*$B11+BU$209</f>
        <v>69.982077408077913</v>
      </c>
      <c r="CZ11" s="2">
        <f>BV$207*$B11+BV$209</f>
        <v>61.281767300346814</v>
      </c>
      <c r="DA11" s="2">
        <f>BW$207*$B11+BW$209</f>
        <v>51.173928199913895</v>
      </c>
      <c r="DD11" s="2">
        <f>BZ$207*$B11+BZ$209</f>
        <v>88.537644835929967</v>
      </c>
      <c r="DE11" s="2">
        <f>CA$207*$B11+CA$209</f>
        <v>91.799719780492637</v>
      </c>
      <c r="DF11" s="2">
        <f>CB$207*$B11+CB$209</f>
        <v>91.343444753514504</v>
      </c>
      <c r="DG11" s="2">
        <f>CC$207*$B11+CC$209</f>
        <v>88.679512576739441</v>
      </c>
      <c r="DH11" s="2">
        <f>CD$207*$B11+CD$209</f>
        <v>89.948870665978689</v>
      </c>
      <c r="DI11" s="2">
        <f>CE$207*$B11+CE$209</f>
        <v>92.634771530020871</v>
      </c>
      <c r="DJ11" s="2">
        <f>CF$207*$B11+CF$209</f>
        <v>93.223570240946458</v>
      </c>
      <c r="DK11" s="2">
        <f>CG$207*$B11+CG$209</f>
        <v>91.492931618493358</v>
      </c>
      <c r="DL11" s="2">
        <f>CH$207*$B11+CH$209</f>
        <v>88.165647878623929</v>
      </c>
      <c r="DM11" s="2">
        <f>CI$207*$B11+CI$209</f>
        <v>83.037118875669918</v>
      </c>
      <c r="DN11" s="2">
        <f>CJ$207*$B11+CJ$209</f>
        <v>76.754198281382756</v>
      </c>
      <c r="DO11" s="2">
        <f>CK$207*$B11+CK$209</f>
        <v>66.637224286712623</v>
      </c>
      <c r="DP11" s="2">
        <f>CL$207*$B11+CL$209</f>
        <v>54.717211611445187</v>
      </c>
      <c r="DS11" s="2">
        <f>POWER(10,($B11-C$227)/C$228)/(1+POWER(10,($B11-C$227)/C$228))</f>
        <v>8.0407932828567636E-5</v>
      </c>
      <c r="DT11" s="2">
        <f>POWER(10,($B11-D$227)/D$228)/(1+POWER(10,($B11-D$227)/D$228))</f>
        <v>4.9339637842182903E-5</v>
      </c>
      <c r="DU11" s="2">
        <f>POWER(10,($B11-E$227)/E$228)/(1+POWER(10,($B11-E$227)/E$228))</f>
        <v>9.4253627743634926E-5</v>
      </c>
      <c r="DV11" s="2">
        <f>POWER(10,($B11-F$227)/F$228)/(1+POWER(10,($B11-F$227)/F$228))</f>
        <v>1.201310695035867E-4</v>
      </c>
      <c r="DW11" s="2">
        <f>POWER(10,($B11-G$227)/G$228)/(1+POWER(10,($B11-G$227)/G$228))</f>
        <v>1.2759952336108399E-4</v>
      </c>
      <c r="DX11" s="2">
        <f>POWER(10,($B11-H$227)/H$228)/(1+POWER(10,($B11-H$227)/H$228))</f>
        <v>1.1846112068843895E-4</v>
      </c>
      <c r="DY11" s="2">
        <f>POWER(10,($B11-I$227)/I$228)/(1+POWER(10,($B11-I$227)/I$228))</f>
        <v>1.3136325360391747E-4</v>
      </c>
      <c r="DZ11" s="2">
        <f>POWER(10,($B11-J$227)/J$228)/(1+POWER(10,($B11-J$227)/J$228))</f>
        <v>1.3822178224098859E-4</v>
      </c>
      <c r="EA11" s="2">
        <f>POWER(10,($B11-K$227)/K$228)/(1+POWER(10,($B11-K$227)/K$228))</f>
        <v>1.5704050040429626E-4</v>
      </c>
      <c r="EB11" s="2">
        <f>POWER(10,($B11-L$227)/L$228)/(1+POWER(10,($B11-L$227)/L$228))</f>
        <v>1.627168154817232E-4</v>
      </c>
      <c r="EC11" s="2">
        <f>POWER(10,($B11-M$227)/M$228)/(1+POWER(10,($B11-M$227)/M$228))</f>
        <v>1.5576021003053464E-4</v>
      </c>
      <c r="ED11" s="2">
        <f>POWER(10,($B11-N$227)/N$228)/(1+POWER(10,($B11-N$227)/N$228))</f>
        <v>1.5655695551981591E-4</v>
      </c>
      <c r="EE11" s="2">
        <f>POWER(10,($B11-O$227)/O$228)/(1+POWER(10,($B11-O$227)/O$228))</f>
        <v>1.7427169844722601E-4</v>
      </c>
    </row>
    <row r="12" spans="1:135" x14ac:dyDescent="0.25">
      <c r="B12" s="2">
        <v>6</v>
      </c>
      <c r="C12">
        <v>79.643000000000001</v>
      </c>
      <c r="D12">
        <v>81.757000000000005</v>
      </c>
      <c r="E12">
        <v>82.786000000000001</v>
      </c>
      <c r="F12">
        <v>83.557000000000002</v>
      </c>
      <c r="G12">
        <v>81.656999999999996</v>
      </c>
      <c r="H12">
        <v>82.114000000000004</v>
      </c>
      <c r="I12">
        <v>83.242999999999995</v>
      </c>
      <c r="J12">
        <v>84.6</v>
      </c>
      <c r="K12">
        <v>81.843000000000004</v>
      </c>
      <c r="L12">
        <v>76.213999999999999</v>
      </c>
      <c r="M12">
        <v>68.585999999999999</v>
      </c>
      <c r="N12">
        <v>60.685699999999997</v>
      </c>
      <c r="O12">
        <v>49.985700000000001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80.486611299339771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83.136450871034427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84.440320404551983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84.35653119771807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84.51997416938886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85.67056917286574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85.894486949042061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85.457200343250477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82.45268002351095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78.06317825154791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70.017083110264423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61.307971374302731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51.194987560294159</v>
      </c>
      <c r="AE12" s="5"/>
      <c r="AG12" s="5">
        <f t="shared" si="0"/>
        <v>-0.84361129933976997</v>
      </c>
      <c r="AH12" s="5">
        <f t="shared" si="1"/>
        <v>-1.3794508710344218</v>
      </c>
      <c r="AI12" s="5">
        <f t="shared" si="2"/>
        <v>-1.6543204045519815</v>
      </c>
      <c r="AJ12" s="5">
        <f t="shared" si="3"/>
        <v>-0.79953119771806769</v>
      </c>
      <c r="AK12" s="5">
        <f t="shared" si="4"/>
        <v>-2.8629741693888633</v>
      </c>
      <c r="AL12" s="5">
        <f t="shared" si="5"/>
        <v>-3.5565691728657356</v>
      </c>
      <c r="AM12" s="5">
        <f t="shared" si="6"/>
        <v>-2.6514869490420665</v>
      </c>
      <c r="AN12" s="5">
        <f t="shared" si="7"/>
        <v>-0.85720034325048289</v>
      </c>
      <c r="AO12" s="5">
        <f t="shared" si="8"/>
        <v>-0.60968002351094697</v>
      </c>
      <c r="AP12" s="5">
        <f t="shared" si="9"/>
        <v>-1.8491782515479116</v>
      </c>
      <c r="AQ12" s="5">
        <f t="shared" si="10"/>
        <v>-1.4310831102644244</v>
      </c>
      <c r="AR12" s="5">
        <f t="shared" si="11"/>
        <v>-0.62227137430273416</v>
      </c>
      <c r="AS12" s="5">
        <f t="shared" si="12"/>
        <v>-1.2092875602941575</v>
      </c>
      <c r="AV12" s="2">
        <f t="shared" si="13"/>
        <v>80.486611299339771</v>
      </c>
      <c r="AW12" s="2">
        <f t="shared" si="14"/>
        <v>83.136450871034427</v>
      </c>
      <c r="AX12" s="2">
        <f t="shared" si="15"/>
        <v>84.440320404551983</v>
      </c>
      <c r="AY12" s="2">
        <f t="shared" si="16"/>
        <v>84.35653119771807</v>
      </c>
      <c r="AZ12" s="2">
        <f t="shared" si="17"/>
        <v>84.51997416938886</v>
      </c>
      <c r="BA12" s="2">
        <f t="shared" si="18"/>
        <v>85.67056917286574</v>
      </c>
      <c r="BB12" s="2">
        <f t="shared" si="19"/>
        <v>85.894486949042061</v>
      </c>
      <c r="BC12" s="2">
        <f t="shared" si="20"/>
        <v>85.457200343250477</v>
      </c>
      <c r="BD12" s="2">
        <f t="shared" si="21"/>
        <v>82.45268002351095</v>
      </c>
      <c r="BE12" s="2">
        <f t="shared" si="22"/>
        <v>78.06317825154791</v>
      </c>
      <c r="BF12" s="2">
        <f t="shared" si="23"/>
        <v>70.017083110264423</v>
      </c>
      <c r="BG12" s="2">
        <f t="shared" si="24"/>
        <v>61.307971374302731</v>
      </c>
      <c r="BH12" s="2">
        <f t="shared" si="25"/>
        <v>51.194987560294159</v>
      </c>
      <c r="BK12" s="2">
        <f>IF(OR($B12&lt;C$229, AND($B12&gt;C$230, $B12&lt;C$231)), C12, "")</f>
        <v>79.643000000000001</v>
      </c>
      <c r="BL12" s="2">
        <f>IF(OR($B12&lt;D$229, AND($B12&gt;D$230, $B12&lt;D$231)), D12, "")</f>
        <v>81.757000000000005</v>
      </c>
      <c r="BM12" s="2">
        <f>IF(OR($B12&lt;E$229, AND($B12&gt;E$230, $B12&lt;E$231)), E12, "")</f>
        <v>82.786000000000001</v>
      </c>
      <c r="BN12" s="2">
        <f>IF(OR($B12&lt;F$229, AND($B12&gt;F$230, $B12&lt;F$231)), F12, "")</f>
        <v>83.557000000000002</v>
      </c>
      <c r="BO12" s="2">
        <f>IF(OR($B12&lt;G$229, AND($B12&gt;G$230, $B12&lt;G$231)), G12, "")</f>
        <v>81.656999999999996</v>
      </c>
      <c r="BP12" s="2">
        <f>IF(OR($B12&lt;H$229, AND($B12&gt;H$230, $B12&lt;H$231)), H12, "")</f>
        <v>82.114000000000004</v>
      </c>
      <c r="BQ12" s="2">
        <f>IF(OR($B12&lt;I$229, AND($B12&gt;I$230, $B12&lt;I$231)), I12, "")</f>
        <v>83.242999999999995</v>
      </c>
      <c r="BR12" s="2">
        <f>IF(OR($B12&lt;J$229, AND($B12&gt;J$230, $B12&lt;J$231)), J12, "")</f>
        <v>84.6</v>
      </c>
      <c r="BS12" s="2">
        <f>IF(OR($B12&lt;K$229, AND($B12&gt;K$230, $B12&lt;K$231)), K12, "")</f>
        <v>81.843000000000004</v>
      </c>
      <c r="BT12" s="2">
        <f>IF(OR($B12&lt;L$229, AND($B12&gt;L$230, $B12&lt;L$231)), L12, "")</f>
        <v>76.213999999999999</v>
      </c>
      <c r="BU12" s="2">
        <f>IF(OR($B12&lt;M$229, AND($B12&gt;M$230, $B12&lt;M$231)), M12, "")</f>
        <v>68.585999999999999</v>
      </c>
      <c r="BV12" s="2">
        <f>IF(OR($B12&lt;N$229, AND($B12&gt;N$230, $B12&lt;N$231)), N12, "")</f>
        <v>60.685699999999997</v>
      </c>
      <c r="BW12" s="2">
        <f>IF(OR($B12&lt;O$229, AND($B12&gt;O$230, $B12&lt;O$231)), O12, "")</f>
        <v>49.985700000000001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80.48590752898447</v>
      </c>
      <c r="CP12" s="2">
        <f>BL$207*$B12+BL$209</f>
        <v>83.135985920410064</v>
      </c>
      <c r="CQ12" s="2">
        <f>BM$207*$B12+BM$209</f>
        <v>84.439613039690158</v>
      </c>
      <c r="CR12" s="2">
        <f>BN$207*$B12+BN$209</f>
        <v>84.355966410140795</v>
      </c>
      <c r="CS12" s="2">
        <f>BO$207*$B12+BO$209</f>
        <v>84.519218640263674</v>
      </c>
      <c r="CT12" s="2">
        <f>BP$207*$B12+BP$209</f>
        <v>85.669669936948068</v>
      </c>
      <c r="CU12" s="2">
        <f>BQ$207*$B12+BQ$209</f>
        <v>85.893437779009801</v>
      </c>
      <c r="CV12" s="2">
        <f>BR$207*$B12+BR$209</f>
        <v>85.456292505703971</v>
      </c>
      <c r="CW12" s="2">
        <f>BS$207*$B12+BS$209</f>
        <v>82.45170410108561</v>
      </c>
      <c r="CX12" s="2">
        <f>BT$207*$B12+BT$209</f>
        <v>78.062298520272734</v>
      </c>
      <c r="CY12" s="2">
        <f>BU$207*$B12+BU$209</f>
        <v>70.015940116618694</v>
      </c>
      <c r="CZ12" s="2">
        <f>BV$207*$B12+BV$209</f>
        <v>61.307062355985281</v>
      </c>
      <c r="DA12" s="2">
        <f>BW$207*$B12+BW$209</f>
        <v>51.194318323197464</v>
      </c>
      <c r="DD12" s="2">
        <f>BZ$207*$B12+BZ$209</f>
        <v>88.468343453689272</v>
      </c>
      <c r="DE12" s="2">
        <f>CA$207*$B12+CA$209</f>
        <v>91.730334121000439</v>
      </c>
      <c r="DF12" s="2">
        <f>CB$207*$B12+CB$209</f>
        <v>91.284233275388985</v>
      </c>
      <c r="DG12" s="2">
        <f>CC$207*$B12+CC$209</f>
        <v>88.643769427826825</v>
      </c>
      <c r="DH12" s="2">
        <f>CD$207*$B12+CD$209</f>
        <v>89.919389550626292</v>
      </c>
      <c r="DI12" s="2">
        <f>CE$207*$B12+CE$209</f>
        <v>92.592804483382579</v>
      </c>
      <c r="DJ12" s="2">
        <f>CF$207*$B12+CF$209</f>
        <v>93.177564369723626</v>
      </c>
      <c r="DK12" s="2">
        <f>CG$207*$B12+CG$209</f>
        <v>91.446438997112182</v>
      </c>
      <c r="DL12" s="2">
        <f>CH$207*$B12+CH$209</f>
        <v>88.119447856080086</v>
      </c>
      <c r="DM12" s="2">
        <f>CI$207*$B12+CI$209</f>
        <v>82.993178292596198</v>
      </c>
      <c r="DN12" s="2">
        <f>CJ$207*$B12+CJ$209</f>
        <v>76.708523922091985</v>
      </c>
      <c r="DO12" s="2">
        <f>CK$207*$B12+CK$209</f>
        <v>66.602560585059052</v>
      </c>
      <c r="DP12" s="2">
        <f>CL$207*$B12+CL$209</f>
        <v>54.696675583854102</v>
      </c>
      <c r="DS12" s="2">
        <f>POWER(10,($B12-C$227)/C$228)/(1+POWER(10,($B12-C$227)/C$228))</f>
        <v>8.8164861194657272E-5</v>
      </c>
      <c r="DT12" s="2">
        <f>POWER(10,($B12-D$227)/D$228)/(1+POWER(10,($B12-D$227)/D$228))</f>
        <v>5.4099579574776292E-5</v>
      </c>
      <c r="DU12" s="2">
        <f>POWER(10,($B12-E$227)/E$228)/(1+POWER(10,($B12-E$227)/E$228))</f>
        <v>1.033461079587286E-4</v>
      </c>
      <c r="DV12" s="2">
        <f>POWER(10,($B12-F$227)/F$228)/(1+POWER(10,($B12-F$227)/F$228))</f>
        <v>1.317195717564027E-4</v>
      </c>
      <c r="DW12" s="2">
        <f>POWER(10,($B12-G$227)/G$228)/(1+POWER(10,($B12-G$227)/G$228))</f>
        <v>1.3990837285161612E-4</v>
      </c>
      <c r="DX12" s="2">
        <f>POWER(10,($B12-H$227)/H$228)/(1+POWER(10,($B12-H$227)/H$228))</f>
        <v>1.2988855144031522E-4</v>
      </c>
      <c r="DY12" s="2">
        <f>POWER(10,($B12-I$227)/I$228)/(1+POWER(10,($B12-I$227)/I$228))</f>
        <v>1.4403511789472646E-4</v>
      </c>
      <c r="DZ12" s="2">
        <f>POWER(10,($B12-J$227)/J$228)/(1+POWER(10,($B12-J$227)/J$228))</f>
        <v>1.5155514941254131E-4</v>
      </c>
      <c r="EA12" s="2">
        <f>POWER(10,($B12-K$227)/K$228)/(1+POWER(10,($B12-K$227)/K$228))</f>
        <v>1.7218887577378979E-4</v>
      </c>
      <c r="EB12" s="2">
        <f>POWER(10,($B12-L$227)/L$228)/(1+POWER(10,($B12-L$227)/L$228))</f>
        <v>1.7841263948846958E-4</v>
      </c>
      <c r="EC12" s="2">
        <f>POWER(10,($B12-M$227)/M$228)/(1+POWER(10,($B12-M$227)/M$228))</f>
        <v>1.7078510765809125E-4</v>
      </c>
      <c r="ED12" s="2">
        <f>POWER(10,($B12-N$227)/N$228)/(1+POWER(10,($B12-N$227)/N$228))</f>
        <v>1.7165869539199696E-4</v>
      </c>
      <c r="EE12" s="2">
        <f>POWER(10,($B12-O$227)/O$228)/(1+POWER(10,($B12-O$227)/O$228))</f>
        <v>1.9108190481207442E-4</v>
      </c>
    </row>
    <row r="13" spans="1:135" x14ac:dyDescent="0.25">
      <c r="B13" s="2">
        <v>7</v>
      </c>
      <c r="C13">
        <v>79.8</v>
      </c>
      <c r="D13">
        <v>81.013999999999996</v>
      </c>
      <c r="E13">
        <v>83.528999999999996</v>
      </c>
      <c r="F13">
        <v>82.856999999999999</v>
      </c>
      <c r="G13">
        <v>84.557000000000002</v>
      </c>
      <c r="H13">
        <v>83.557000000000002</v>
      </c>
      <c r="I13">
        <v>84.370999999999995</v>
      </c>
      <c r="J13">
        <v>85.313999999999993</v>
      </c>
      <c r="K13">
        <v>83.129000000000005</v>
      </c>
      <c r="L13">
        <v>76.570999999999998</v>
      </c>
      <c r="M13">
        <v>68.599999999999994</v>
      </c>
      <c r="N13">
        <v>60.2714</v>
      </c>
      <c r="O13">
        <v>50.442900000000002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80.500906862945243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83.154618624125916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84.456682574224473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84.371228762988196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84.554151625639648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85.707153315705952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85.931641326290958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85.479746977682723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82.472695427077042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78.080442898039095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70.051041178083892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61.333342828630613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51.215433662265923</v>
      </c>
      <c r="AE13" s="5"/>
      <c r="AG13" s="5">
        <f t="shared" si="0"/>
        <v>-0.70090686294524573</v>
      </c>
      <c r="AH13" s="5">
        <f t="shared" si="1"/>
        <v>-2.1406186241259206</v>
      </c>
      <c r="AI13" s="5">
        <f t="shared" si="2"/>
        <v>-0.92768257422447675</v>
      </c>
      <c r="AJ13" s="5">
        <f t="shared" si="3"/>
        <v>-1.5142287629881963</v>
      </c>
      <c r="AK13" s="5">
        <f t="shared" si="4"/>
        <v>2.8483743603544553E-3</v>
      </c>
      <c r="AL13" s="5">
        <f t="shared" si="5"/>
        <v>-2.1501533157059498</v>
      </c>
      <c r="AM13" s="5">
        <f t="shared" si="6"/>
        <v>-1.5606413262909626</v>
      </c>
      <c r="AN13" s="5">
        <f t="shared" si="7"/>
        <v>-0.16574697768272983</v>
      </c>
      <c r="AO13" s="5">
        <f t="shared" si="8"/>
        <v>0.65630457292296285</v>
      </c>
      <c r="AP13" s="5">
        <f t="shared" si="9"/>
        <v>-1.5094428980390973</v>
      </c>
      <c r="AQ13" s="5">
        <f t="shared" si="10"/>
        <v>-1.4510411780838979</v>
      </c>
      <c r="AR13" s="5">
        <f t="shared" si="11"/>
        <v>-1.0619428286306132</v>
      </c>
      <c r="AS13" s="5">
        <f t="shared" si="12"/>
        <v>-0.77253366226592135</v>
      </c>
      <c r="AV13" s="2">
        <f t="shared" si="13"/>
        <v>80.500906862945243</v>
      </c>
      <c r="AW13" s="2">
        <f t="shared" si="14"/>
        <v>83.154618624125916</v>
      </c>
      <c r="AX13" s="2">
        <f t="shared" si="15"/>
        <v>84.456682574224473</v>
      </c>
      <c r="AY13" s="2">
        <f t="shared" si="16"/>
        <v>84.371228762988196</v>
      </c>
      <c r="AZ13" s="2">
        <f t="shared" si="17"/>
        <v>84.554151625639648</v>
      </c>
      <c r="BA13" s="2">
        <f t="shared" si="18"/>
        <v>85.707153315705952</v>
      </c>
      <c r="BB13" s="2">
        <f t="shared" si="19"/>
        <v>85.931641326290958</v>
      </c>
      <c r="BC13" s="2">
        <f t="shared" si="20"/>
        <v>85.479746977682723</v>
      </c>
      <c r="BD13" s="2">
        <f t="shared" si="21"/>
        <v>82.472695427077042</v>
      </c>
      <c r="BE13" s="2">
        <f t="shared" si="22"/>
        <v>78.080442898039095</v>
      </c>
      <c r="BF13" s="2">
        <f t="shared" si="23"/>
        <v>70.051041178083892</v>
      </c>
      <c r="BG13" s="2">
        <f t="shared" si="24"/>
        <v>61.333342828630613</v>
      </c>
      <c r="BH13" s="2">
        <f t="shared" si="25"/>
        <v>51.215433662265909</v>
      </c>
      <c r="BK13" s="2">
        <f>IF(OR($B13&lt;C$229, AND($B13&gt;C$230, $B13&lt;C$231)), C13, "")</f>
        <v>79.8</v>
      </c>
      <c r="BL13" s="2">
        <f>IF(OR($B13&lt;D$229, AND($B13&gt;D$230, $B13&lt;D$231)), D13, "")</f>
        <v>81.013999999999996</v>
      </c>
      <c r="BM13" s="2">
        <f>IF(OR($B13&lt;E$229, AND($B13&gt;E$230, $B13&lt;E$231)), E13, "")</f>
        <v>83.528999999999996</v>
      </c>
      <c r="BN13" s="2">
        <f>IF(OR($B13&lt;F$229, AND($B13&gt;F$230, $B13&lt;F$231)), F13, "")</f>
        <v>82.856999999999999</v>
      </c>
      <c r="BO13" s="2">
        <f>IF(OR($B13&lt;G$229, AND($B13&gt;G$230, $B13&lt;G$231)), G13, "")</f>
        <v>84.557000000000002</v>
      </c>
      <c r="BP13" s="2">
        <f>IF(OR($B13&lt;H$229, AND($B13&gt;H$230, $B13&lt;H$231)), H13, "")</f>
        <v>83.557000000000002</v>
      </c>
      <c r="BQ13" s="2">
        <f>IF(OR($B13&lt;I$229, AND($B13&gt;I$230, $B13&lt;I$231)), I13, "")</f>
        <v>84.370999999999995</v>
      </c>
      <c r="BR13" s="2">
        <f>IF(OR($B13&lt;J$229, AND($B13&gt;J$230, $B13&lt;J$231)), J13, "")</f>
        <v>85.313999999999993</v>
      </c>
      <c r="BS13" s="2">
        <f>IF(OR($B13&lt;K$229, AND($B13&gt;K$230, $B13&lt;K$231)), K13, "")</f>
        <v>83.129000000000005</v>
      </c>
      <c r="BT13" s="2">
        <f>IF(OR($B13&lt;L$229, AND($B13&gt;L$230, $B13&lt;L$231)), L13, "")</f>
        <v>76.570999999999998</v>
      </c>
      <c r="BU13" s="2">
        <f>IF(OR($B13&lt;M$229, AND($B13&gt;M$230, $B13&lt;M$231)), M13, "")</f>
        <v>68.599999999999994</v>
      </c>
      <c r="BV13" s="2">
        <f>IF(OR($B13&lt;N$229, AND($B13&gt;N$230, $B13&lt;N$231)), N13, "")</f>
        <v>60.2714</v>
      </c>
      <c r="BW13" s="2">
        <f>IF(OR($B13&lt;O$229, AND($B13&gt;O$230, $B13&lt;O$231)), O13, "")</f>
        <v>50.442900000000002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80.500143276195772</v>
      </c>
      <c r="CP13" s="2">
        <f>BL$207*$B13+BL$209</f>
        <v>83.154114009766701</v>
      </c>
      <c r="CQ13" s="2">
        <f>BM$207*$B13+BM$209</f>
        <v>84.455915528722358</v>
      </c>
      <c r="CR13" s="2">
        <f>BN$207*$B13+BN$209</f>
        <v>84.370616771717209</v>
      </c>
      <c r="CS13" s="2">
        <f>BO$207*$B13+BO$209</f>
        <v>84.553332971431217</v>
      </c>
      <c r="CT13" s="2">
        <f>BP$207*$B13+BP$209</f>
        <v>85.706178511839965</v>
      </c>
      <c r="CU13" s="2">
        <f>BQ$207*$B13+BQ$209</f>
        <v>85.930504069730176</v>
      </c>
      <c r="CV13" s="2">
        <f>BR$207*$B13+BR$209</f>
        <v>85.478763028077026</v>
      </c>
      <c r="CW13" s="2">
        <f>BS$207*$B13+BS$209</f>
        <v>82.471637853131227</v>
      </c>
      <c r="CX13" s="2">
        <f>BT$207*$B13+BT$209</f>
        <v>78.079490267321844</v>
      </c>
      <c r="CY13" s="2">
        <f>BU$207*$B13+BU$209</f>
        <v>70.049802825159489</v>
      </c>
      <c r="CZ13" s="2">
        <f>BV$207*$B13+BV$209</f>
        <v>61.33235741162374</v>
      </c>
      <c r="DA13" s="2">
        <f>BW$207*$B13+BW$209</f>
        <v>51.214708446481026</v>
      </c>
      <c r="DD13" s="2">
        <f>BZ$207*$B13+BZ$209</f>
        <v>88.399042071448591</v>
      </c>
      <c r="DE13" s="2">
        <f>CA$207*$B13+CA$209</f>
        <v>91.660948461508241</v>
      </c>
      <c r="DF13" s="2">
        <f>CB$207*$B13+CB$209</f>
        <v>91.22502179726348</v>
      </c>
      <c r="DG13" s="2">
        <f>CC$207*$B13+CC$209</f>
        <v>88.60802627891421</v>
      </c>
      <c r="DH13" s="2">
        <f>CD$207*$B13+CD$209</f>
        <v>89.889908435273895</v>
      </c>
      <c r="DI13" s="2">
        <f>CE$207*$B13+CE$209</f>
        <v>92.550837436744303</v>
      </c>
      <c r="DJ13" s="2">
        <f>CF$207*$B13+CF$209</f>
        <v>93.131558498500794</v>
      </c>
      <c r="DK13" s="2">
        <f>CG$207*$B13+CG$209</f>
        <v>91.39994637573102</v>
      </c>
      <c r="DL13" s="2">
        <f>CH$207*$B13+CH$209</f>
        <v>88.073247833536243</v>
      </c>
      <c r="DM13" s="2">
        <f>CI$207*$B13+CI$209</f>
        <v>82.949237709522478</v>
      </c>
      <c r="DN13" s="2">
        <f>CJ$207*$B13+CJ$209</f>
        <v>76.662849562801213</v>
      </c>
      <c r="DO13" s="2">
        <f>CK$207*$B13+CK$209</f>
        <v>66.567896883405496</v>
      </c>
      <c r="DP13" s="2">
        <f>CL$207*$B13+CL$209</f>
        <v>54.676139556263017</v>
      </c>
      <c r="DS13" s="2">
        <f>POWER(10,($B13-C$227)/C$228)/(1+POWER(10,($B13-C$227)/C$228))</f>
        <v>9.6670025691972334E-5</v>
      </c>
      <c r="DT13" s="2">
        <f>POWER(10,($B13-D$227)/D$228)/(1+POWER(10,($B13-D$227)/D$228))</f>
        <v>5.9318699814462954E-5</v>
      </c>
      <c r="DU13" s="2">
        <f>POWER(10,($B13-E$227)/E$228)/(1+POWER(10,($B13-E$227)/E$228))</f>
        <v>1.1331562420302214E-4</v>
      </c>
      <c r="DV13" s="2">
        <f>POWER(10,($B13-F$227)/F$228)/(1+POWER(10,($B13-F$227)/F$228))</f>
        <v>1.4442580306347759E-4</v>
      </c>
      <c r="DW13" s="2">
        <f>POWER(10,($B13-G$227)/G$228)/(1+POWER(10,($B13-G$227)/G$228))</f>
        <v>1.5340440962046564E-4</v>
      </c>
      <c r="DX13" s="2">
        <f>POWER(10,($B13-H$227)/H$228)/(1+POWER(10,($B13-H$227)/H$228))</f>
        <v>1.4241817988187692E-4</v>
      </c>
      <c r="DY13" s="2">
        <f>POWER(10,($B13-I$227)/I$228)/(1+POWER(10,($B13-I$227)/I$228))</f>
        <v>1.5792917162748906E-4</v>
      </c>
      <c r="DZ13" s="2">
        <f>POWER(10,($B13-J$227)/J$228)/(1+POWER(10,($B13-J$227)/J$228))</f>
        <v>1.6617448707937103E-4</v>
      </c>
      <c r="EA13" s="2">
        <f>POWER(10,($B13-K$227)/K$228)/(1+POWER(10,($B13-K$227)/K$228))</f>
        <v>1.8879821149934108E-4</v>
      </c>
      <c r="EB13" s="2">
        <f>POWER(10,($B13-L$227)/L$228)/(1+POWER(10,($B13-L$227)/L$228))</f>
        <v>1.9562220188426661E-4</v>
      </c>
      <c r="EC13" s="2">
        <f>POWER(10,($B13-M$227)/M$228)/(1+POWER(10,($B13-M$227)/M$228))</f>
        <v>1.8725906129818582E-4</v>
      </c>
      <c r="ED13" s="2">
        <f>POWER(10,($B13-N$227)/N$228)/(1+POWER(10,($B13-N$227)/N$228))</f>
        <v>1.8821689955516465E-4</v>
      </c>
      <c r="EE13" s="2">
        <f>POWER(10,($B13-O$227)/O$228)/(1+POWER(10,($B13-O$227)/O$228))</f>
        <v>2.0951327987687521E-4</v>
      </c>
    </row>
    <row r="14" spans="1:135" x14ac:dyDescent="0.25">
      <c r="B14" s="2">
        <v>8</v>
      </c>
      <c r="C14">
        <v>79.813999999999993</v>
      </c>
      <c r="D14">
        <v>81.343000000000004</v>
      </c>
      <c r="E14">
        <v>83.643000000000001</v>
      </c>
      <c r="F14">
        <v>82.942999999999998</v>
      </c>
      <c r="G14">
        <v>84.713999999999999</v>
      </c>
      <c r="H14">
        <v>83.228999999999999</v>
      </c>
      <c r="I14">
        <v>84.442999999999998</v>
      </c>
      <c r="J14">
        <v>84.156999999999996</v>
      </c>
      <c r="K14">
        <v>82.156999999999996</v>
      </c>
      <c r="L14">
        <v>76.313999999999993</v>
      </c>
      <c r="M14">
        <v>67.900000000000006</v>
      </c>
      <c r="N14">
        <v>61.3</v>
      </c>
      <c r="O14">
        <v>51.285699999999999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80.515207417253038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83.172789702592183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84.473049674863205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84.385930178836247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84.588334228915798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85.743743668768971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85.968802933427355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85.502299847096751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82.492717500517713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78.09771342110696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70.085007005458991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61.358720562096906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51.235884335345879</v>
      </c>
      <c r="AE14" s="5"/>
      <c r="AG14" s="5">
        <f t="shared" si="0"/>
        <v>-0.7012074172530447</v>
      </c>
      <c r="AH14" s="5">
        <f t="shared" si="1"/>
        <v>-1.8297897025921799</v>
      </c>
      <c r="AI14" s="5">
        <f t="shared" si="2"/>
        <v>-0.83004967486320425</v>
      </c>
      <c r="AJ14" s="5">
        <f t="shared" si="3"/>
        <v>-1.4429301788362494</v>
      </c>
      <c r="AK14" s="5">
        <f t="shared" si="4"/>
        <v>0.12566577108420063</v>
      </c>
      <c r="AL14" s="5">
        <f t="shared" si="5"/>
        <v>-2.5147436687689719</v>
      </c>
      <c r="AM14" s="5">
        <f t="shared" si="6"/>
        <v>-1.5258029334273573</v>
      </c>
      <c r="AN14" s="5">
        <f t="shared" si="7"/>
        <v>-1.3452998470967543</v>
      </c>
      <c r="AO14" s="5">
        <f t="shared" si="8"/>
        <v>-0.33571750051771687</v>
      </c>
      <c r="AP14" s="5">
        <f t="shared" si="9"/>
        <v>-1.7837134211069667</v>
      </c>
      <c r="AQ14" s="5">
        <f t="shared" si="10"/>
        <v>-2.185007005458985</v>
      </c>
      <c r="AR14" s="5">
        <f t="shared" si="11"/>
        <v>-5.8720562096908679E-2</v>
      </c>
      <c r="AS14" s="5">
        <f t="shared" si="12"/>
        <v>4.9815664654119018E-2</v>
      </c>
      <c r="AV14" s="2">
        <f t="shared" si="13"/>
        <v>80.515207417253038</v>
      </c>
      <c r="AW14" s="2">
        <f t="shared" si="14"/>
        <v>83.172789702592183</v>
      </c>
      <c r="AX14" s="2">
        <f t="shared" si="15"/>
        <v>84.473049674863205</v>
      </c>
      <c r="AY14" s="2">
        <f t="shared" si="16"/>
        <v>84.385930178836247</v>
      </c>
      <c r="AZ14" s="2">
        <f t="shared" si="17"/>
        <v>84.588334228915798</v>
      </c>
      <c r="BA14" s="2">
        <f t="shared" si="18"/>
        <v>85.743743668768971</v>
      </c>
      <c r="BB14" s="2">
        <f t="shared" si="19"/>
        <v>85.968802933427355</v>
      </c>
      <c r="BC14" s="2">
        <f t="shared" si="20"/>
        <v>85.502299847096751</v>
      </c>
      <c r="BD14" s="2">
        <f t="shared" si="21"/>
        <v>82.492717500517713</v>
      </c>
      <c r="BE14" s="2">
        <f t="shared" si="22"/>
        <v>78.09771342110696</v>
      </c>
      <c r="BF14" s="2">
        <f t="shared" si="23"/>
        <v>70.085007005458991</v>
      </c>
      <c r="BG14" s="2">
        <f t="shared" si="24"/>
        <v>61.358720562096906</v>
      </c>
      <c r="BH14" s="2">
        <f t="shared" si="25"/>
        <v>51.235884335345808</v>
      </c>
      <c r="BK14" s="2">
        <f>IF(OR($B14&lt;C$229, AND($B14&gt;C$230, $B14&lt;C$231)), C14, "")</f>
        <v>79.813999999999993</v>
      </c>
      <c r="BL14" s="2">
        <f>IF(OR($B14&lt;D$229, AND($B14&gt;D$230, $B14&lt;D$231)), D14, "")</f>
        <v>81.343000000000004</v>
      </c>
      <c r="BM14" s="2">
        <f>IF(OR($B14&lt;E$229, AND($B14&gt;E$230, $B14&lt;E$231)), E14, "")</f>
        <v>83.643000000000001</v>
      </c>
      <c r="BN14" s="2">
        <f>IF(OR($B14&lt;F$229, AND($B14&gt;F$230, $B14&lt;F$231)), F14, "")</f>
        <v>82.942999999999998</v>
      </c>
      <c r="BO14" s="2">
        <f>IF(OR($B14&lt;G$229, AND($B14&gt;G$230, $B14&lt;G$231)), G14, "")</f>
        <v>84.713999999999999</v>
      </c>
      <c r="BP14" s="2">
        <f>IF(OR($B14&lt;H$229, AND($B14&gt;H$230, $B14&lt;H$231)), H14, "")</f>
        <v>83.228999999999999</v>
      </c>
      <c r="BQ14" s="2">
        <f>IF(OR($B14&lt;I$229, AND($B14&gt;I$230, $B14&lt;I$231)), I14, "")</f>
        <v>84.442999999999998</v>
      </c>
      <c r="BR14" s="2">
        <f>IF(OR($B14&lt;J$229, AND($B14&gt;J$230, $B14&lt;J$231)), J14, "")</f>
        <v>84.156999999999996</v>
      </c>
      <c r="BS14" s="2">
        <f>IF(OR($B14&lt;K$229, AND($B14&gt;K$230, $B14&lt;K$231)), K14, "")</f>
        <v>82.156999999999996</v>
      </c>
      <c r="BT14" s="2">
        <f>IF(OR($B14&lt;L$229, AND($B14&gt;L$230, $B14&lt;L$231)), L14, "")</f>
        <v>76.313999999999993</v>
      </c>
      <c r="BU14" s="2">
        <f>IF(OR($B14&lt;M$229, AND($B14&gt;M$230, $B14&lt;M$231)), M14, "")</f>
        <v>67.900000000000006</v>
      </c>
      <c r="BV14" s="2">
        <f>IF(OR($B14&lt;N$229, AND($B14&gt;N$230, $B14&lt;N$231)), N14, "")</f>
        <v>61.3</v>
      </c>
      <c r="BW14" s="2">
        <f>IF(OR($B14&lt;O$229, AND($B14&gt;O$230, $B14&lt;O$231)), O14, "")</f>
        <v>51.285699999999999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80.514379023407074</v>
      </c>
      <c r="CP14" s="2">
        <f>BL$207*$B14+BL$209</f>
        <v>83.172242099123352</v>
      </c>
      <c r="CQ14" s="2">
        <f>BM$207*$B14+BM$209</f>
        <v>84.472218017754557</v>
      </c>
      <c r="CR14" s="2">
        <f>BN$207*$B14+BN$209</f>
        <v>84.385267133293624</v>
      </c>
      <c r="CS14" s="2">
        <f>BO$207*$B14+BO$209</f>
        <v>84.587447302598775</v>
      </c>
      <c r="CT14" s="2">
        <f>BP$207*$B14+BP$209</f>
        <v>85.742687086731863</v>
      </c>
      <c r="CU14" s="2">
        <f>BQ$207*$B14+BQ$209</f>
        <v>85.967570360450551</v>
      </c>
      <c r="CV14" s="2">
        <f>BR$207*$B14+BR$209</f>
        <v>85.501233550450067</v>
      </c>
      <c r="CW14" s="2">
        <f>BS$207*$B14+BS$209</f>
        <v>82.491571605176858</v>
      </c>
      <c r="CX14" s="2">
        <f>BT$207*$B14+BT$209</f>
        <v>78.096682014370955</v>
      </c>
      <c r="CY14" s="2">
        <f>BU$207*$B14+BU$209</f>
        <v>70.08366553370027</v>
      </c>
      <c r="CZ14" s="2">
        <f>BV$207*$B14+BV$209</f>
        <v>61.357652467262206</v>
      </c>
      <c r="DA14" s="2">
        <f>BW$207*$B14+BW$209</f>
        <v>51.235098569764588</v>
      </c>
      <c r="DD14" s="2">
        <f>BZ$207*$B14+BZ$209</f>
        <v>88.329740689207895</v>
      </c>
      <c r="DE14" s="2">
        <f>CA$207*$B14+CA$209</f>
        <v>91.591562802016057</v>
      </c>
      <c r="DF14" s="2">
        <f>CB$207*$B14+CB$209</f>
        <v>91.165810319137975</v>
      </c>
      <c r="DG14" s="2">
        <f>CC$207*$B14+CC$209</f>
        <v>88.572283130001594</v>
      </c>
      <c r="DH14" s="2">
        <f>CD$207*$B14+CD$209</f>
        <v>89.860427319921484</v>
      </c>
      <c r="DI14" s="2">
        <f>CE$207*$B14+CE$209</f>
        <v>92.508870390106011</v>
      </c>
      <c r="DJ14" s="2">
        <f>CF$207*$B14+CF$209</f>
        <v>93.085552627277949</v>
      </c>
      <c r="DK14" s="2">
        <f>CG$207*$B14+CG$209</f>
        <v>91.353453754349857</v>
      </c>
      <c r="DL14" s="2">
        <f>CH$207*$B14+CH$209</f>
        <v>88.027047810992386</v>
      </c>
      <c r="DM14" s="2">
        <f>CI$207*$B14+CI$209</f>
        <v>82.905297126448772</v>
      </c>
      <c r="DN14" s="2">
        <f>CJ$207*$B14+CJ$209</f>
        <v>76.617175203510442</v>
      </c>
      <c r="DO14" s="2">
        <f>CK$207*$B14+CK$209</f>
        <v>66.533233181751925</v>
      </c>
      <c r="DP14" s="2">
        <f>CL$207*$B14+CL$209</f>
        <v>54.655603528671932</v>
      </c>
      <c r="DS14" s="2">
        <f>POWER(10,($B14-C$227)/C$228)/(1+POWER(10,($B14-C$227)/C$228))</f>
        <v>1.0599558681874067E-4</v>
      </c>
      <c r="DT14" s="2">
        <f>POWER(10,($B14-D$227)/D$228)/(1+POWER(10,($B14-D$227)/D$228))</f>
        <v>6.5041288741352405E-5</v>
      </c>
      <c r="DU14" s="2">
        <f>POWER(10,($B14-E$227)/E$228)/(1+POWER(10,($B14-E$227)/E$228))</f>
        <v>1.2424675289495567E-4</v>
      </c>
      <c r="DV14" s="2">
        <f>POWER(10,($B14-F$227)/F$228)/(1+POWER(10,($B14-F$227)/F$228))</f>
        <v>1.5835753747499561E-4</v>
      </c>
      <c r="DW14" s="2">
        <f>POWER(10,($B14-G$227)/G$228)/(1+POWER(10,($B14-G$227)/G$228))</f>
        <v>1.6820210091956716E-4</v>
      </c>
      <c r="DX14" s="2">
        <f>POWER(10,($B14-H$227)/H$228)/(1+POWER(10,($B14-H$227)/H$228))</f>
        <v>1.5615628334864537E-4</v>
      </c>
      <c r="DY14" s="2">
        <f>POWER(10,($B14-I$227)/I$228)/(1+POWER(10,($B14-I$227)/I$228))</f>
        <v>1.731632547841926E-4</v>
      </c>
      <c r="DZ14" s="2">
        <f>POWER(10,($B14-J$227)/J$228)/(1+POWER(10,($B14-J$227)/J$228))</f>
        <v>1.8220378070766559E-4</v>
      </c>
      <c r="EA14" s="2">
        <f>POWER(10,($B14-K$227)/K$228)/(1+POWER(10,($B14-K$227)/K$228))</f>
        <v>2.070093517229639E-4</v>
      </c>
      <c r="EB14" s="2">
        <f>POWER(10,($B14-L$227)/L$228)/(1+POWER(10,($B14-L$227)/L$228))</f>
        <v>2.1449143089139448E-4</v>
      </c>
      <c r="EC14" s="2">
        <f>POWER(10,($B14-M$227)/M$228)/(1+POWER(10,($B14-M$227)/M$228))</f>
        <v>2.0532176831512911E-4</v>
      </c>
      <c r="ED14" s="2">
        <f>POWER(10,($B14-N$227)/N$228)/(1+POWER(10,($B14-N$227)/N$228))</f>
        <v>2.0637197903485469E-4</v>
      </c>
      <c r="EE14" s="2">
        <f>POWER(10,($B14-O$227)/O$228)/(1+POWER(10,($B14-O$227)/O$228))</f>
        <v>2.2972209970820422E-4</v>
      </c>
    </row>
    <row r="15" spans="1:135" x14ac:dyDescent="0.25">
      <c r="B15" s="2">
        <v>9</v>
      </c>
      <c r="C15">
        <v>79.156999999999996</v>
      </c>
      <c r="D15">
        <v>79.986000000000004</v>
      </c>
      <c r="E15">
        <v>82.557000000000002</v>
      </c>
      <c r="F15">
        <v>84.614000000000004</v>
      </c>
      <c r="G15">
        <v>84.370999999999995</v>
      </c>
      <c r="H15">
        <v>84.242999999999995</v>
      </c>
      <c r="I15">
        <v>85.242999999999995</v>
      </c>
      <c r="J15">
        <v>83.186000000000007</v>
      </c>
      <c r="K15">
        <v>82.385999999999996</v>
      </c>
      <c r="L15">
        <v>75.257000000000005</v>
      </c>
      <c r="M15">
        <v>69.471000000000004</v>
      </c>
      <c r="N15">
        <v>61.985700000000001</v>
      </c>
      <c r="O15">
        <v>50.814300000000003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80.529513368379298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83.19096437885355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84.489422102306648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84.400635748770256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84.622522384639467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85.780340726788978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86.005972345361172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85.524859445909485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82.512746770559204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78.114990275894684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70.118981201746379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61.384105074940997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51.256339940314525</v>
      </c>
      <c r="AE15" s="5"/>
      <c r="AG15" s="5">
        <f t="shared" si="0"/>
        <v>-1.3725133683793018</v>
      </c>
      <c r="AH15" s="5">
        <f t="shared" si="1"/>
        <v>-3.2049643788535462</v>
      </c>
      <c r="AI15" s="5">
        <f t="shared" si="2"/>
        <v>-1.9324221023066457</v>
      </c>
      <c r="AJ15" s="5">
        <f t="shared" si="3"/>
        <v>0.21336425122974845</v>
      </c>
      <c r="AK15" s="5">
        <f t="shared" si="4"/>
        <v>-0.25152238463947185</v>
      </c>
      <c r="AL15" s="5">
        <f t="shared" si="5"/>
        <v>-1.5373407267889831</v>
      </c>
      <c r="AM15" s="5">
        <f t="shared" si="6"/>
        <v>-0.76297234536117742</v>
      </c>
      <c r="AN15" s="5">
        <f t="shared" si="7"/>
        <v>-2.3388594459094776</v>
      </c>
      <c r="AO15" s="5">
        <f t="shared" si="8"/>
        <v>-0.12674677055920824</v>
      </c>
      <c r="AP15" s="5">
        <f t="shared" si="9"/>
        <v>-2.8579902758946787</v>
      </c>
      <c r="AQ15" s="5">
        <f t="shared" si="10"/>
        <v>-0.64798120174637575</v>
      </c>
      <c r="AR15" s="5">
        <f t="shared" si="11"/>
        <v>0.60159492505900403</v>
      </c>
      <c r="AS15" s="5">
        <f t="shared" si="12"/>
        <v>-0.44203994031452254</v>
      </c>
      <c r="AV15" s="2">
        <f t="shared" si="13"/>
        <v>80.529513368379298</v>
      </c>
      <c r="AW15" s="2">
        <f t="shared" si="14"/>
        <v>83.19096437885355</v>
      </c>
      <c r="AX15" s="2">
        <f t="shared" si="15"/>
        <v>84.489422102306648</v>
      </c>
      <c r="AY15" s="2">
        <f t="shared" si="16"/>
        <v>84.400635748770256</v>
      </c>
      <c r="AZ15" s="2">
        <f t="shared" si="17"/>
        <v>84.622522384639467</v>
      </c>
      <c r="BA15" s="2">
        <f t="shared" si="18"/>
        <v>85.780340726788978</v>
      </c>
      <c r="BB15" s="2">
        <f t="shared" si="19"/>
        <v>86.005972345361172</v>
      </c>
      <c r="BC15" s="2">
        <f t="shared" si="20"/>
        <v>85.524859445909485</v>
      </c>
      <c r="BD15" s="2">
        <f t="shared" si="21"/>
        <v>82.512746770559204</v>
      </c>
      <c r="BE15" s="2">
        <f t="shared" si="22"/>
        <v>78.114990275894684</v>
      </c>
      <c r="BF15" s="2">
        <f t="shared" si="23"/>
        <v>70.118981201746379</v>
      </c>
      <c r="BG15" s="2">
        <f t="shared" si="24"/>
        <v>61.384105074940997</v>
      </c>
      <c r="BH15" s="2">
        <f t="shared" si="25"/>
        <v>51.256339940314191</v>
      </c>
      <c r="BK15" s="2">
        <f>IF(OR($B15&lt;C$229, AND($B15&gt;C$230, $B15&lt;C$231)), C15, "")</f>
        <v>79.156999999999996</v>
      </c>
      <c r="BL15" s="2">
        <f>IF(OR($B15&lt;D$229, AND($B15&gt;D$230, $B15&lt;D$231)), D15, "")</f>
        <v>79.986000000000004</v>
      </c>
      <c r="BM15" s="2">
        <f>IF(OR($B15&lt;E$229, AND($B15&gt;E$230, $B15&lt;E$231)), E15, "")</f>
        <v>82.557000000000002</v>
      </c>
      <c r="BN15" s="2">
        <f>IF(OR($B15&lt;F$229, AND($B15&gt;F$230, $B15&lt;F$231)), F15, "")</f>
        <v>84.614000000000004</v>
      </c>
      <c r="BO15" s="2">
        <f>IF(OR($B15&lt;G$229, AND($B15&gt;G$230, $B15&lt;G$231)), G15, "")</f>
        <v>84.370999999999995</v>
      </c>
      <c r="BP15" s="2">
        <f>IF(OR($B15&lt;H$229, AND($B15&gt;H$230, $B15&lt;H$231)), H15, "")</f>
        <v>84.242999999999995</v>
      </c>
      <c r="BQ15" s="2">
        <f>IF(OR($B15&lt;I$229, AND($B15&gt;I$230, $B15&lt;I$231)), I15, "")</f>
        <v>85.242999999999995</v>
      </c>
      <c r="BR15" s="2">
        <f>IF(OR($B15&lt;J$229, AND($B15&gt;J$230, $B15&lt;J$231)), J15, "")</f>
        <v>83.186000000000007</v>
      </c>
      <c r="BS15" s="2">
        <f>IF(OR($B15&lt;K$229, AND($B15&gt;K$230, $B15&lt;K$231)), K15, "")</f>
        <v>82.385999999999996</v>
      </c>
      <c r="BT15" s="2">
        <f>IF(OR($B15&lt;L$229, AND($B15&gt;L$230, $B15&lt;L$231)), L15, "")</f>
        <v>75.257000000000005</v>
      </c>
      <c r="BU15" s="2">
        <f>IF(OR($B15&lt;M$229, AND($B15&gt;M$230, $B15&lt;M$231)), M15, "")</f>
        <v>69.471000000000004</v>
      </c>
      <c r="BV15" s="2">
        <f>IF(OR($B15&lt;N$229, AND($B15&gt;N$230, $B15&lt;N$231)), N15, "")</f>
        <v>61.985700000000001</v>
      </c>
      <c r="BW15" s="2">
        <f>IF(OR($B15&lt;O$229, AND($B15&gt;O$230, $B15&lt;O$231)), O15, "")</f>
        <v>50.814300000000003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80.528614770618375</v>
      </c>
      <c r="CP15" s="2">
        <f>BL$207*$B15+BL$209</f>
        <v>83.190370188480003</v>
      </c>
      <c r="CQ15" s="2">
        <f>BM$207*$B15+BM$209</f>
        <v>84.488520506786756</v>
      </c>
      <c r="CR15" s="2">
        <f>BN$207*$B15+BN$209</f>
        <v>84.399917494870024</v>
      </c>
      <c r="CS15" s="2">
        <f>BO$207*$B15+BO$209</f>
        <v>84.621561633766319</v>
      </c>
      <c r="CT15" s="2">
        <f>BP$207*$B15+BP$209</f>
        <v>85.779195661623746</v>
      </c>
      <c r="CU15" s="2">
        <f>BQ$207*$B15+BQ$209</f>
        <v>86.004636651170912</v>
      </c>
      <c r="CV15" s="2">
        <f>BR$207*$B15+BR$209</f>
        <v>85.523704072823108</v>
      </c>
      <c r="CW15" s="2">
        <f>BS$207*$B15+BS$209</f>
        <v>82.511505357222475</v>
      </c>
      <c r="CX15" s="2">
        <f>BT$207*$B15+BT$209</f>
        <v>78.113873761420081</v>
      </c>
      <c r="CY15" s="2">
        <f>BU$207*$B15+BU$209</f>
        <v>70.117528242241065</v>
      </c>
      <c r="CZ15" s="2">
        <f>BV$207*$B15+BV$209</f>
        <v>61.382947522900672</v>
      </c>
      <c r="DA15" s="2">
        <f>BW$207*$B15+BW$209</f>
        <v>51.25548869304815</v>
      </c>
      <c r="DD15" s="2">
        <f>BZ$207*$B15+BZ$209</f>
        <v>88.260439306967214</v>
      </c>
      <c r="DE15" s="2">
        <f>CA$207*$B15+CA$209</f>
        <v>91.522177142523859</v>
      </c>
      <c r="DF15" s="2">
        <f>CB$207*$B15+CB$209</f>
        <v>91.106598841012456</v>
      </c>
      <c r="DG15" s="2">
        <f>CC$207*$B15+CC$209</f>
        <v>88.536539981088978</v>
      </c>
      <c r="DH15" s="2">
        <f>CD$207*$B15+CD$209</f>
        <v>89.830946204569088</v>
      </c>
      <c r="DI15" s="2">
        <f>CE$207*$B15+CE$209</f>
        <v>92.466903343467735</v>
      </c>
      <c r="DJ15" s="2">
        <f>CF$207*$B15+CF$209</f>
        <v>93.039546756055117</v>
      </c>
      <c r="DK15" s="2">
        <f>CG$207*$B15+CG$209</f>
        <v>91.306961132968681</v>
      </c>
      <c r="DL15" s="2">
        <f>CH$207*$B15+CH$209</f>
        <v>87.980847788448543</v>
      </c>
      <c r="DM15" s="2">
        <f>CI$207*$B15+CI$209</f>
        <v>82.861356543375052</v>
      </c>
      <c r="DN15" s="2">
        <f>CJ$207*$B15+CJ$209</f>
        <v>76.571500844219671</v>
      </c>
      <c r="DO15" s="2">
        <f>CK$207*$B15+CK$209</f>
        <v>66.498569480098354</v>
      </c>
      <c r="DP15" s="2">
        <f>CL$207*$B15+CL$209</f>
        <v>54.635067501080847</v>
      </c>
      <c r="DS15" s="2">
        <f>POWER(10,($B15-C$227)/C$228)/(1+POWER(10,($B15-C$227)/C$228))</f>
        <v>1.1622066133110049E-4</v>
      </c>
      <c r="DT15" s="2">
        <f>POWER(10,($B15-D$227)/D$228)/(1+POWER(10,($B15-D$227)/D$228))</f>
        <v>7.1315907441904893E-5</v>
      </c>
      <c r="DU15" s="2">
        <f>POWER(10,($B15-E$227)/E$228)/(1+POWER(10,($B15-E$227)/E$228))</f>
        <v>1.3623222246128146E-4</v>
      </c>
      <c r="DV15" s="2">
        <f>POWER(10,($B15-F$227)/F$228)/(1+POWER(10,($B15-F$227)/F$228))</f>
        <v>1.7363293426368509E-4</v>
      </c>
      <c r="DW15" s="2">
        <f>POWER(10,($B15-G$227)/G$228)/(1+POWER(10,($B15-G$227)/G$228))</f>
        <v>1.8442694335372246E-4</v>
      </c>
      <c r="DX15" s="2">
        <f>POWER(10,($B15-H$227)/H$228)/(1+POWER(10,($B15-H$227)/H$228))</f>
        <v>1.71219380346746E-4</v>
      </c>
      <c r="DY15" s="2">
        <f>POWER(10,($B15-I$227)/I$228)/(1+POWER(10,($B15-I$227)/I$228))</f>
        <v>1.8986656124243852E-4</v>
      </c>
      <c r="DZ15" s="2">
        <f>POWER(10,($B15-J$227)/J$228)/(1+POWER(10,($B15-J$227)/J$228))</f>
        <v>1.9977896094796832E-4</v>
      </c>
      <c r="EA15" s="2">
        <f>POWER(10,($B15-K$227)/K$228)/(1+POWER(10,($B15-K$227)/K$228))</f>
        <v>2.2697670740839607E-4</v>
      </c>
      <c r="EB15" s="2">
        <f>POWER(10,($B15-L$227)/L$228)/(1+POWER(10,($B15-L$227)/L$228))</f>
        <v>2.3518031047027759E-4</v>
      </c>
      <c r="EC15" s="2">
        <f>POWER(10,($B15-M$227)/M$228)/(1+POWER(10,($B15-M$227)/M$228))</f>
        <v>2.2512638260596657E-4</v>
      </c>
      <c r="ED15" s="2">
        <f>POWER(10,($B15-N$227)/N$228)/(1+POWER(10,($B15-N$227)/N$228))</f>
        <v>2.2627787002457687E-4</v>
      </c>
      <c r="EE15" s="2">
        <f>POWER(10,($B15-O$227)/O$228)/(1+POWER(10,($B15-O$227)/O$228))</f>
        <v>2.5187969104890868E-4</v>
      </c>
    </row>
    <row r="16" spans="1:135" x14ac:dyDescent="0.25">
      <c r="B16" s="2">
        <v>10</v>
      </c>
      <c r="C16">
        <v>76.914000000000001</v>
      </c>
      <c r="D16">
        <v>82.471000000000004</v>
      </c>
      <c r="E16">
        <v>83.370999999999995</v>
      </c>
      <c r="F16">
        <v>83.313999999999993</v>
      </c>
      <c r="G16">
        <v>84.9</v>
      </c>
      <c r="H16">
        <v>85</v>
      </c>
      <c r="I16">
        <v>83.914000000000001</v>
      </c>
      <c r="J16">
        <v>84.328999999999994</v>
      </c>
      <c r="K16">
        <v>80.828999999999994</v>
      </c>
      <c r="L16">
        <v>78.057000000000002</v>
      </c>
      <c r="M16">
        <v>67.713999999999999</v>
      </c>
      <c r="N16">
        <v>59.957099999999997</v>
      </c>
      <c r="O16">
        <v>50.971400000000003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80.54382515433106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83.209142946935373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84.505800282854537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84.415345799000676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84.656716528524299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85.81694502212487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86.043150180596925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85.547426305865443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82.532783803433858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78.13227395062799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70.152964421603301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61.409496905436839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51.276800864984914</v>
      </c>
      <c r="AE16" s="5"/>
      <c r="AG16" s="5">
        <f t="shared" si="0"/>
        <v>-3.6298251543310585</v>
      </c>
      <c r="AH16" s="5">
        <f t="shared" si="1"/>
        <v>-0.73814294693536908</v>
      </c>
      <c r="AI16" s="5">
        <f t="shared" si="2"/>
        <v>-1.1348002828545418</v>
      </c>
      <c r="AJ16" s="5">
        <f t="shared" si="3"/>
        <v>-1.1013457990006827</v>
      </c>
      <c r="AK16" s="5">
        <f t="shared" si="4"/>
        <v>0.24328347147570639</v>
      </c>
      <c r="AL16" s="5">
        <f t="shared" si="5"/>
        <v>-0.81694502212486952</v>
      </c>
      <c r="AM16" s="5">
        <f t="shared" si="6"/>
        <v>-2.1291501805969233</v>
      </c>
      <c r="AN16" s="5">
        <f t="shared" si="7"/>
        <v>-1.2184263058654494</v>
      </c>
      <c r="AO16" s="5">
        <f t="shared" si="8"/>
        <v>-1.7037838034338648</v>
      </c>
      <c r="AP16" s="5">
        <f t="shared" si="9"/>
        <v>-7.5273950627988029E-2</v>
      </c>
      <c r="AQ16" s="5">
        <f t="shared" si="10"/>
        <v>-2.438964421603302</v>
      </c>
      <c r="AR16" s="5">
        <f t="shared" si="11"/>
        <v>-1.4523969054368422</v>
      </c>
      <c r="AS16" s="5">
        <f t="shared" si="12"/>
        <v>-0.30540086498491092</v>
      </c>
      <c r="AV16" s="2">
        <f t="shared" si="13"/>
        <v>80.54382515433106</v>
      </c>
      <c r="AW16" s="2">
        <f t="shared" si="14"/>
        <v>83.209142946935373</v>
      </c>
      <c r="AX16" s="2">
        <f t="shared" si="15"/>
        <v>84.505800282854537</v>
      </c>
      <c r="AY16" s="2">
        <f t="shared" si="16"/>
        <v>84.415345799000676</v>
      </c>
      <c r="AZ16" s="2">
        <f t="shared" si="17"/>
        <v>84.656716528524299</v>
      </c>
      <c r="BA16" s="2">
        <f t="shared" si="18"/>
        <v>85.81694502212487</v>
      </c>
      <c r="BB16" s="2">
        <f t="shared" si="19"/>
        <v>86.043150180596925</v>
      </c>
      <c r="BC16" s="2">
        <f t="shared" si="20"/>
        <v>85.547426305865443</v>
      </c>
      <c r="BD16" s="2">
        <f t="shared" si="21"/>
        <v>82.532783803433858</v>
      </c>
      <c r="BE16" s="2">
        <f t="shared" si="22"/>
        <v>78.13227395062799</v>
      </c>
      <c r="BF16" s="2">
        <f t="shared" si="23"/>
        <v>70.152964421603301</v>
      </c>
      <c r="BG16" s="2">
        <f t="shared" si="24"/>
        <v>61.409496905436832</v>
      </c>
      <c r="BH16" s="2">
        <f t="shared" si="25"/>
        <v>51.276800864983379</v>
      </c>
      <c r="BK16" s="2">
        <f>IF(OR($B16&lt;C$229, AND($B16&gt;C$230, $B16&lt;C$231)), C16, "")</f>
        <v>76.914000000000001</v>
      </c>
      <c r="BL16" s="2">
        <f>IF(OR($B16&lt;D$229, AND($B16&gt;D$230, $B16&lt;D$231)), D16, "")</f>
        <v>82.471000000000004</v>
      </c>
      <c r="BM16" s="2">
        <f>IF(OR($B16&lt;E$229, AND($B16&gt;E$230, $B16&lt;E$231)), E16, "")</f>
        <v>83.370999999999995</v>
      </c>
      <c r="BN16" s="2">
        <f>IF(OR($B16&lt;F$229, AND($B16&gt;F$230, $B16&lt;F$231)), F16, "")</f>
        <v>83.313999999999993</v>
      </c>
      <c r="BO16" s="2">
        <f>IF(OR($B16&lt;G$229, AND($B16&gt;G$230, $B16&lt;G$231)), G16, "")</f>
        <v>84.9</v>
      </c>
      <c r="BP16" s="2">
        <f>IF(OR($B16&lt;H$229, AND($B16&gt;H$230, $B16&lt;H$231)), H16, "")</f>
        <v>85</v>
      </c>
      <c r="BQ16" s="2">
        <f>IF(OR($B16&lt;I$229, AND($B16&gt;I$230, $B16&lt;I$231)), I16, "")</f>
        <v>83.914000000000001</v>
      </c>
      <c r="BR16" s="2">
        <f>IF(OR($B16&lt;J$229, AND($B16&gt;J$230, $B16&lt;J$231)), J16, "")</f>
        <v>84.328999999999994</v>
      </c>
      <c r="BS16" s="2">
        <f>IF(OR($B16&lt;K$229, AND($B16&gt;K$230, $B16&lt;K$231)), K16, "")</f>
        <v>80.828999999999994</v>
      </c>
      <c r="BT16" s="2">
        <f>IF(OR($B16&lt;L$229, AND($B16&gt;L$230, $B16&lt;L$231)), L16, "")</f>
        <v>78.057000000000002</v>
      </c>
      <c r="BU16" s="2">
        <f>IF(OR($B16&lt;M$229, AND($B16&gt;M$230, $B16&lt;M$231)), M16, "")</f>
        <v>67.713999999999999</v>
      </c>
      <c r="BV16" s="2">
        <f>IF(OR($B16&lt;N$229, AND($B16&gt;N$230, $B16&lt;N$231)), N16, "")</f>
        <v>59.957099999999997</v>
      </c>
      <c r="BW16" s="2">
        <f>IF(OR($B16&lt;O$229, AND($B16&gt;O$230, $B16&lt;O$231)), O16, "")</f>
        <v>50.971400000000003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80.542850517829677</v>
      </c>
      <c r="CP16" s="2">
        <f>BL$207*$B16+BL$209</f>
        <v>83.208498277836654</v>
      </c>
      <c r="CQ16" s="2">
        <f>BM$207*$B16+BM$209</f>
        <v>84.504822995818955</v>
      </c>
      <c r="CR16" s="2">
        <f>BN$207*$B16+BN$209</f>
        <v>84.414567856446439</v>
      </c>
      <c r="CS16" s="2">
        <f>BO$207*$B16+BO$209</f>
        <v>84.655675964933863</v>
      </c>
      <c r="CT16" s="2">
        <f>BP$207*$B16+BP$209</f>
        <v>85.815704236515643</v>
      </c>
      <c r="CU16" s="2">
        <f>BQ$207*$B16+BQ$209</f>
        <v>86.041702941891288</v>
      </c>
      <c r="CV16" s="2">
        <f>BR$207*$B16+BR$209</f>
        <v>85.546174595196163</v>
      </c>
      <c r="CW16" s="2">
        <f>BS$207*$B16+BS$209</f>
        <v>82.531439109268106</v>
      </c>
      <c r="CX16" s="2">
        <f>BT$207*$B16+BT$209</f>
        <v>78.131065508469192</v>
      </c>
      <c r="CY16" s="2">
        <f>BU$207*$B16+BU$209</f>
        <v>70.151390950781845</v>
      </c>
      <c r="CZ16" s="2">
        <f>BV$207*$B16+BV$209</f>
        <v>61.408242578539138</v>
      </c>
      <c r="DA16" s="2">
        <f>BW$207*$B16+BW$209</f>
        <v>51.275878816331719</v>
      </c>
      <c r="DD16" s="2">
        <f>BZ$207*$B16+BZ$209</f>
        <v>88.191137924726519</v>
      </c>
      <c r="DE16" s="2">
        <f>CA$207*$B16+CA$209</f>
        <v>91.45279148303166</v>
      </c>
      <c r="DF16" s="2">
        <f>CB$207*$B16+CB$209</f>
        <v>91.047387362886951</v>
      </c>
      <c r="DG16" s="2">
        <f>CC$207*$B16+CC$209</f>
        <v>88.500796832176363</v>
      </c>
      <c r="DH16" s="2">
        <f>CD$207*$B16+CD$209</f>
        <v>89.801465089216691</v>
      </c>
      <c r="DI16" s="2">
        <f>CE$207*$B16+CE$209</f>
        <v>92.424936296829443</v>
      </c>
      <c r="DJ16" s="2">
        <f>CF$207*$B16+CF$209</f>
        <v>92.993540884832285</v>
      </c>
      <c r="DK16" s="2">
        <f>CG$207*$B16+CG$209</f>
        <v>91.260468511587518</v>
      </c>
      <c r="DL16" s="2">
        <f>CH$207*$B16+CH$209</f>
        <v>87.9346477659047</v>
      </c>
      <c r="DM16" s="2">
        <f>CI$207*$B16+CI$209</f>
        <v>82.817415960301332</v>
      </c>
      <c r="DN16" s="2">
        <f>CJ$207*$B16+CJ$209</f>
        <v>76.525826484928885</v>
      </c>
      <c r="DO16" s="2">
        <f>CK$207*$B16+CK$209</f>
        <v>66.463905778444783</v>
      </c>
      <c r="DP16" s="2">
        <f>CL$207*$B16+CL$209</f>
        <v>54.614531473489755</v>
      </c>
      <c r="DS16" s="2">
        <f>POWER(10,($B16-C$227)/C$228)/(1+POWER(10,($B16-C$227)/C$228))</f>
        <v>1.2743199222657874E-4</v>
      </c>
      <c r="DT16" s="2">
        <f>POWER(10,($B16-D$227)/D$228)/(1+POWER(10,($B16-D$227)/D$228))</f>
        <v>7.8195799527481093E-5</v>
      </c>
      <c r="DU16" s="2">
        <f>POWER(10,($B16-E$227)/E$228)/(1+POWER(10,($B16-E$227)/E$228))</f>
        <v>1.4937369825681978E-4</v>
      </c>
      <c r="DV16" s="2">
        <f>POWER(10,($B16-F$227)/F$228)/(1+POWER(10,($B16-F$227)/F$228))</f>
        <v>1.9038153732052479E-4</v>
      </c>
      <c r="DW16" s="2">
        <f>POWER(10,($B16-G$227)/G$228)/(1+POWER(10,($B16-G$227)/G$228))</f>
        <v>2.0221652409391837E-4</v>
      </c>
      <c r="DX16" s="2">
        <f>POWER(10,($B16-H$227)/H$228)/(1+POWER(10,($B16-H$227)/H$228))</f>
        <v>1.8773521612115352E-4</v>
      </c>
      <c r="DY16" s="2">
        <f>POWER(10,($B16-I$227)/I$228)/(1+POWER(10,($B16-I$227)/I$228))</f>
        <v>2.0818073112785504E-4</v>
      </c>
      <c r="DZ16" s="2">
        <f>POWER(10,($B16-J$227)/J$228)/(1+POWER(10,($B16-J$227)/J$228))</f>
        <v>2.1904905270741303E-4</v>
      </c>
      <c r="EA16" s="2">
        <f>POWER(10,($B16-K$227)/K$228)/(1+POWER(10,($B16-K$227)/K$228))</f>
        <v>2.4886956088455227E-4</v>
      </c>
      <c r="EB16" s="2">
        <f>POWER(10,($B16-L$227)/L$228)/(1+POWER(10,($B16-L$227)/L$228))</f>
        <v>2.5786423171218797E-4</v>
      </c>
      <c r="EC16" s="2">
        <f>POWER(10,($B16-M$227)/M$228)/(1+POWER(10,($B16-M$227)/M$228))</f>
        <v>2.468408085741715E-4</v>
      </c>
      <c r="ED16" s="2">
        <f>POWER(10,($B16-N$227)/N$228)/(1+POWER(10,($B16-N$227)/N$228))</f>
        <v>2.4810333443736838E-4</v>
      </c>
      <c r="EE16" s="2">
        <f>POWER(10,($B16-O$227)/O$228)/(1+POWER(10,($B16-O$227)/O$228))</f>
        <v>2.7617387801310455E-4</v>
      </c>
    </row>
    <row r="17" spans="2:135" x14ac:dyDescent="0.25">
      <c r="B17" s="2">
        <v>11</v>
      </c>
      <c r="C17">
        <v>78.356999999999999</v>
      </c>
      <c r="D17">
        <v>81.686000000000007</v>
      </c>
      <c r="E17">
        <v>84.486000000000004</v>
      </c>
      <c r="F17">
        <v>83.528999999999996</v>
      </c>
      <c r="G17">
        <v>82.856999999999999</v>
      </c>
      <c r="H17">
        <v>84.528999999999996</v>
      </c>
      <c r="I17">
        <v>84.557000000000002</v>
      </c>
      <c r="J17">
        <v>83.728999999999999</v>
      </c>
      <c r="K17">
        <v>80.929000000000002</v>
      </c>
      <c r="L17">
        <v>78.271000000000001</v>
      </c>
      <c r="M17">
        <v>69.356999999999999</v>
      </c>
      <c r="N17">
        <v>60.857100000000003</v>
      </c>
      <c r="O17">
        <v>50.7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80.558143247376492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83.227325724099799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84.522184675457382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84.430060679992138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84.690917128641516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85.853557127409346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86.080337104286883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85.570000998630519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82.552829207591842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78.14956496875476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70.186957368047217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61.43489663256792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51.297267526056146</v>
      </c>
      <c r="AE17" s="5"/>
      <c r="AG17" s="5">
        <f t="shared" si="0"/>
        <v>-2.2011432473764927</v>
      </c>
      <c r="AH17" s="5">
        <f t="shared" si="1"/>
        <v>-1.5413257240997922</v>
      </c>
      <c r="AI17" s="5">
        <f t="shared" si="2"/>
        <v>-3.618467545737758E-2</v>
      </c>
      <c r="AJ17" s="5">
        <f t="shared" si="3"/>
        <v>-0.9010606799921419</v>
      </c>
      <c r="AK17" s="5">
        <f t="shared" si="4"/>
        <v>-1.8339171286415166</v>
      </c>
      <c r="AL17" s="5">
        <f t="shared" si="5"/>
        <v>-1.3245571274093493</v>
      </c>
      <c r="AM17" s="5">
        <f t="shared" si="6"/>
        <v>-1.5233371042868811</v>
      </c>
      <c r="AN17" s="5">
        <f t="shared" si="7"/>
        <v>-1.8410009986305198</v>
      </c>
      <c r="AO17" s="5">
        <f t="shared" si="8"/>
        <v>-1.6238292075918395</v>
      </c>
      <c r="AP17" s="5">
        <f t="shared" si="9"/>
        <v>0.12143503124524102</v>
      </c>
      <c r="AQ17" s="5">
        <f t="shared" si="10"/>
        <v>-0.82995736804721787</v>
      </c>
      <c r="AR17" s="5">
        <f t="shared" si="11"/>
        <v>-0.57779663256791736</v>
      </c>
      <c r="AS17" s="5">
        <f t="shared" si="12"/>
        <v>-0.59726752605614308</v>
      </c>
      <c r="AV17" s="2">
        <f t="shared" si="13"/>
        <v>80.558143247376492</v>
      </c>
      <c r="AW17" s="2">
        <f t="shared" si="14"/>
        <v>83.227325724099799</v>
      </c>
      <c r="AX17" s="2">
        <f t="shared" si="15"/>
        <v>84.522184675457382</v>
      </c>
      <c r="AY17" s="2">
        <f t="shared" si="16"/>
        <v>84.430060679992138</v>
      </c>
      <c r="AZ17" s="2">
        <f t="shared" si="17"/>
        <v>84.690917128641516</v>
      </c>
      <c r="BA17" s="2">
        <f t="shared" si="18"/>
        <v>85.853557127409346</v>
      </c>
      <c r="BB17" s="2">
        <f t="shared" si="19"/>
        <v>86.080337104286883</v>
      </c>
      <c r="BC17" s="2">
        <f t="shared" si="20"/>
        <v>85.570000998630519</v>
      </c>
      <c r="BD17" s="2">
        <f t="shared" si="21"/>
        <v>82.552829207591842</v>
      </c>
      <c r="BE17" s="2">
        <f t="shared" si="22"/>
        <v>78.14956496875476</v>
      </c>
      <c r="BF17" s="2">
        <f t="shared" si="23"/>
        <v>70.186957368047217</v>
      </c>
      <c r="BG17" s="2">
        <f t="shared" si="24"/>
        <v>61.43489663256787</v>
      </c>
      <c r="BH17" s="2">
        <f t="shared" si="25"/>
        <v>51.297267526049353</v>
      </c>
      <c r="BK17" s="2">
        <f>IF(OR($B17&lt;C$229, AND($B17&gt;C$230, $B17&lt;C$231)), C17, "")</f>
        <v>78.356999999999999</v>
      </c>
      <c r="BL17" s="2">
        <f>IF(OR($B17&lt;D$229, AND($B17&gt;D$230, $B17&lt;D$231)), D17, "")</f>
        <v>81.686000000000007</v>
      </c>
      <c r="BM17" s="2">
        <f>IF(OR($B17&lt;E$229, AND($B17&gt;E$230, $B17&lt;E$231)), E17, "")</f>
        <v>84.486000000000004</v>
      </c>
      <c r="BN17" s="2">
        <f>IF(OR($B17&lt;F$229, AND($B17&gt;F$230, $B17&lt;F$231)), F17, "")</f>
        <v>83.528999999999996</v>
      </c>
      <c r="BO17" s="2">
        <f>IF(OR($B17&lt;G$229, AND($B17&gt;G$230, $B17&lt;G$231)), G17, "")</f>
        <v>82.856999999999999</v>
      </c>
      <c r="BP17" s="2">
        <f>IF(OR($B17&lt;H$229, AND($B17&gt;H$230, $B17&lt;H$231)), H17, "")</f>
        <v>84.528999999999996</v>
      </c>
      <c r="BQ17" s="2">
        <f>IF(OR($B17&lt;I$229, AND($B17&gt;I$230, $B17&lt;I$231)), I17, "")</f>
        <v>84.557000000000002</v>
      </c>
      <c r="BR17" s="2">
        <f>IF(OR($B17&lt;J$229, AND($B17&gt;J$230, $B17&lt;J$231)), J17, "")</f>
        <v>83.728999999999999</v>
      </c>
      <c r="BS17" s="2">
        <f>IF(OR($B17&lt;K$229, AND($B17&gt;K$230, $B17&lt;K$231)), K17, "")</f>
        <v>80.929000000000002</v>
      </c>
      <c r="BT17" s="2">
        <f>IF(OR($B17&lt;L$229, AND($B17&gt;L$230, $B17&lt;L$231)), L17, "")</f>
        <v>78.271000000000001</v>
      </c>
      <c r="BU17" s="2">
        <f>IF(OR($B17&lt;M$229, AND($B17&gt;M$230, $B17&lt;M$231)), M17, "")</f>
        <v>69.356999999999999</v>
      </c>
      <c r="BV17" s="2">
        <f>IF(OR($B17&lt;N$229, AND($B17&gt;N$230, $B17&lt;N$231)), N17, "")</f>
        <v>60.857100000000003</v>
      </c>
      <c r="BW17" s="2">
        <f>IF(OR($B17&lt;O$229, AND($B17&gt;O$230, $B17&lt;O$231)), O17, "")</f>
        <v>50.7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80.557086265040979</v>
      </c>
      <c r="CP17" s="2">
        <f>BL$207*$B17+BL$209</f>
        <v>83.22662636719329</v>
      </c>
      <c r="CQ17" s="2">
        <f>BM$207*$B17+BM$209</f>
        <v>84.521125484851154</v>
      </c>
      <c r="CR17" s="2">
        <f>BN$207*$B17+BN$209</f>
        <v>84.429218218022854</v>
      </c>
      <c r="CS17" s="2">
        <f>BO$207*$B17+BO$209</f>
        <v>84.689790296101421</v>
      </c>
      <c r="CT17" s="2">
        <f>BP$207*$B17+BP$209</f>
        <v>85.85221281140754</v>
      </c>
      <c r="CU17" s="2">
        <f>BQ$207*$B17+BQ$209</f>
        <v>86.078769232611663</v>
      </c>
      <c r="CV17" s="2">
        <f>BR$207*$B17+BR$209</f>
        <v>85.568645117569204</v>
      </c>
      <c r="CW17" s="2">
        <f>BS$207*$B17+BS$209</f>
        <v>82.551372861313737</v>
      </c>
      <c r="CX17" s="2">
        <f>BT$207*$B17+BT$209</f>
        <v>78.148257255518303</v>
      </c>
      <c r="CY17" s="2">
        <f>BU$207*$B17+BU$209</f>
        <v>70.185253659322626</v>
      </c>
      <c r="CZ17" s="2">
        <f>BV$207*$B17+BV$209</f>
        <v>61.433537634177604</v>
      </c>
      <c r="DA17" s="2">
        <f>BW$207*$B17+BW$209</f>
        <v>51.296268939615281</v>
      </c>
      <c r="DD17" s="2">
        <f>BZ$207*$B17+BZ$209</f>
        <v>88.121836542485838</v>
      </c>
      <c r="DE17" s="2">
        <f>CA$207*$B17+CA$209</f>
        <v>91.383405823539462</v>
      </c>
      <c r="DF17" s="2">
        <f>CB$207*$B17+CB$209</f>
        <v>90.988175884761432</v>
      </c>
      <c r="DG17" s="2">
        <f>CC$207*$B17+CC$209</f>
        <v>88.465053683263747</v>
      </c>
      <c r="DH17" s="2">
        <f>CD$207*$B17+CD$209</f>
        <v>89.77198397386428</v>
      </c>
      <c r="DI17" s="2">
        <f>CE$207*$B17+CE$209</f>
        <v>92.382969250191167</v>
      </c>
      <c r="DJ17" s="2">
        <f>CF$207*$B17+CF$209</f>
        <v>92.947535013609453</v>
      </c>
      <c r="DK17" s="2">
        <f>CG$207*$B17+CG$209</f>
        <v>91.213975890206356</v>
      </c>
      <c r="DL17" s="2">
        <f>CH$207*$B17+CH$209</f>
        <v>87.888447743360842</v>
      </c>
      <c r="DM17" s="2">
        <f>CI$207*$B17+CI$209</f>
        <v>82.773475377227612</v>
      </c>
      <c r="DN17" s="2">
        <f>CJ$207*$B17+CJ$209</f>
        <v>76.480152125638114</v>
      </c>
      <c r="DO17" s="2">
        <f>CK$207*$B17+CK$209</f>
        <v>66.429242076791212</v>
      </c>
      <c r="DP17" s="2">
        <f>CL$207*$B17+CL$209</f>
        <v>54.59399544589867</v>
      </c>
      <c r="DS17" s="2">
        <f>POWER(10,($B17-C$227)/C$228)/(1+POWER(10,($B17-C$227)/C$228))</f>
        <v>1.3972468313516568E-4</v>
      </c>
      <c r="DT17" s="2">
        <f>POWER(10,($B17-D$227)/D$228)/(1+POWER(10,($B17-D$227)/D$228))</f>
        <v>8.5739342378004217E-5</v>
      </c>
      <c r="DU17" s="2">
        <f>POWER(10,($B17-E$227)/E$228)/(1+POWER(10,($B17-E$227)/E$228))</f>
        <v>1.6378264289426065E-4</v>
      </c>
      <c r="DV17" s="2">
        <f>POWER(10,($B17-F$227)/F$228)/(1+POWER(10,($B17-F$227)/F$228))</f>
        <v>2.087453704546605E-4</v>
      </c>
      <c r="DW17" s="2">
        <f>POWER(10,($B17-G$227)/G$228)/(1+POWER(10,($B17-G$227)/G$228))</f>
        <v>2.2172168389287308E-4</v>
      </c>
      <c r="DX17" s="2">
        <f>POWER(10,($B17-H$227)/H$228)/(1+POWER(10,($B17-H$227)/H$228))</f>
        <v>2.0584384280831699E-4</v>
      </c>
      <c r="DY17" s="2">
        <f>POWER(10,($B17-I$227)/I$228)/(1+POWER(10,($B17-I$227)/I$228))</f>
        <v>2.2826104793819603E-4</v>
      </c>
      <c r="DZ17" s="2">
        <f>POWER(10,($B17-J$227)/J$228)/(1+POWER(10,($B17-J$227)/J$228))</f>
        <v>2.4017743439990236E-4</v>
      </c>
      <c r="EA17" s="2">
        <f>POWER(10,($B17-K$227)/K$228)/(1+POWER(10,($B17-K$227)/K$228))</f>
        <v>2.7287349536831568E-4</v>
      </c>
      <c r="EB17" s="2">
        <f>POWER(10,($B17-L$227)/L$228)/(1+POWER(10,($B17-L$227)/L$228))</f>
        <v>2.8273547366650028E-4</v>
      </c>
      <c r="EC17" s="2">
        <f>POWER(10,($B17-M$227)/M$228)/(1+POWER(10,($B17-M$227)/M$228))</f>
        <v>2.7064911907721492E-4</v>
      </c>
      <c r="ED17" s="2">
        <f>POWER(10,($B17-N$227)/N$228)/(1+POWER(10,($B17-N$227)/N$228))</f>
        <v>2.7203338505696291E-4</v>
      </c>
      <c r="EE17" s="2">
        <f>POWER(10,($B17-O$227)/O$228)/(1+POWER(10,($B17-O$227)/O$228))</f>
        <v>3.0281056727152141E-4</v>
      </c>
    </row>
    <row r="18" spans="2:135" x14ac:dyDescent="0.25">
      <c r="B18" s="2">
        <v>12</v>
      </c>
      <c r="C18">
        <v>79.956999999999994</v>
      </c>
      <c r="D18">
        <v>82.885999999999996</v>
      </c>
      <c r="E18">
        <v>83.070999999999998</v>
      </c>
      <c r="F18">
        <v>83.313999999999993</v>
      </c>
      <c r="G18">
        <v>83.070999999999998</v>
      </c>
      <c r="H18">
        <v>86.471000000000004</v>
      </c>
      <c r="I18">
        <v>85.228999999999999</v>
      </c>
      <c r="J18">
        <v>83.686000000000007</v>
      </c>
      <c r="K18">
        <v>82.156999999999996</v>
      </c>
      <c r="L18">
        <v>77.143000000000001</v>
      </c>
      <c r="M18">
        <v>69.570999999999998</v>
      </c>
      <c r="N18">
        <v>61.9</v>
      </c>
      <c r="O18">
        <v>50.5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80.572468156574757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83.245513052591164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84.538575774044133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84.444780768102845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84.725124687601934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85.890177658357786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86.117533831466062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85.592584138537646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82.57288363656744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78.166863891188669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70.220960795682828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61.46030487886312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51.31774037107693</v>
      </c>
      <c r="AE18" s="5"/>
      <c r="AG18" s="5">
        <f t="shared" si="0"/>
        <v>-0.61546815657476373</v>
      </c>
      <c r="AH18" s="5">
        <f t="shared" si="1"/>
        <v>-0.3595130525911685</v>
      </c>
      <c r="AI18" s="5">
        <f t="shared" si="2"/>
        <v>-1.4675757740441355</v>
      </c>
      <c r="AJ18" s="5">
        <f t="shared" si="3"/>
        <v>-1.1307807681028521</v>
      </c>
      <c r="AK18" s="5">
        <f t="shared" si="4"/>
        <v>-1.6541246876019358</v>
      </c>
      <c r="AL18" s="5">
        <f t="shared" si="5"/>
        <v>0.58082234164221802</v>
      </c>
      <c r="AM18" s="5">
        <f t="shared" si="6"/>
        <v>-0.88853383146606291</v>
      </c>
      <c r="AN18" s="5">
        <f t="shared" si="7"/>
        <v>-1.9065841385376388</v>
      </c>
      <c r="AO18" s="5">
        <f t="shared" si="8"/>
        <v>-0.4158836365674432</v>
      </c>
      <c r="AP18" s="5">
        <f t="shared" si="9"/>
        <v>-1.0238638911886682</v>
      </c>
      <c r="AQ18" s="5">
        <f t="shared" si="10"/>
        <v>-0.64996079568282994</v>
      </c>
      <c r="AR18" s="5">
        <f t="shared" si="11"/>
        <v>0.4396951211368787</v>
      </c>
      <c r="AS18" s="5">
        <f t="shared" si="12"/>
        <v>-0.81774037107692976</v>
      </c>
      <c r="AV18" s="2">
        <f t="shared" si="13"/>
        <v>80.572468156574757</v>
      </c>
      <c r="AW18" s="2">
        <f t="shared" si="14"/>
        <v>83.245513052591164</v>
      </c>
      <c r="AX18" s="2">
        <f t="shared" si="15"/>
        <v>84.538575774044133</v>
      </c>
      <c r="AY18" s="2">
        <f t="shared" si="16"/>
        <v>84.444780768102845</v>
      </c>
      <c r="AZ18" s="2">
        <f t="shared" si="17"/>
        <v>84.725124687601934</v>
      </c>
      <c r="BA18" s="2">
        <f t="shared" si="18"/>
        <v>85.890177658357786</v>
      </c>
      <c r="BB18" s="2">
        <f t="shared" si="19"/>
        <v>86.117533831466062</v>
      </c>
      <c r="BC18" s="2">
        <f t="shared" si="20"/>
        <v>85.592584138537646</v>
      </c>
      <c r="BD18" s="2">
        <f t="shared" si="21"/>
        <v>82.57288363656744</v>
      </c>
      <c r="BE18" s="2">
        <f t="shared" si="22"/>
        <v>78.16686389118864</v>
      </c>
      <c r="BF18" s="2">
        <f t="shared" si="23"/>
        <v>70.220960795682814</v>
      </c>
      <c r="BG18" s="2">
        <f t="shared" si="24"/>
        <v>61.460304878862864</v>
      </c>
      <c r="BH18" s="2">
        <f t="shared" si="25"/>
        <v>51.317740371047975</v>
      </c>
      <c r="BK18" s="2">
        <f>IF(OR($B18&lt;C$229, AND($B18&gt;C$230, $B18&lt;C$231)), C18, "")</f>
        <v>79.956999999999994</v>
      </c>
      <c r="BL18" s="2">
        <f>IF(OR($B18&lt;D$229, AND($B18&gt;D$230, $B18&lt;D$231)), D18, "")</f>
        <v>82.885999999999996</v>
      </c>
      <c r="BM18" s="2">
        <f>IF(OR($B18&lt;E$229, AND($B18&gt;E$230, $B18&lt;E$231)), E18, "")</f>
        <v>83.070999999999998</v>
      </c>
      <c r="BN18" s="2">
        <f>IF(OR($B18&lt;F$229, AND($B18&gt;F$230, $B18&lt;F$231)), F18, "")</f>
        <v>83.313999999999993</v>
      </c>
      <c r="BO18" s="2">
        <f>IF(OR($B18&lt;G$229, AND($B18&gt;G$230, $B18&lt;G$231)), G18, "")</f>
        <v>83.070999999999998</v>
      </c>
      <c r="BP18" s="2">
        <f>IF(OR($B18&lt;H$229, AND($B18&gt;H$230, $B18&lt;H$231)), H18, "")</f>
        <v>86.471000000000004</v>
      </c>
      <c r="BQ18" s="2">
        <f>IF(OR($B18&lt;I$229, AND($B18&gt;I$230, $B18&lt;I$231)), I18, "")</f>
        <v>85.228999999999999</v>
      </c>
      <c r="BR18" s="2">
        <f>IF(OR($B18&lt;J$229, AND($B18&gt;J$230, $B18&lt;J$231)), J18, "")</f>
        <v>83.686000000000007</v>
      </c>
      <c r="BS18" s="2">
        <f>IF(OR($B18&lt;K$229, AND($B18&gt;K$230, $B18&lt;K$231)), K18, "")</f>
        <v>82.156999999999996</v>
      </c>
      <c r="BT18" s="2">
        <f>IF(OR($B18&lt;L$229, AND($B18&gt;L$230, $B18&lt;L$231)), L18, "")</f>
        <v>77.143000000000001</v>
      </c>
      <c r="BU18" s="2">
        <f>IF(OR($B18&lt;M$229, AND($B18&gt;M$230, $B18&lt;M$231)), M18, "")</f>
        <v>69.570999999999998</v>
      </c>
      <c r="BV18" s="2">
        <f>IF(OR($B18&lt;N$229, AND($B18&gt;N$230, $B18&lt;N$231)), N18, "")</f>
        <v>61.9</v>
      </c>
      <c r="BW18" s="2">
        <f>IF(OR($B18&lt;O$229, AND($B18&gt;O$230, $B18&lt;O$231)), O18, "")</f>
        <v>50.5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80.571322012252281</v>
      </c>
      <c r="CP18" s="2">
        <f>BL$207*$B18+BL$209</f>
        <v>83.244754456549941</v>
      </c>
      <c r="CQ18" s="2">
        <f>BM$207*$B18+BM$209</f>
        <v>84.537427973883339</v>
      </c>
      <c r="CR18" s="2">
        <f>BN$207*$B18+BN$209</f>
        <v>84.443868579599254</v>
      </c>
      <c r="CS18" s="2">
        <f>BO$207*$B18+BO$209</f>
        <v>84.723904627268965</v>
      </c>
      <c r="CT18" s="2">
        <f>BP$207*$B18+BP$209</f>
        <v>85.888721386299437</v>
      </c>
      <c r="CU18" s="2">
        <f>BQ$207*$B18+BQ$209</f>
        <v>86.115835523332038</v>
      </c>
      <c r="CV18" s="2">
        <f>BR$207*$B18+BR$209</f>
        <v>85.591115639942245</v>
      </c>
      <c r="CW18" s="2">
        <f>BS$207*$B18+BS$209</f>
        <v>82.571306613359354</v>
      </c>
      <c r="CX18" s="2">
        <f>BT$207*$B18+BT$209</f>
        <v>78.165449002567428</v>
      </c>
      <c r="CY18" s="2">
        <f>BU$207*$B18+BU$209</f>
        <v>70.219116367863421</v>
      </c>
      <c r="CZ18" s="2">
        <f>BV$207*$B18+BV$209</f>
        <v>61.45883268981607</v>
      </c>
      <c r="DA18" s="2">
        <f>BW$207*$B18+BW$209</f>
        <v>51.316659062898843</v>
      </c>
      <c r="DD18" s="2">
        <f>BZ$207*$B18+BZ$209</f>
        <v>88.052535160245142</v>
      </c>
      <c r="DE18" s="2">
        <f>CA$207*$B18+CA$209</f>
        <v>91.314020164047264</v>
      </c>
      <c r="DF18" s="2">
        <f>CB$207*$B18+CB$209</f>
        <v>90.928964406635927</v>
      </c>
      <c r="DG18" s="2">
        <f>CC$207*$B18+CC$209</f>
        <v>88.429310534351131</v>
      </c>
      <c r="DH18" s="2">
        <f>CD$207*$B18+CD$209</f>
        <v>89.742502858511884</v>
      </c>
      <c r="DI18" s="2">
        <f>CE$207*$B18+CE$209</f>
        <v>92.341002203552875</v>
      </c>
      <c r="DJ18" s="2">
        <f>CF$207*$B18+CF$209</f>
        <v>92.901529142386607</v>
      </c>
      <c r="DK18" s="2">
        <f>CG$207*$B18+CG$209</f>
        <v>91.167483268825194</v>
      </c>
      <c r="DL18" s="2">
        <f>CH$207*$B18+CH$209</f>
        <v>87.842247720816999</v>
      </c>
      <c r="DM18" s="2">
        <f>CI$207*$B18+CI$209</f>
        <v>82.729534794153906</v>
      </c>
      <c r="DN18" s="2">
        <f>CJ$207*$B18+CJ$209</f>
        <v>76.434477766347342</v>
      </c>
      <c r="DO18" s="2">
        <f>CK$207*$B18+CK$209</f>
        <v>66.394578375137641</v>
      </c>
      <c r="DP18" s="2">
        <f>CL$207*$B18+CL$209</f>
        <v>54.573459418307586</v>
      </c>
      <c r="DS18" s="2">
        <f>POWER(10,($B18-C$227)/C$228)/(1+POWER(10,($B18-C$227)/C$228))</f>
        <v>1.5320300328519804E-4</v>
      </c>
      <c r="DT18" s="2">
        <f>POWER(10,($B18-D$227)/D$228)/(1+POWER(10,($B18-D$227)/D$228))</f>
        <v>9.401054181608877E-5</v>
      </c>
      <c r="DU18" s="2">
        <f>POWER(10,($B18-E$227)/E$228)/(1+POWER(10,($B18-E$227)/E$228))</f>
        <v>1.7958125919526554E-4</v>
      </c>
      <c r="DV18" s="2">
        <f>POWER(10,($B18-F$227)/F$228)/(1+POWER(10,($B18-F$227)/F$228))</f>
        <v>2.288801377460321E-4</v>
      </c>
      <c r="DW18" s="2">
        <f>POWER(10,($B18-G$227)/G$228)/(1+POWER(10,($B18-G$227)/G$228))</f>
        <v>2.4310779160701318E-4</v>
      </c>
      <c r="DX18" s="2">
        <f>POWER(10,($B18-H$227)/H$228)/(1+POWER(10,($B18-H$227)/H$228))</f>
        <v>2.2569880319720873E-4</v>
      </c>
      <c r="DY18" s="2">
        <f>POWER(10,($B18-I$227)/I$228)/(1+POWER(10,($B18-I$227)/I$228))</f>
        <v>2.5027775042280818E-4</v>
      </c>
      <c r="DZ18" s="2">
        <f>POWER(10,($B18-J$227)/J$228)/(1+POWER(10,($B18-J$227)/J$228))</f>
        <v>2.6334321786617847E-4</v>
      </c>
      <c r="EA18" s="2">
        <f>POWER(10,($B18-K$227)/K$228)/(1+POWER(10,($B18-K$227)/K$228))</f>
        <v>2.9919196134665634E-4</v>
      </c>
      <c r="EB18" s="2">
        <f>POWER(10,($B18-L$227)/L$228)/(1+POWER(10,($B18-L$227)/L$228))</f>
        <v>3.1000482589926332E-4</v>
      </c>
      <c r="EC18" s="2">
        <f>POWER(10,($B18-M$227)/M$228)/(1+POWER(10,($B18-M$227)/M$228))</f>
        <v>2.9675310913385437E-4</v>
      </c>
      <c r="ED18" s="2">
        <f>POWER(10,($B18-N$227)/N$228)/(1+POWER(10,($B18-N$227)/N$228))</f>
        <v>2.9827084713301765E-4</v>
      </c>
      <c r="EE18" s="2">
        <f>POWER(10,($B18-O$227)/O$228)/(1+POWER(10,($B18-O$227)/O$228))</f>
        <v>3.3201548486964293E-4</v>
      </c>
    </row>
    <row r="19" spans="2:135" x14ac:dyDescent="0.25">
      <c r="B19" s="2">
        <v>13</v>
      </c>
      <c r="C19">
        <v>79.242999999999995</v>
      </c>
      <c r="D19">
        <v>82.585999999999999</v>
      </c>
      <c r="E19">
        <v>83.429000000000002</v>
      </c>
      <c r="F19">
        <v>83.486000000000004</v>
      </c>
      <c r="G19">
        <v>84.929000000000002</v>
      </c>
      <c r="H19">
        <v>85.343000000000004</v>
      </c>
      <c r="I19">
        <v>85.971000000000004</v>
      </c>
      <c r="J19">
        <v>84.070999999999998</v>
      </c>
      <c r="K19">
        <v>79.971000000000004</v>
      </c>
      <c r="L19">
        <v>76.986000000000004</v>
      </c>
      <c r="M19">
        <v>69.629000000000005</v>
      </c>
      <c r="N19">
        <v>60.042900000000003</v>
      </c>
      <c r="O19">
        <v>49.8429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80.586800430474725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83.26370530150129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84.554974109994518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84.459506467313886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84.759339744856675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85.926807276743332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86.154741130475955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85.615176385489193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82.592947792003514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78.184171318656198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70.254975514099485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61.485722313399371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51.338219880537594</v>
      </c>
      <c r="AE19" s="5"/>
      <c r="AG19" s="5">
        <f t="shared" si="0"/>
        <v>-1.3438004304747295</v>
      </c>
      <c r="AH19" s="5">
        <f t="shared" si="1"/>
        <v>-0.67770530150129105</v>
      </c>
      <c r="AI19" s="5">
        <f t="shared" si="2"/>
        <v>-1.125974109994516</v>
      </c>
      <c r="AJ19" s="5">
        <f t="shared" si="3"/>
        <v>-0.97350646731388224</v>
      </c>
      <c r="AK19" s="5">
        <f t="shared" si="4"/>
        <v>0.16966025514332728</v>
      </c>
      <c r="AL19" s="5">
        <f t="shared" si="5"/>
        <v>-0.58380727674332888</v>
      </c>
      <c r="AM19" s="5">
        <f t="shared" si="6"/>
        <v>-0.18374113047595131</v>
      </c>
      <c r="AN19" s="5">
        <f t="shared" si="7"/>
        <v>-1.5441763854891946</v>
      </c>
      <c r="AO19" s="5">
        <f t="shared" si="8"/>
        <v>-2.6219477920035104</v>
      </c>
      <c r="AP19" s="5">
        <f t="shared" si="9"/>
        <v>-1.1981713186561933</v>
      </c>
      <c r="AQ19" s="5">
        <f t="shared" si="10"/>
        <v>-0.62597551409947982</v>
      </c>
      <c r="AR19" s="5">
        <f t="shared" si="11"/>
        <v>-1.4428223133993683</v>
      </c>
      <c r="AS19" s="5">
        <f t="shared" si="12"/>
        <v>-1.4953198805375933</v>
      </c>
      <c r="AV19" s="2">
        <f t="shared" si="13"/>
        <v>80.586800430474725</v>
      </c>
      <c r="AW19" s="2">
        <f t="shared" si="14"/>
        <v>83.26370530150129</v>
      </c>
      <c r="AX19" s="2">
        <f t="shared" si="15"/>
        <v>84.554974109994518</v>
      </c>
      <c r="AY19" s="2">
        <f t="shared" si="16"/>
        <v>84.459506467313886</v>
      </c>
      <c r="AZ19" s="2">
        <f t="shared" si="17"/>
        <v>84.759339744856675</v>
      </c>
      <c r="BA19" s="2">
        <f t="shared" si="18"/>
        <v>85.926807276743332</v>
      </c>
      <c r="BB19" s="2">
        <f t="shared" si="19"/>
        <v>86.154741130475955</v>
      </c>
      <c r="BC19" s="2">
        <f t="shared" si="20"/>
        <v>85.615176385489193</v>
      </c>
      <c r="BD19" s="2">
        <f t="shared" si="21"/>
        <v>82.592947792003486</v>
      </c>
      <c r="BE19" s="2">
        <f t="shared" si="22"/>
        <v>78.184171318656055</v>
      </c>
      <c r="BF19" s="2">
        <f t="shared" si="23"/>
        <v>70.254975514099399</v>
      </c>
      <c r="BG19" s="2">
        <f t="shared" si="24"/>
        <v>61.485722313398142</v>
      </c>
      <c r="BH19" s="2">
        <f t="shared" si="25"/>
        <v>51.338219880418528</v>
      </c>
      <c r="BK19" s="2">
        <f>IF(OR($B19&lt;C$229, AND($B19&gt;C$230, $B19&lt;C$231)), C19, "")</f>
        <v>79.242999999999995</v>
      </c>
      <c r="BL19" s="2">
        <f>IF(OR($B19&lt;D$229, AND($B19&gt;D$230, $B19&lt;D$231)), D19, "")</f>
        <v>82.585999999999999</v>
      </c>
      <c r="BM19" s="2">
        <f>IF(OR($B19&lt;E$229, AND($B19&gt;E$230, $B19&lt;E$231)), E19, "")</f>
        <v>83.429000000000002</v>
      </c>
      <c r="BN19" s="2">
        <f>IF(OR($B19&lt;F$229, AND($B19&gt;F$230, $B19&lt;F$231)), F19, "")</f>
        <v>83.486000000000004</v>
      </c>
      <c r="BO19" s="2">
        <f>IF(OR($B19&lt;G$229, AND($B19&gt;G$230, $B19&lt;G$231)), G19, "")</f>
        <v>84.929000000000002</v>
      </c>
      <c r="BP19" s="2">
        <f>IF(OR($B19&lt;H$229, AND($B19&gt;H$230, $B19&lt;H$231)), H19, "")</f>
        <v>85.343000000000004</v>
      </c>
      <c r="BQ19" s="2">
        <f>IF(OR($B19&lt;I$229, AND($B19&gt;I$230, $B19&lt;I$231)), I19, "")</f>
        <v>85.971000000000004</v>
      </c>
      <c r="BR19" s="2">
        <f>IF(OR($B19&lt;J$229, AND($B19&gt;J$230, $B19&lt;J$231)), J19, "")</f>
        <v>84.070999999999998</v>
      </c>
      <c r="BS19" s="2">
        <f>IF(OR($B19&lt;K$229, AND($B19&gt;K$230, $B19&lt;K$231)), K19, "")</f>
        <v>79.971000000000004</v>
      </c>
      <c r="BT19" s="2">
        <f>IF(OR($B19&lt;L$229, AND($B19&gt;L$230, $B19&lt;L$231)), L19, "")</f>
        <v>76.986000000000004</v>
      </c>
      <c r="BU19" s="2">
        <f>IF(OR($B19&lt;M$229, AND($B19&gt;M$230, $B19&lt;M$231)), M19, "")</f>
        <v>69.629000000000005</v>
      </c>
      <c r="BV19" s="2">
        <f>IF(OR($B19&lt;N$229, AND($B19&gt;N$230, $B19&lt;N$231)), N19, "")</f>
        <v>60.042900000000003</v>
      </c>
      <c r="BW19" s="2">
        <f>IF(OR($B19&lt;O$229, AND($B19&gt;O$230, $B19&lt;O$231)), O19, "")</f>
        <v>49.8429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80.585557759463583</v>
      </c>
      <c r="CP19" s="2">
        <f>BL$207*$B19+BL$209</f>
        <v>83.262882545906592</v>
      </c>
      <c r="CQ19" s="2">
        <f>BM$207*$B19+BM$209</f>
        <v>84.553730462915539</v>
      </c>
      <c r="CR19" s="2">
        <f>BN$207*$B19+BN$209</f>
        <v>84.458518941175669</v>
      </c>
      <c r="CS19" s="2">
        <f>BO$207*$B19+BO$209</f>
        <v>84.758018958436509</v>
      </c>
      <c r="CT19" s="2">
        <f>BP$207*$B19+BP$209</f>
        <v>85.925229961191334</v>
      </c>
      <c r="CU19" s="2">
        <f>BQ$207*$B19+BQ$209</f>
        <v>86.152901814052399</v>
      </c>
      <c r="CV19" s="2">
        <f>BR$207*$B19+BR$209</f>
        <v>85.6135861623153</v>
      </c>
      <c r="CW19" s="2">
        <f>BS$207*$B19+BS$209</f>
        <v>82.591240365404985</v>
      </c>
      <c r="CX19" s="2">
        <f>BT$207*$B19+BT$209</f>
        <v>78.182640749616539</v>
      </c>
      <c r="CY19" s="2">
        <f>BU$207*$B19+BU$209</f>
        <v>70.252979076404202</v>
      </c>
      <c r="CZ19" s="2">
        <f>BV$207*$B19+BV$209</f>
        <v>61.484127745454536</v>
      </c>
      <c r="DA19" s="2">
        <f>BW$207*$B19+BW$209</f>
        <v>51.337049186182405</v>
      </c>
      <c r="DD19" s="2">
        <f>BZ$207*$B19+BZ$209</f>
        <v>87.983233778004461</v>
      </c>
      <c r="DE19" s="2">
        <f>CA$207*$B19+CA$209</f>
        <v>91.244634504555066</v>
      </c>
      <c r="DF19" s="2">
        <f>CB$207*$B19+CB$209</f>
        <v>90.869752928510408</v>
      </c>
      <c r="DG19" s="2">
        <f>CC$207*$B19+CC$209</f>
        <v>88.393567385438502</v>
      </c>
      <c r="DH19" s="2">
        <f>CD$207*$B19+CD$209</f>
        <v>89.713021743159487</v>
      </c>
      <c r="DI19" s="2">
        <f>CE$207*$B19+CE$209</f>
        <v>92.299035156914584</v>
      </c>
      <c r="DJ19" s="2">
        <f>CF$207*$B19+CF$209</f>
        <v>92.855523271163776</v>
      </c>
      <c r="DK19" s="2">
        <f>CG$207*$B19+CG$209</f>
        <v>91.120990647444017</v>
      </c>
      <c r="DL19" s="2">
        <f>CH$207*$B19+CH$209</f>
        <v>87.796047698273156</v>
      </c>
      <c r="DM19" s="2">
        <f>CI$207*$B19+CI$209</f>
        <v>82.685594211080186</v>
      </c>
      <c r="DN19" s="2">
        <f>CJ$207*$B19+CJ$209</f>
        <v>76.388803407056571</v>
      </c>
      <c r="DO19" s="2">
        <f>CK$207*$B19+CK$209</f>
        <v>66.35991467348407</v>
      </c>
      <c r="DP19" s="2">
        <f>CL$207*$B19+CL$209</f>
        <v>54.552923390716501</v>
      </c>
      <c r="DS19" s="2">
        <f>POWER(10,($B19-C$227)/C$228)/(1+POWER(10,($B19-C$227)/C$228))</f>
        <v>1.6798126979681942E-4</v>
      </c>
      <c r="DT19" s="2">
        <f>POWER(10,($B19-D$227)/D$228)/(1+POWER(10,($B19-D$227)/D$228))</f>
        <v>1.0307957438055982E-4</v>
      </c>
      <c r="DU19" s="2">
        <f>POWER(10,($B19-E$227)/E$228)/(1+POWER(10,($B19-E$227)/E$228))</f>
        <v>1.9690352365690246E-4</v>
      </c>
      <c r="DV19" s="2">
        <f>POWER(10,($B19-F$227)/F$228)/(1+POWER(10,($B19-F$227)/F$228))</f>
        <v>2.5095653896082859E-4</v>
      </c>
      <c r="DW19" s="2">
        <f>POWER(10,($B19-G$227)/G$228)/(1+POWER(10,($B19-G$227)/G$228))</f>
        <v>2.6655614084162996E-4</v>
      </c>
      <c r="DX19" s="2">
        <f>POWER(10,($B19-H$227)/H$228)/(1+POWER(10,($B19-H$227)/H$228))</f>
        <v>2.4746842797301487E-4</v>
      </c>
      <c r="DY19" s="2">
        <f>POWER(10,($B19-I$227)/I$228)/(1+POWER(10,($B19-I$227)/I$228))</f>
        <v>2.7441747013922106E-4</v>
      </c>
      <c r="DZ19" s="2">
        <f>POWER(10,($B19-J$227)/J$228)/(1+POWER(10,($B19-J$227)/J$228))</f>
        <v>2.8874276044018021E-4</v>
      </c>
      <c r="EA19" s="2">
        <f>POWER(10,($B19-K$227)/K$228)/(1+POWER(10,($B19-K$227)/K$228))</f>
        <v>3.2804799280834686E-4</v>
      </c>
      <c r="EB19" s="2">
        <f>POWER(10,($B19-L$227)/L$228)/(1+POWER(10,($B19-L$227)/L$228))</f>
        <v>3.3990336622772188E-4</v>
      </c>
      <c r="EC19" s="2">
        <f>POWER(10,($B19-M$227)/M$228)/(1+POWER(10,($B19-M$227)/M$228))</f>
        <v>3.2537399827880554E-4</v>
      </c>
      <c r="ED19" s="2">
        <f>POWER(10,($B19-N$227)/N$228)/(1+POWER(10,($B19-N$227)/N$228))</f>
        <v>3.2703806937191542E-4</v>
      </c>
      <c r="EE19" s="2">
        <f>POWER(10,($B19-O$227)/O$228)/(1+POWER(10,($B19-O$227)/O$228))</f>
        <v>3.6403607904493182E-4</v>
      </c>
    </row>
    <row r="20" spans="2:135" x14ac:dyDescent="0.25">
      <c r="B20" s="2">
        <v>14</v>
      </c>
      <c r="C20">
        <v>78.414000000000001</v>
      </c>
      <c r="D20">
        <v>81.7</v>
      </c>
      <c r="E20">
        <v>82.986000000000004</v>
      </c>
      <c r="F20">
        <v>82.942999999999998</v>
      </c>
      <c r="G20">
        <v>83.9</v>
      </c>
      <c r="H20">
        <v>85.343000000000004</v>
      </c>
      <c r="I20">
        <v>86.585999999999999</v>
      </c>
      <c r="J20">
        <v>86.286000000000001</v>
      </c>
      <c r="K20">
        <v>81.286000000000001</v>
      </c>
      <c r="L20">
        <v>77.599999999999994</v>
      </c>
      <c r="M20">
        <v>69.085999999999999</v>
      </c>
      <c r="N20">
        <v>59.8857</v>
      </c>
      <c r="O20">
        <v>49.714300000000001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80.601140659990861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83.281902868762188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84.571380254761706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84.474238211050235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84.793562879119278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85.963446693543347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86.191959826582448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85.637778448020683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82.613022426837972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78.201487894146567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70.289002391442153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61.511149654977757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51.358706570149344</v>
      </c>
      <c r="AE20" s="5"/>
      <c r="AG20" s="5">
        <f t="shared" si="0"/>
        <v>-2.1871406599908596</v>
      </c>
      <c r="AH20" s="5">
        <f t="shared" si="1"/>
        <v>-1.5819028687621852</v>
      </c>
      <c r="AI20" s="5">
        <f t="shared" si="2"/>
        <v>-1.5853802547617022</v>
      </c>
      <c r="AJ20" s="5">
        <f t="shared" si="3"/>
        <v>-1.5312382110502369</v>
      </c>
      <c r="AK20" s="5">
        <f t="shared" si="4"/>
        <v>-0.89356287911927268</v>
      </c>
      <c r="AL20" s="5">
        <f t="shared" si="5"/>
        <v>-0.62044669354334303</v>
      </c>
      <c r="AM20" s="5">
        <f t="shared" si="6"/>
        <v>0.39404017341755093</v>
      </c>
      <c r="AN20" s="5">
        <f t="shared" si="7"/>
        <v>0.64822155197931863</v>
      </c>
      <c r="AO20" s="5">
        <f t="shared" si="8"/>
        <v>-1.3270224268379707</v>
      </c>
      <c r="AP20" s="5">
        <f t="shared" si="9"/>
        <v>-0.60148789414657244</v>
      </c>
      <c r="AQ20" s="5">
        <f t="shared" si="10"/>
        <v>-1.2030023914421548</v>
      </c>
      <c r="AR20" s="5">
        <f t="shared" si="11"/>
        <v>-1.6254496549777571</v>
      </c>
      <c r="AS20" s="5">
        <f t="shared" si="12"/>
        <v>-1.6444065701493429</v>
      </c>
      <c r="AV20" s="2">
        <f t="shared" si="13"/>
        <v>80.601140659990847</v>
      </c>
      <c r="AW20" s="2">
        <f t="shared" si="14"/>
        <v>83.281902868762188</v>
      </c>
      <c r="AX20" s="2">
        <f t="shared" si="15"/>
        <v>84.571380254761706</v>
      </c>
      <c r="AY20" s="2">
        <f t="shared" si="16"/>
        <v>84.474238211050235</v>
      </c>
      <c r="AZ20" s="2">
        <f t="shared" si="17"/>
        <v>84.793562879119264</v>
      </c>
      <c r="BA20" s="2">
        <f t="shared" si="18"/>
        <v>85.963446693543347</v>
      </c>
      <c r="BB20" s="2">
        <f t="shared" si="19"/>
        <v>86.191959826582433</v>
      </c>
      <c r="BC20" s="2">
        <f t="shared" si="20"/>
        <v>85.637778448020654</v>
      </c>
      <c r="BD20" s="2">
        <f t="shared" si="21"/>
        <v>82.613022426837844</v>
      </c>
      <c r="BE20" s="2">
        <f t="shared" si="22"/>
        <v>78.201487894145885</v>
      </c>
      <c r="BF20" s="2">
        <f t="shared" si="23"/>
        <v>70.289002391441713</v>
      </c>
      <c r="BG20" s="2">
        <f t="shared" si="24"/>
        <v>61.511149654972151</v>
      </c>
      <c r="BH20" s="2">
        <f t="shared" si="25"/>
        <v>51.358706569676983</v>
      </c>
      <c r="BK20" s="2">
        <f>IF(OR($B20&lt;C$229, AND($B20&gt;C$230, $B20&lt;C$231)), C20, "")</f>
        <v>78.414000000000001</v>
      </c>
      <c r="BL20" s="2">
        <f>IF(OR($B20&lt;D$229, AND($B20&gt;D$230, $B20&lt;D$231)), D20, "")</f>
        <v>81.7</v>
      </c>
      <c r="BM20" s="2">
        <f>IF(OR($B20&lt;E$229, AND($B20&gt;E$230, $B20&lt;E$231)), E20, "")</f>
        <v>82.986000000000004</v>
      </c>
      <c r="BN20" s="2">
        <f>IF(OR($B20&lt;F$229, AND($B20&gt;F$230, $B20&lt;F$231)), F20, "")</f>
        <v>82.942999999999998</v>
      </c>
      <c r="BO20" s="2">
        <f>IF(OR($B20&lt;G$229, AND($B20&gt;G$230, $B20&lt;G$231)), G20, "")</f>
        <v>83.9</v>
      </c>
      <c r="BP20" s="2">
        <f>IF(OR($B20&lt;H$229, AND($B20&gt;H$230, $B20&lt;H$231)), H20, "")</f>
        <v>85.343000000000004</v>
      </c>
      <c r="BQ20" s="2">
        <f>IF(OR($B20&lt;I$229, AND($B20&gt;I$230, $B20&lt;I$231)), I20, "")</f>
        <v>86.585999999999999</v>
      </c>
      <c r="BR20" s="2">
        <f>IF(OR($B20&lt;J$229, AND($B20&gt;J$230, $B20&lt;J$231)), J20, "")</f>
        <v>86.286000000000001</v>
      </c>
      <c r="BS20" s="2">
        <f>IF(OR($B20&lt;K$229, AND($B20&gt;K$230, $B20&lt;K$231)), K20, "")</f>
        <v>81.286000000000001</v>
      </c>
      <c r="BT20" s="2">
        <f>IF(OR($B20&lt;L$229, AND($B20&gt;L$230, $B20&lt;L$231)), L20, "")</f>
        <v>77.599999999999994</v>
      </c>
      <c r="BU20" s="2">
        <f>IF(OR($B20&lt;M$229, AND($B20&gt;M$230, $B20&lt;M$231)), M20, "")</f>
        <v>69.085999999999999</v>
      </c>
      <c r="BV20" s="2">
        <f>IF(OR($B20&lt;N$229, AND($B20&gt;N$230, $B20&lt;N$231)), N20, "")</f>
        <v>59.8857</v>
      </c>
      <c r="BW20" s="2">
        <f>IF(OR($B20&lt;O$229, AND($B20&gt;O$230, $B20&lt;O$231)), O20, "")</f>
        <v>49.714300000000001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80.599793506674899</v>
      </c>
      <c r="CP20" s="2">
        <f>BL$207*$B20+BL$209</f>
        <v>83.281010635263243</v>
      </c>
      <c r="CQ20" s="2">
        <f>BM$207*$B20+BM$209</f>
        <v>84.570032951947738</v>
      </c>
      <c r="CR20" s="2">
        <f>BN$207*$B20+BN$209</f>
        <v>84.473169302752083</v>
      </c>
      <c r="CS20" s="2">
        <f>BO$207*$B20+BO$209</f>
        <v>84.792133289604067</v>
      </c>
      <c r="CT20" s="2">
        <f>BP$207*$B20+BP$209</f>
        <v>85.961738536083232</v>
      </c>
      <c r="CU20" s="2">
        <f>BQ$207*$B20+BQ$209</f>
        <v>86.189968104772774</v>
      </c>
      <c r="CV20" s="2">
        <f>BR$207*$B20+BR$209</f>
        <v>85.636056684688342</v>
      </c>
      <c r="CW20" s="2">
        <f>BS$207*$B20+BS$209</f>
        <v>82.611174117450602</v>
      </c>
      <c r="CX20" s="2">
        <f>BT$207*$B20+BT$209</f>
        <v>78.19983249666565</v>
      </c>
      <c r="CY20" s="2">
        <f>BU$207*$B20+BU$209</f>
        <v>70.286841784944983</v>
      </c>
      <c r="CZ20" s="2">
        <f>BV$207*$B20+BV$209</f>
        <v>61.509422801093002</v>
      </c>
      <c r="DA20" s="2">
        <f>BW$207*$B20+BW$209</f>
        <v>51.357439309465974</v>
      </c>
      <c r="DD20" s="2">
        <f>BZ$207*$B20+BZ$209</f>
        <v>87.913932395763766</v>
      </c>
      <c r="DE20" s="2">
        <f>CA$207*$B20+CA$209</f>
        <v>91.175248845062868</v>
      </c>
      <c r="DF20" s="2">
        <f>CB$207*$B20+CB$209</f>
        <v>90.810541450384903</v>
      </c>
      <c r="DG20" s="2">
        <f>CC$207*$B20+CC$209</f>
        <v>88.357824236525886</v>
      </c>
      <c r="DH20" s="2">
        <f>CD$207*$B20+CD$209</f>
        <v>89.683540627807076</v>
      </c>
      <c r="DI20" s="2">
        <f>CE$207*$B20+CE$209</f>
        <v>92.257068110276307</v>
      </c>
      <c r="DJ20" s="2">
        <f>CF$207*$B20+CF$209</f>
        <v>92.809517399940944</v>
      </c>
      <c r="DK20" s="2">
        <f>CG$207*$B20+CG$209</f>
        <v>91.074498026062855</v>
      </c>
      <c r="DL20" s="2">
        <f>CH$207*$B20+CH$209</f>
        <v>87.749847675729299</v>
      </c>
      <c r="DM20" s="2">
        <f>CI$207*$B20+CI$209</f>
        <v>82.641653628006466</v>
      </c>
      <c r="DN20" s="2">
        <f>CJ$207*$B20+CJ$209</f>
        <v>76.3431290477658</v>
      </c>
      <c r="DO20" s="2">
        <f>CK$207*$B20+CK$209</f>
        <v>66.325250971830499</v>
      </c>
      <c r="DP20" s="2">
        <f>CL$207*$B20+CL$209</f>
        <v>54.532387363125416</v>
      </c>
      <c r="DS20" s="2">
        <f>POWER(10,($B20-C$227)/C$228)/(1+POWER(10,($B20-C$227)/C$228))</f>
        <v>1.8418481469595276E-4</v>
      </c>
      <c r="DT20" s="2">
        <f>POWER(10,($B20-D$227)/D$228)/(1+POWER(10,($B20-D$227)/D$228))</f>
        <v>1.1302338176622567E-4</v>
      </c>
      <c r="DU20" s="2">
        <f>POWER(10,($B20-E$227)/E$228)/(1+POWER(10,($B20-E$227)/E$228))</f>
        <v>2.1589631907346983E-4</v>
      </c>
      <c r="DV20" s="2">
        <f>POWER(10,($B20-F$227)/F$228)/(1+POWER(10,($B20-F$227)/F$228))</f>
        <v>2.751617109803846E-4</v>
      </c>
      <c r="DW20" s="2">
        <f>POWER(10,($B20-G$227)/G$228)/(1+POWER(10,($B20-G$227)/G$228))</f>
        <v>2.9226548033175304E-4</v>
      </c>
      <c r="DX20" s="2">
        <f>POWER(10,($B20-H$227)/H$228)/(1+POWER(10,($B20-H$227)/H$228))</f>
        <v>2.7133725724577901E-4</v>
      </c>
      <c r="DY20" s="2">
        <f>POWER(10,($B20-I$227)/I$228)/(1+POWER(10,($B20-I$227)/I$228))</f>
        <v>3.0088480663215339E-4</v>
      </c>
      <c r="DZ20" s="2">
        <f>POWER(10,($B20-J$227)/J$228)/(1+POWER(10,($B20-J$227)/J$228))</f>
        <v>3.1659132171188529E-4</v>
      </c>
      <c r="EA20" s="2">
        <f>POWER(10,($B20-K$227)/K$228)/(1+POWER(10,($B20-K$227)/K$228))</f>
        <v>3.5968608752576058E-4</v>
      </c>
      <c r="EB20" s="2">
        <f>POWER(10,($B20-L$227)/L$228)/(1+POWER(10,($B20-L$227)/L$228))</f>
        <v>3.7268440832631349E-4</v>
      </c>
      <c r="EC20" s="2">
        <f>POWER(10,($B20-M$227)/M$228)/(1+POWER(10,($B20-M$227)/M$228))</f>
        <v>3.5675429565344376E-4</v>
      </c>
      <c r="ED20" s="2">
        <f>POWER(10,($B20-N$227)/N$228)/(1+POWER(10,($B20-N$227)/N$228))</f>
        <v>3.5857879848139816E-4</v>
      </c>
      <c r="EE20" s="2">
        <f>POWER(10,($B20-O$227)/O$228)/(1+POWER(10,($B20-O$227)/O$228))</f>
        <v>3.9914360474245411E-4</v>
      </c>
    </row>
    <row r="21" spans="2:135" x14ac:dyDescent="0.25">
      <c r="B21" s="2">
        <v>15</v>
      </c>
      <c r="C21">
        <v>78.313999999999993</v>
      </c>
      <c r="D21">
        <v>83.3</v>
      </c>
      <c r="E21">
        <v>83.114000000000004</v>
      </c>
      <c r="F21">
        <v>81.713999999999999</v>
      </c>
      <c r="G21">
        <v>82.513999999999996</v>
      </c>
      <c r="H21">
        <v>86.043000000000006</v>
      </c>
      <c r="I21">
        <v>86.442999999999998</v>
      </c>
      <c r="J21">
        <v>84.713999999999999</v>
      </c>
      <c r="K21">
        <v>79.986000000000004</v>
      </c>
      <c r="L21">
        <v>76.786000000000001</v>
      </c>
      <c r="M21">
        <v>68.043000000000006</v>
      </c>
      <c r="N21">
        <v>61.357100000000003</v>
      </c>
      <c r="O21">
        <v>50.142899999999997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80.61548948146573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83.300106183272575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84.587794822651489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84.488976464095018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84.827794710910624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86.000096672262828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86.229190805793721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85.660391086529643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82.633108348655426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78.218814305462274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70.32304235815721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61.53658767548162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51.379200993508348</v>
      </c>
      <c r="AE21" s="5"/>
      <c r="AG21" s="5">
        <f t="shared" si="0"/>
        <v>-2.3014894814657367</v>
      </c>
      <c r="AH21" s="5">
        <f t="shared" si="1"/>
        <v>-1.0618327257816418E-4</v>
      </c>
      <c r="AI21" s="5">
        <f t="shared" si="2"/>
        <v>-1.4737948226514845</v>
      </c>
      <c r="AJ21" s="5">
        <f t="shared" si="3"/>
        <v>-2.774976464095019</v>
      </c>
      <c r="AK21" s="5">
        <f t="shared" si="4"/>
        <v>-2.3137947109106278</v>
      </c>
      <c r="AL21" s="5">
        <f t="shared" si="5"/>
        <v>4.2903327737178643E-2</v>
      </c>
      <c r="AM21" s="5">
        <f t="shared" si="6"/>
        <v>0.2138091942062772</v>
      </c>
      <c r="AN21" s="5">
        <f t="shared" si="7"/>
        <v>-0.9463910865296441</v>
      </c>
      <c r="AO21" s="5">
        <f t="shared" si="8"/>
        <v>-2.6471083486554221</v>
      </c>
      <c r="AP21" s="5">
        <f t="shared" si="9"/>
        <v>-1.4328143054622728</v>
      </c>
      <c r="AQ21" s="5">
        <f t="shared" si="10"/>
        <v>-2.2800423581572034</v>
      </c>
      <c r="AR21" s="5">
        <f t="shared" si="11"/>
        <v>-0.17948767548161726</v>
      </c>
      <c r="AS21" s="5">
        <f t="shared" si="12"/>
        <v>-1.2363009935083511</v>
      </c>
      <c r="AV21" s="2">
        <f t="shared" si="13"/>
        <v>80.615489481465673</v>
      </c>
      <c r="AW21" s="2">
        <f t="shared" si="14"/>
        <v>83.300106183272575</v>
      </c>
      <c r="AX21" s="2">
        <f t="shared" si="15"/>
        <v>84.587794822651489</v>
      </c>
      <c r="AY21" s="2">
        <f t="shared" si="16"/>
        <v>84.488976464095003</v>
      </c>
      <c r="AZ21" s="2">
        <f t="shared" si="17"/>
        <v>84.827794710910581</v>
      </c>
      <c r="BA21" s="2">
        <f t="shared" si="18"/>
        <v>86.000096672262799</v>
      </c>
      <c r="BB21" s="2">
        <f t="shared" si="19"/>
        <v>86.229190805793678</v>
      </c>
      <c r="BC21" s="2">
        <f t="shared" si="20"/>
        <v>85.660391086529472</v>
      </c>
      <c r="BD21" s="2">
        <f t="shared" si="21"/>
        <v>82.633108348654787</v>
      </c>
      <c r="BE21" s="2">
        <f t="shared" si="22"/>
        <v>78.218814305459048</v>
      </c>
      <c r="BF21" s="2">
        <f t="shared" si="23"/>
        <v>70.323042358155078</v>
      </c>
      <c r="BG21" s="2">
        <f t="shared" si="24"/>
        <v>61.53658767545695</v>
      </c>
      <c r="BH21" s="2">
        <f t="shared" si="25"/>
        <v>51.379200991700451</v>
      </c>
      <c r="BK21" s="2">
        <f>IF(OR($B21&lt;C$229, AND($B21&gt;C$230, $B21&lt;C$231)), C21, "")</f>
        <v>78.313999999999993</v>
      </c>
      <c r="BL21" s="2">
        <f>IF(OR($B21&lt;D$229, AND($B21&gt;D$230, $B21&lt;D$231)), D21, "")</f>
        <v>83.3</v>
      </c>
      <c r="BM21" s="2">
        <f>IF(OR($B21&lt;E$229, AND($B21&gt;E$230, $B21&lt;E$231)), E21, "")</f>
        <v>83.114000000000004</v>
      </c>
      <c r="BN21" s="2">
        <f>IF(OR($B21&lt;F$229, AND($B21&gt;F$230, $B21&lt;F$231)), F21, "")</f>
        <v>81.713999999999999</v>
      </c>
      <c r="BO21" s="2">
        <f>IF(OR($B21&lt;G$229, AND($B21&gt;G$230, $B21&lt;G$231)), G21, "")</f>
        <v>82.513999999999996</v>
      </c>
      <c r="BP21" s="2">
        <f>IF(OR($B21&lt;H$229, AND($B21&gt;H$230, $B21&lt;H$231)), H21, "")</f>
        <v>86.043000000000006</v>
      </c>
      <c r="BQ21" s="2">
        <f>IF(OR($B21&lt;I$229, AND($B21&gt;I$230, $B21&lt;I$231)), I21, "")</f>
        <v>86.442999999999998</v>
      </c>
      <c r="BR21" s="2">
        <f>IF(OR($B21&lt;J$229, AND($B21&gt;J$230, $B21&lt;J$231)), J21, "")</f>
        <v>84.713999999999999</v>
      </c>
      <c r="BS21" s="2">
        <f>IF(OR($B21&lt;K$229, AND($B21&gt;K$230, $B21&lt;K$231)), K21, "")</f>
        <v>79.986000000000004</v>
      </c>
      <c r="BT21" s="2">
        <f>IF(OR($B21&lt;L$229, AND($B21&gt;L$230, $B21&lt;L$231)), L21, "")</f>
        <v>76.786000000000001</v>
      </c>
      <c r="BU21" s="2">
        <f>IF(OR($B21&lt;M$229, AND($B21&gt;M$230, $B21&lt;M$231)), M21, "")</f>
        <v>68.043000000000006</v>
      </c>
      <c r="BV21" s="2">
        <f>IF(OR($B21&lt;N$229, AND($B21&gt;N$230, $B21&lt;N$231)), N21, "")</f>
        <v>61.357100000000003</v>
      </c>
      <c r="BW21" s="2">
        <f>IF(OR($B21&lt;O$229, AND($B21&gt;O$230, $B21&lt;O$231)), O21, "")</f>
        <v>50.142899999999997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80.614029253886201</v>
      </c>
      <c r="CP21" s="2">
        <f>BL$207*$B21+BL$209</f>
        <v>83.29913872461988</v>
      </c>
      <c r="CQ21" s="2">
        <f>BM$207*$B21+BM$209</f>
        <v>84.586335440979937</v>
      </c>
      <c r="CR21" s="2">
        <f>BN$207*$B21+BN$209</f>
        <v>84.487819664328498</v>
      </c>
      <c r="CS21" s="2">
        <f>BO$207*$B21+BO$209</f>
        <v>84.826247620771611</v>
      </c>
      <c r="CT21" s="2">
        <f>BP$207*$B21+BP$209</f>
        <v>85.998247110975115</v>
      </c>
      <c r="CU21" s="2">
        <f>BQ$207*$B21+BQ$209</f>
        <v>86.227034395493149</v>
      </c>
      <c r="CV21" s="2">
        <f>BR$207*$B21+BR$209</f>
        <v>85.658527207061397</v>
      </c>
      <c r="CW21" s="2">
        <f>BS$207*$B21+BS$209</f>
        <v>82.631107869496233</v>
      </c>
      <c r="CX21" s="2">
        <f>BT$207*$B21+BT$209</f>
        <v>78.217024243714761</v>
      </c>
      <c r="CY21" s="2">
        <f>BU$207*$B21+BU$209</f>
        <v>70.320704493485778</v>
      </c>
      <c r="CZ21" s="2">
        <f>BV$207*$B21+BV$209</f>
        <v>61.534717856731469</v>
      </c>
      <c r="DA21" s="2">
        <f>BW$207*$B21+BW$209</f>
        <v>51.377829432749536</v>
      </c>
      <c r="DD21" s="2">
        <f>BZ$207*$B21+BZ$209</f>
        <v>87.844631013523085</v>
      </c>
      <c r="DE21" s="2">
        <f>CA$207*$B21+CA$209</f>
        <v>91.105863185570669</v>
      </c>
      <c r="DF21" s="2">
        <f>CB$207*$B21+CB$209</f>
        <v>90.751329972259384</v>
      </c>
      <c r="DG21" s="2">
        <f>CC$207*$B21+CC$209</f>
        <v>88.32208108761327</v>
      </c>
      <c r="DH21" s="2">
        <f>CD$207*$B21+CD$209</f>
        <v>89.65405951245468</v>
      </c>
      <c r="DI21" s="2">
        <f>CE$207*$B21+CE$209</f>
        <v>92.215101063638016</v>
      </c>
      <c r="DJ21" s="2">
        <f>CF$207*$B21+CF$209</f>
        <v>92.763511528718098</v>
      </c>
      <c r="DK21" s="2">
        <f>CG$207*$B21+CG$209</f>
        <v>91.028005404681693</v>
      </c>
      <c r="DL21" s="2">
        <f>CH$207*$B21+CH$209</f>
        <v>87.703647653185456</v>
      </c>
      <c r="DM21" s="2">
        <f>CI$207*$B21+CI$209</f>
        <v>82.597713044932746</v>
      </c>
      <c r="DN21" s="2">
        <f>CJ$207*$B21+CJ$209</f>
        <v>76.297454688475028</v>
      </c>
      <c r="DO21" s="2">
        <f>CK$207*$B21+CK$209</f>
        <v>66.290587270176928</v>
      </c>
      <c r="DP21" s="2">
        <f>CL$207*$B21+CL$209</f>
        <v>54.511851335534331</v>
      </c>
      <c r="DS21" s="2">
        <f>POWER(10,($B21-C$227)/C$228)/(1+POWER(10,($B21-C$227)/C$228))</f>
        <v>2.0195104474133799E-4</v>
      </c>
      <c r="DT21" s="2">
        <f>POWER(10,($B21-D$227)/D$228)/(1+POWER(10,($B21-D$227)/D$228))</f>
        <v>1.23926322432228E-4</v>
      </c>
      <c r="DU21" s="2">
        <f>POWER(10,($B21-E$227)/E$228)/(1+POWER(10,($B21-E$227)/E$228))</f>
        <v>2.3672067576863817E-4</v>
      </c>
      <c r="DV21" s="2">
        <f>POWER(10,($B21-F$227)/F$228)/(1+POWER(10,($B21-F$227)/F$228))</f>
        <v>3.0170080722027935E-4</v>
      </c>
      <c r="DW21" s="2">
        <f>POWER(10,($B21-G$227)/G$228)/(1+POWER(10,($B21-G$227)/G$228))</f>
        <v>3.2045369075742397E-4</v>
      </c>
      <c r="DX21" s="2">
        <f>POWER(10,($B21-H$227)/H$228)/(1+POWER(10,($B21-H$227)/H$228))</f>
        <v>2.9750759817897003E-4</v>
      </c>
      <c r="DY21" s="2">
        <f>POWER(10,($B21-I$227)/I$228)/(1+POWER(10,($B21-I$227)/I$228))</f>
        <v>3.2990405329641535E-4</v>
      </c>
      <c r="DZ21" s="2">
        <f>POWER(10,($B21-J$227)/J$228)/(1+POWER(10,($B21-J$227)/J$228))</f>
        <v>3.4712487870752659E-4</v>
      </c>
      <c r="EA21" s="2">
        <f>POWER(10,($B21-K$227)/K$228)/(1+POWER(10,($B21-K$227)/K$228))</f>
        <v>3.9437426690551485E-4</v>
      </c>
      <c r="EB21" s="2">
        <f>POWER(10,($B21-L$227)/L$228)/(1+POWER(10,($B21-L$227)/L$228))</f>
        <v>4.0862563526190132E-4</v>
      </c>
      <c r="EC21" s="2">
        <f>POWER(10,($B21-M$227)/M$228)/(1+POWER(10,($B21-M$227)/M$228))</f>
        <v>3.9115984322950838E-4</v>
      </c>
      <c r="ED21" s="2">
        <f>POWER(10,($B21-N$227)/N$228)/(1+POWER(10,($B21-N$227)/N$228))</f>
        <v>3.9316023274180536E-4</v>
      </c>
      <c r="EE21" s="2">
        <f>POWER(10,($B21-O$227)/O$228)/(1+POWER(10,($B21-O$227)/O$228))</f>
        <v>4.3763540697919695E-4</v>
      </c>
    </row>
    <row r="22" spans="2:135" x14ac:dyDescent="0.25">
      <c r="B22" s="2">
        <v>16</v>
      </c>
      <c r="C22">
        <v>78.8</v>
      </c>
      <c r="D22">
        <v>82.614000000000004</v>
      </c>
      <c r="E22">
        <v>83.043000000000006</v>
      </c>
      <c r="F22">
        <v>84.2</v>
      </c>
      <c r="G22">
        <v>83.9</v>
      </c>
      <c r="H22">
        <v>85.914000000000001</v>
      </c>
      <c r="I22">
        <v>87.085999999999999</v>
      </c>
      <c r="J22">
        <v>85.257000000000005</v>
      </c>
      <c r="K22">
        <v>81.186000000000007</v>
      </c>
      <c r="L22">
        <v>75.843000000000004</v>
      </c>
      <c r="M22">
        <v>68.771000000000001</v>
      </c>
      <c r="N22">
        <v>59.6571</v>
      </c>
      <c r="O22">
        <v>51.128599999999999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80.629847579927969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83.318315707166221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84.604218473763467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84.503721724597995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84.862035905228083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86.036758032439039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86.266435018882561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85.683015116672664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82.653206423205646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78.236151287869461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70.357096410915148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61.562037203435665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51.399703745799506</v>
      </c>
      <c r="AE22" s="5"/>
      <c r="AG22" s="5">
        <f t="shared" si="0"/>
        <v>-1.8298475799279714</v>
      </c>
      <c r="AH22" s="5">
        <f t="shared" si="1"/>
        <v>-0.7043157071662165</v>
      </c>
      <c r="AI22" s="5">
        <f t="shared" si="2"/>
        <v>-1.5612184737634607</v>
      </c>
      <c r="AJ22" s="5">
        <f t="shared" si="3"/>
        <v>-0.30372172459799174</v>
      </c>
      <c r="AK22" s="5">
        <f t="shared" si="4"/>
        <v>-0.96203590522807758</v>
      </c>
      <c r="AL22" s="5">
        <f t="shared" si="5"/>
        <v>-0.12275803243903738</v>
      </c>
      <c r="AM22" s="5">
        <f t="shared" si="6"/>
        <v>0.8195649811174377</v>
      </c>
      <c r="AN22" s="5">
        <f t="shared" si="7"/>
        <v>-0.42601511667265868</v>
      </c>
      <c r="AO22" s="5">
        <f t="shared" si="8"/>
        <v>-1.4672064232056385</v>
      </c>
      <c r="AP22" s="5">
        <f t="shared" si="9"/>
        <v>-2.3931512878694576</v>
      </c>
      <c r="AQ22" s="5">
        <f t="shared" si="10"/>
        <v>-1.5860964109151467</v>
      </c>
      <c r="AR22" s="5">
        <f t="shared" si="11"/>
        <v>-1.9049372034356651</v>
      </c>
      <c r="AS22" s="5">
        <f t="shared" si="12"/>
        <v>-0.27110374579950758</v>
      </c>
      <c r="AV22" s="2">
        <f t="shared" si="13"/>
        <v>80.629847579927684</v>
      </c>
      <c r="AW22" s="2">
        <f t="shared" si="14"/>
        <v>83.318315707166221</v>
      </c>
      <c r="AX22" s="2">
        <f t="shared" si="15"/>
        <v>84.604218473763467</v>
      </c>
      <c r="AY22" s="2">
        <f t="shared" si="16"/>
        <v>84.503721724597881</v>
      </c>
      <c r="AZ22" s="2">
        <f t="shared" si="17"/>
        <v>84.862035905227856</v>
      </c>
      <c r="BA22" s="2">
        <f t="shared" si="18"/>
        <v>86.036758032438883</v>
      </c>
      <c r="BB22" s="2">
        <f t="shared" si="19"/>
        <v>86.266435018882333</v>
      </c>
      <c r="BC22" s="2">
        <f t="shared" si="20"/>
        <v>85.683015116671797</v>
      </c>
      <c r="BD22" s="2">
        <f t="shared" si="21"/>
        <v>82.653206423202562</v>
      </c>
      <c r="BE22" s="2">
        <f t="shared" si="22"/>
        <v>78.236151287854668</v>
      </c>
      <c r="BF22" s="2">
        <f t="shared" si="23"/>
        <v>70.357096410905328</v>
      </c>
      <c r="BG22" s="2">
        <f t="shared" si="24"/>
        <v>61.562037203331009</v>
      </c>
      <c r="BH22" s="2">
        <f t="shared" si="25"/>
        <v>51.399703739124028</v>
      </c>
      <c r="BK22" s="2">
        <f>IF(OR($B22&lt;C$229, AND($B22&gt;C$230, $B22&lt;C$231)), C22, "")</f>
        <v>78.8</v>
      </c>
      <c r="BL22" s="2">
        <f>IF(OR($B22&lt;D$229, AND($B22&gt;D$230, $B22&lt;D$231)), D22, "")</f>
        <v>82.614000000000004</v>
      </c>
      <c r="BM22" s="2">
        <f>IF(OR($B22&lt;E$229, AND($B22&gt;E$230, $B22&lt;E$231)), E22, "")</f>
        <v>83.043000000000006</v>
      </c>
      <c r="BN22" s="2">
        <f>IF(OR($B22&lt;F$229, AND($B22&gt;F$230, $B22&lt;F$231)), F22, "")</f>
        <v>84.2</v>
      </c>
      <c r="BO22" s="2">
        <f>IF(OR($B22&lt;G$229, AND($B22&gt;G$230, $B22&lt;G$231)), G22, "")</f>
        <v>83.9</v>
      </c>
      <c r="BP22" s="2">
        <f>IF(OR($B22&lt;H$229, AND($B22&gt;H$230, $B22&lt;H$231)), H22, "")</f>
        <v>85.914000000000001</v>
      </c>
      <c r="BQ22" s="2">
        <f>IF(OR($B22&lt;I$229, AND($B22&gt;I$230, $B22&lt;I$231)), I22, "")</f>
        <v>87.085999999999999</v>
      </c>
      <c r="BR22" s="2">
        <f>IF(OR($B22&lt;J$229, AND($B22&gt;J$230, $B22&lt;J$231)), J22, "")</f>
        <v>85.257000000000005</v>
      </c>
      <c r="BS22" s="2">
        <f>IF(OR($B22&lt;K$229, AND($B22&gt;K$230, $B22&lt;K$231)), K22, "")</f>
        <v>81.186000000000007</v>
      </c>
      <c r="BT22" s="2">
        <f>IF(OR($B22&lt;L$229, AND($B22&gt;L$230, $B22&lt;L$231)), L22, "")</f>
        <v>75.843000000000004</v>
      </c>
      <c r="BU22" s="2">
        <f>IF(OR($B22&lt;M$229, AND($B22&gt;M$230, $B22&lt;M$231)), M22, "")</f>
        <v>68.771000000000001</v>
      </c>
      <c r="BV22" s="2">
        <f>IF(OR($B22&lt;N$229, AND($B22&gt;N$230, $B22&lt;N$231)), N22, "")</f>
        <v>59.6571</v>
      </c>
      <c r="BW22" s="2">
        <f>IF(OR($B22&lt;O$229, AND($B22&gt;O$230, $B22&lt;O$231)), O22, "")</f>
        <v>51.128599999999999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80.628265001097503</v>
      </c>
      <c r="CP22" s="2">
        <f>BL$207*$B22+BL$209</f>
        <v>83.317266813976531</v>
      </c>
      <c r="CQ22" s="2">
        <f>BM$207*$B22+BM$209</f>
        <v>84.602637930012136</v>
      </c>
      <c r="CR22" s="2">
        <f>BN$207*$B22+BN$209</f>
        <v>84.502470025904898</v>
      </c>
      <c r="CS22" s="2">
        <f>BO$207*$B22+BO$209</f>
        <v>84.860361951939154</v>
      </c>
      <c r="CT22" s="2">
        <f>BP$207*$B22+BP$209</f>
        <v>86.034755685867012</v>
      </c>
      <c r="CU22" s="2">
        <f>BQ$207*$B22+BQ$209</f>
        <v>86.26410068621351</v>
      </c>
      <c r="CV22" s="2">
        <f>BR$207*$B22+BR$209</f>
        <v>85.680997729434438</v>
      </c>
      <c r="CW22" s="2">
        <f>BS$207*$B22+BS$209</f>
        <v>82.65104162154185</v>
      </c>
      <c r="CX22" s="2">
        <f>BT$207*$B22+BT$209</f>
        <v>78.234215990763886</v>
      </c>
      <c r="CY22" s="2">
        <f>BU$207*$B22+BU$209</f>
        <v>70.354567202026558</v>
      </c>
      <c r="CZ22" s="2">
        <f>BV$207*$B22+BV$209</f>
        <v>61.560012912369935</v>
      </c>
      <c r="DA22" s="2">
        <f>BW$207*$B22+BW$209</f>
        <v>51.398219556033098</v>
      </c>
      <c r="DD22" s="2">
        <f>BZ$207*$B22+BZ$209</f>
        <v>87.775329631282403</v>
      </c>
      <c r="DE22" s="2">
        <f>CA$207*$B22+CA$209</f>
        <v>91.036477526078471</v>
      </c>
      <c r="DF22" s="2">
        <f>CB$207*$B22+CB$209</f>
        <v>90.692118494133879</v>
      </c>
      <c r="DG22" s="2">
        <f>CC$207*$B22+CC$209</f>
        <v>88.286337938700655</v>
      </c>
      <c r="DH22" s="2">
        <f>CD$207*$B22+CD$209</f>
        <v>89.624578397102283</v>
      </c>
      <c r="DI22" s="2">
        <f>CE$207*$B22+CE$209</f>
        <v>92.17313401699974</v>
      </c>
      <c r="DJ22" s="2">
        <f>CF$207*$B22+CF$209</f>
        <v>92.717505657495266</v>
      </c>
      <c r="DK22" s="2">
        <f>CG$207*$B22+CG$209</f>
        <v>90.981512783300516</v>
      </c>
      <c r="DL22" s="2">
        <f>CH$207*$B22+CH$209</f>
        <v>87.657447630641613</v>
      </c>
      <c r="DM22" s="2">
        <f>CI$207*$B22+CI$209</f>
        <v>82.553772461859026</v>
      </c>
      <c r="DN22" s="2">
        <f>CJ$207*$B22+CJ$209</f>
        <v>76.251780329184243</v>
      </c>
      <c r="DO22" s="2">
        <f>CK$207*$B22+CK$209</f>
        <v>66.255923568523357</v>
      </c>
      <c r="DP22" s="2">
        <f>CL$207*$B22+CL$209</f>
        <v>54.491315307943246</v>
      </c>
      <c r="DS22" s="2">
        <f>POWER(10,($B22-C$227)/C$228)/(1+POWER(10,($B22-C$227)/C$228))</f>
        <v>2.2143060292157757E-4</v>
      </c>
      <c r="DT22" s="2">
        <f>POWER(10,($B22-D$227)/D$228)/(1+POWER(10,($B22-D$227)/D$228))</f>
        <v>1.3588088585772529E-4</v>
      </c>
      <c r="DU22" s="2">
        <f>POWER(10,($B22-E$227)/E$228)/(1+POWER(10,($B22-E$227)/E$228))</f>
        <v>2.5955313178255458E-4</v>
      </c>
      <c r="DV22" s="2">
        <f>POWER(10,($B22-F$227)/F$228)/(1+POWER(10,($B22-F$227)/F$228))</f>
        <v>3.3079872813542938E-4</v>
      </c>
      <c r="DW22" s="2">
        <f>POWER(10,($B22-G$227)/G$228)/(1+POWER(10,($B22-G$227)/G$228))</f>
        <v>3.5135962187606581E-4</v>
      </c>
      <c r="DX22" s="2">
        <f>POWER(10,($B22-H$227)/H$228)/(1+POWER(10,($B22-H$227)/H$228))</f>
        <v>3.2620123163738801E-4</v>
      </c>
      <c r="DY22" s="2">
        <f>POWER(10,($B22-I$227)/I$228)/(1+POWER(10,($B22-I$227)/I$228))</f>
        <v>3.6172108820177408E-4</v>
      </c>
      <c r="DZ22" s="2">
        <f>POWER(10,($B22-J$227)/J$228)/(1+POWER(10,($B22-J$227)/J$228))</f>
        <v>3.8060211448363629E-4</v>
      </c>
      <c r="EA22" s="2">
        <f>POWER(10,($B22-K$227)/K$228)/(1+POWER(10,($B22-K$227)/K$228))</f>
        <v>4.3240633236178304E-4</v>
      </c>
      <c r="EB22" s="2">
        <f>POWER(10,($B22-L$227)/L$228)/(1+POWER(10,($B22-L$227)/L$228))</f>
        <v>4.4803143649854103E-4</v>
      </c>
      <c r="EC22" s="2">
        <f>POWER(10,($B22-M$227)/M$228)/(1+POWER(10,($B22-M$227)/M$228))</f>
        <v>4.2888205398711822E-4</v>
      </c>
      <c r="ED22" s="2">
        <f>POWER(10,($B22-N$227)/N$228)/(1+POWER(10,($B22-N$227)/N$228))</f>
        <v>4.3107527150770472E-4</v>
      </c>
      <c r="EE22" s="2">
        <f>POWER(10,($B22-O$227)/O$228)/(1+POWER(10,($B22-O$227)/O$228))</f>
        <v>4.7983742178553618E-4</v>
      </c>
    </row>
    <row r="23" spans="2:135" x14ac:dyDescent="0.25">
      <c r="B23" s="2">
        <v>17</v>
      </c>
      <c r="C23">
        <v>77.528999999999996</v>
      </c>
      <c r="D23">
        <v>81.456999999999994</v>
      </c>
      <c r="E23">
        <v>83.213999999999999</v>
      </c>
      <c r="F23">
        <v>86.114000000000004</v>
      </c>
      <c r="G23">
        <v>85.129000000000005</v>
      </c>
      <c r="H23">
        <v>85.513999999999996</v>
      </c>
      <c r="I23">
        <v>85.3</v>
      </c>
      <c r="J23">
        <v>85.8</v>
      </c>
      <c r="K23">
        <v>82.242999999999995</v>
      </c>
      <c r="L23">
        <v>77.257000000000005</v>
      </c>
      <c r="M23">
        <v>69.614000000000004</v>
      </c>
      <c r="N23">
        <v>60.057099999999998</v>
      </c>
      <c r="O23">
        <v>50.742899999999999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80.64421569255488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83.336531938228788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84.62065191709938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84.518474526178451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84.896287174338696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86.073431653331468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86.303693485616719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85.705651412933733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82.673317578092764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78.253499626852062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70.391165616715284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61.587499127824515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51.420215470629287</v>
      </c>
      <c r="AE23" s="5"/>
      <c r="AG23" s="5">
        <f t="shared" si="0"/>
        <v>-3.1152156925548837</v>
      </c>
      <c r="AH23" s="5">
        <f t="shared" si="1"/>
        <v>-1.8795319382287943</v>
      </c>
      <c r="AI23" s="5">
        <f t="shared" si="2"/>
        <v>-1.4066519170993814</v>
      </c>
      <c r="AJ23" s="5">
        <f t="shared" si="3"/>
        <v>1.595525473821553</v>
      </c>
      <c r="AK23" s="5">
        <f t="shared" si="4"/>
        <v>0.23271282566130935</v>
      </c>
      <c r="AL23" s="5">
        <f t="shared" si="5"/>
        <v>-0.55943165333147249</v>
      </c>
      <c r="AM23" s="5">
        <f t="shared" si="6"/>
        <v>-1.0036934856167221</v>
      </c>
      <c r="AN23" s="5">
        <f t="shared" si="7"/>
        <v>9.4348587066264145E-2</v>
      </c>
      <c r="AO23" s="5">
        <f t="shared" si="8"/>
        <v>-0.43031757809276883</v>
      </c>
      <c r="AP23" s="5">
        <f t="shared" si="9"/>
        <v>-0.99649962685205651</v>
      </c>
      <c r="AQ23" s="5">
        <f t="shared" si="10"/>
        <v>-0.77716561671527984</v>
      </c>
      <c r="AR23" s="5">
        <f t="shared" si="11"/>
        <v>-1.5303991278245164</v>
      </c>
      <c r="AS23" s="5">
        <f t="shared" si="12"/>
        <v>-0.67731547062928854</v>
      </c>
      <c r="AV23" s="2">
        <f t="shared" si="13"/>
        <v>80.644215692553587</v>
      </c>
      <c r="AW23" s="2">
        <f t="shared" si="14"/>
        <v>83.336531938228788</v>
      </c>
      <c r="AX23" s="2">
        <f t="shared" si="15"/>
        <v>84.620651917099366</v>
      </c>
      <c r="AY23" s="2">
        <f t="shared" si="16"/>
        <v>84.518474526177911</v>
      </c>
      <c r="AZ23" s="2">
        <f t="shared" si="17"/>
        <v>84.896287174337587</v>
      </c>
      <c r="BA23" s="2">
        <f t="shared" si="18"/>
        <v>86.073431653330687</v>
      </c>
      <c r="BB23" s="2">
        <f t="shared" si="19"/>
        <v>86.303693485615611</v>
      </c>
      <c r="BC23" s="2">
        <f t="shared" si="20"/>
        <v>85.705651412929612</v>
      </c>
      <c r="BD23" s="2">
        <f t="shared" si="21"/>
        <v>82.673317578078482</v>
      </c>
      <c r="BE23" s="2">
        <f t="shared" si="22"/>
        <v>78.253499626786805</v>
      </c>
      <c r="BF23" s="2">
        <f t="shared" si="23"/>
        <v>70.391165616671742</v>
      </c>
      <c r="BG23" s="2">
        <f t="shared" si="24"/>
        <v>61.587499127396747</v>
      </c>
      <c r="BH23" s="2">
        <f t="shared" si="25"/>
        <v>51.42021544685003</v>
      </c>
      <c r="BK23" s="2">
        <f>IF(OR($B23&lt;C$229, AND($B23&gt;C$230, $B23&lt;C$231)), C23, "")</f>
        <v>77.528999999999996</v>
      </c>
      <c r="BL23" s="2">
        <f>IF(OR($B23&lt;D$229, AND($B23&gt;D$230, $B23&lt;D$231)), D23, "")</f>
        <v>81.456999999999994</v>
      </c>
      <c r="BM23" s="2">
        <f>IF(OR($B23&lt;E$229, AND($B23&gt;E$230, $B23&lt;E$231)), E23, "")</f>
        <v>83.213999999999999</v>
      </c>
      <c r="BN23" s="2">
        <f>IF(OR($B23&lt;F$229, AND($B23&gt;F$230, $B23&lt;F$231)), F23, "")</f>
        <v>86.114000000000004</v>
      </c>
      <c r="BO23" s="2">
        <f>IF(OR($B23&lt;G$229, AND($B23&gt;G$230, $B23&lt;G$231)), G23, "")</f>
        <v>85.129000000000005</v>
      </c>
      <c r="BP23" s="2">
        <f>IF(OR($B23&lt;H$229, AND($B23&gt;H$230, $B23&lt;H$231)), H23, "")</f>
        <v>85.513999999999996</v>
      </c>
      <c r="BQ23" s="2">
        <f>IF(OR($B23&lt;I$229, AND($B23&gt;I$230, $B23&lt;I$231)), I23, "")</f>
        <v>85.3</v>
      </c>
      <c r="BR23" s="2">
        <f>IF(OR($B23&lt;J$229, AND($B23&gt;J$230, $B23&lt;J$231)), J23, "")</f>
        <v>85.8</v>
      </c>
      <c r="BS23" s="2">
        <f>IF(OR($B23&lt;K$229, AND($B23&gt;K$230, $B23&lt;K$231)), K23, "")</f>
        <v>82.242999999999995</v>
      </c>
      <c r="BT23" s="2">
        <f>IF(OR($B23&lt;L$229, AND($B23&gt;L$230, $B23&lt;L$231)), L23, "")</f>
        <v>77.257000000000005</v>
      </c>
      <c r="BU23" s="2">
        <f>IF(OR($B23&lt;M$229, AND($B23&gt;M$230, $B23&lt;M$231)), M23, "")</f>
        <v>69.614000000000004</v>
      </c>
      <c r="BV23" s="2">
        <f>IF(OR($B23&lt;N$229, AND($B23&gt;N$230, $B23&lt;N$231)), N23, "")</f>
        <v>60.057099999999998</v>
      </c>
      <c r="BW23" s="2">
        <f>IF(OR($B23&lt;O$229, AND($B23&gt;O$230, $B23&lt;O$231)), O23, "")</f>
        <v>50.742899999999999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80.642500748308805</v>
      </c>
      <c r="CP23" s="2">
        <f>BL$207*$B23+BL$209</f>
        <v>83.335394903333182</v>
      </c>
      <c r="CQ23" s="2">
        <f>BM$207*$B23+BM$209</f>
        <v>84.618940419044335</v>
      </c>
      <c r="CR23" s="2">
        <f>BN$207*$B23+BN$209</f>
        <v>84.517120387481313</v>
      </c>
      <c r="CS23" s="2">
        <f>BO$207*$B23+BO$209</f>
        <v>84.894476283106712</v>
      </c>
      <c r="CT23" s="2">
        <f>BP$207*$B23+BP$209</f>
        <v>86.071264260758909</v>
      </c>
      <c r="CU23" s="2">
        <f>BQ$207*$B23+BQ$209</f>
        <v>86.301166976933885</v>
      </c>
      <c r="CV23" s="2">
        <f>BR$207*$B23+BR$209</f>
        <v>85.703468251807479</v>
      </c>
      <c r="CW23" s="2">
        <f>BS$207*$B23+BS$209</f>
        <v>82.670975373587481</v>
      </c>
      <c r="CX23" s="2">
        <f>BT$207*$B23+BT$209</f>
        <v>78.251407737812997</v>
      </c>
      <c r="CY23" s="2">
        <f>BU$207*$B23+BU$209</f>
        <v>70.388429910567353</v>
      </c>
      <c r="CZ23" s="2">
        <f>BV$207*$B23+BV$209</f>
        <v>61.585307968008401</v>
      </c>
      <c r="DA23" s="2">
        <f>BW$207*$B23+BW$209</f>
        <v>51.41860967931666</v>
      </c>
      <c r="DD23" s="2">
        <f>BZ$207*$B23+BZ$209</f>
        <v>87.706028249041708</v>
      </c>
      <c r="DE23" s="2">
        <f>CA$207*$B23+CA$209</f>
        <v>90.967091866586273</v>
      </c>
      <c r="DF23" s="2">
        <f>CB$207*$B23+CB$209</f>
        <v>90.632907016008375</v>
      </c>
      <c r="DG23" s="2">
        <f>CC$207*$B23+CC$209</f>
        <v>88.250594789788039</v>
      </c>
      <c r="DH23" s="2">
        <f>CD$207*$B23+CD$209</f>
        <v>89.595097281749872</v>
      </c>
      <c r="DI23" s="2">
        <f>CE$207*$B23+CE$209</f>
        <v>92.131166970361448</v>
      </c>
      <c r="DJ23" s="2">
        <f>CF$207*$B23+CF$209</f>
        <v>92.671499786272435</v>
      </c>
      <c r="DK23" s="2">
        <f>CG$207*$B23+CG$209</f>
        <v>90.935020161919354</v>
      </c>
      <c r="DL23" s="2">
        <f>CH$207*$B23+CH$209</f>
        <v>87.611247608097756</v>
      </c>
      <c r="DM23" s="2">
        <f>CI$207*$B23+CI$209</f>
        <v>82.50983187878532</v>
      </c>
      <c r="DN23" s="2">
        <f>CJ$207*$B23+CJ$209</f>
        <v>76.206105969893471</v>
      </c>
      <c r="DO23" s="2">
        <f>CK$207*$B23+CK$209</f>
        <v>66.221259866869786</v>
      </c>
      <c r="DP23" s="2">
        <f>CL$207*$B23+CL$209</f>
        <v>54.470779280352154</v>
      </c>
      <c r="DS23" s="2">
        <f>POWER(10,($B23-C$227)/C$228)/(1+POWER(10,($B23-C$227)/C$228))</f>
        <v>2.4278864131394313E-4</v>
      </c>
      <c r="DT23" s="2">
        <f>POWER(10,($B23-D$227)/D$228)/(1+POWER(10,($B23-D$227)/D$228))</f>
        <v>1.4898847544482732E-4</v>
      </c>
      <c r="DU23" s="2">
        <f>POWER(10,($B23-E$227)/E$228)/(1+POWER(10,($B23-E$227)/E$228))</f>
        <v>2.8458722332956284E-4</v>
      </c>
      <c r="DV23" s="2">
        <f>POWER(10,($B23-F$227)/F$228)/(1+POWER(10,($B23-F$227)/F$228))</f>
        <v>3.6270201712663693E-4</v>
      </c>
      <c r="DW23" s="2">
        <f>POWER(10,($B23-G$227)/G$228)/(1+POWER(10,($B23-G$227)/G$228))</f>
        <v>3.852451051446439E-4</v>
      </c>
      <c r="DX23" s="2">
        <f>POWER(10,($B23-H$227)/H$228)/(1+POWER(10,($B23-H$227)/H$228))</f>
        <v>3.5766128197765293E-4</v>
      </c>
      <c r="DY23" s="2">
        <f>POWER(10,($B23-I$227)/I$228)/(1+POWER(10,($B23-I$227)/I$228))</f>
        <v>3.9660544548302874E-4</v>
      </c>
      <c r="DZ23" s="2">
        <f>POWER(10,($B23-J$227)/J$228)/(1+POWER(10,($B23-J$227)/J$228))</f>
        <v>4.1730659652026091E-4</v>
      </c>
      <c r="EA23" s="2">
        <f>POWER(10,($B23-K$227)/K$228)/(1+POWER(10,($B23-K$227)/K$228))</f>
        <v>4.7410433672712485E-4</v>
      </c>
      <c r="EB23" s="2">
        <f>POWER(10,($B23-L$227)/L$228)/(1+POWER(10,($B23-L$227)/L$228))</f>
        <v>4.9123546752419278E-4</v>
      </c>
      <c r="EC23" s="2">
        <f>POWER(10,($B23-M$227)/M$228)/(1+POWER(10,($B23-M$227)/M$228))</f>
        <v>4.7024036341782228E-4</v>
      </c>
      <c r="ED23" s="2">
        <f>POWER(10,($B23-N$227)/N$228)/(1+POWER(10,($B23-N$227)/N$228))</f>
        <v>4.7264497910034148E-4</v>
      </c>
      <c r="EE23" s="2">
        <f>POWER(10,($B23-O$227)/O$228)/(1+POWER(10,($B23-O$227)/O$228))</f>
        <v>5.2610691516736781E-4</v>
      </c>
    </row>
    <row r="24" spans="2:135" x14ac:dyDescent="0.25">
      <c r="B24" s="2">
        <v>18</v>
      </c>
      <c r="C24">
        <v>79.728999999999999</v>
      </c>
      <c r="D24">
        <v>82.5</v>
      </c>
      <c r="E24">
        <v>83.129000000000005</v>
      </c>
      <c r="F24">
        <v>84.028999999999996</v>
      </c>
      <c r="G24">
        <v>82.9</v>
      </c>
      <c r="H24">
        <v>85.143000000000001</v>
      </c>
      <c r="I24">
        <v>84.813999999999993</v>
      </c>
      <c r="J24">
        <v>85.370999999999995</v>
      </c>
      <c r="K24">
        <v>82.257000000000005</v>
      </c>
      <c r="L24">
        <v>76.543000000000006</v>
      </c>
      <c r="M24">
        <v>68.543000000000006</v>
      </c>
      <c r="N24">
        <v>61.528599999999997</v>
      </c>
      <c r="O24">
        <v>51.314300000000003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80.658594612349674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83.354755412471306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84.637095913843069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84.533235440122226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84.930549280696155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86.110118477800356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86.340967299200429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85.728300912367317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82.693442806643048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78.270860161001735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70.425251117194847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61.61297440236968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51.440736876387184</v>
      </c>
      <c r="AE24" s="5"/>
      <c r="AG24" s="5">
        <f t="shared" si="0"/>
        <v>-0.92959461234967478</v>
      </c>
      <c r="AH24" s="5">
        <f t="shared" si="1"/>
        <v>-0.85475541247130593</v>
      </c>
      <c r="AI24" s="5">
        <f t="shared" si="2"/>
        <v>-1.5080959138430643</v>
      </c>
      <c r="AJ24" s="5">
        <f t="shared" si="3"/>
        <v>-0.50423544012222976</v>
      </c>
      <c r="AK24" s="5">
        <f t="shared" si="4"/>
        <v>-2.0305492806961496</v>
      </c>
      <c r="AL24" s="5">
        <f t="shared" si="5"/>
        <v>-0.96711847780035498</v>
      </c>
      <c r="AM24" s="5">
        <f t="shared" si="6"/>
        <v>-1.5269672992004359</v>
      </c>
      <c r="AN24" s="5">
        <f t="shared" si="7"/>
        <v>-0.35730091236732164</v>
      </c>
      <c r="AO24" s="5">
        <f t="shared" si="8"/>
        <v>-0.43644280664304347</v>
      </c>
      <c r="AP24" s="5">
        <f t="shared" si="9"/>
        <v>-1.727860161001729</v>
      </c>
      <c r="AQ24" s="5">
        <f t="shared" si="10"/>
        <v>-1.8822511171948406</v>
      </c>
      <c r="AR24" s="5">
        <f t="shared" si="11"/>
        <v>-8.4374402369682855E-2</v>
      </c>
      <c r="AS24" s="5">
        <f t="shared" si="12"/>
        <v>-0.12643687638718148</v>
      </c>
      <c r="AV24" s="2">
        <f t="shared" si="13"/>
        <v>80.658594612343919</v>
      </c>
      <c r="AW24" s="2">
        <f t="shared" si="14"/>
        <v>83.354755412471306</v>
      </c>
      <c r="AX24" s="2">
        <f t="shared" si="15"/>
        <v>84.637095913843027</v>
      </c>
      <c r="AY24" s="2">
        <f t="shared" si="16"/>
        <v>84.53323544011964</v>
      </c>
      <c r="AZ24" s="2">
        <f t="shared" si="17"/>
        <v>84.93054928069094</v>
      </c>
      <c r="BA24" s="2">
        <f t="shared" si="18"/>
        <v>86.110118477796661</v>
      </c>
      <c r="BB24" s="2">
        <f t="shared" si="19"/>
        <v>86.340967299195214</v>
      </c>
      <c r="BC24" s="2">
        <f t="shared" si="20"/>
        <v>85.728300912348516</v>
      </c>
      <c r="BD24" s="2">
        <f t="shared" si="21"/>
        <v>82.693442806579441</v>
      </c>
      <c r="BE24" s="2">
        <f t="shared" si="22"/>
        <v>78.270860160724695</v>
      </c>
      <c r="BF24" s="2">
        <f t="shared" si="23"/>
        <v>70.425251117008926</v>
      </c>
      <c r="BG24" s="2">
        <f t="shared" si="24"/>
        <v>61.612974400684806</v>
      </c>
      <c r="BH24" s="2">
        <f t="shared" si="25"/>
        <v>51.44073679466841</v>
      </c>
      <c r="BK24" s="2">
        <f>IF(OR($B24&lt;C$229, AND($B24&gt;C$230, $B24&lt;C$231)), C24, "")</f>
        <v>79.728999999999999</v>
      </c>
      <c r="BL24" s="2">
        <f>IF(OR($B24&lt;D$229, AND($B24&gt;D$230, $B24&lt;D$231)), D24, "")</f>
        <v>82.5</v>
      </c>
      <c r="BM24" s="2">
        <f>IF(OR($B24&lt;E$229, AND($B24&gt;E$230, $B24&lt;E$231)), E24, "")</f>
        <v>83.129000000000005</v>
      </c>
      <c r="BN24" s="2">
        <f>IF(OR($B24&lt;F$229, AND($B24&gt;F$230, $B24&lt;F$231)), F24, "")</f>
        <v>84.028999999999996</v>
      </c>
      <c r="BO24" s="2">
        <f>IF(OR($B24&lt;G$229, AND($B24&gt;G$230, $B24&lt;G$231)), G24, "")</f>
        <v>82.9</v>
      </c>
      <c r="BP24" s="2">
        <f>IF(OR($B24&lt;H$229, AND($B24&gt;H$230, $B24&lt;H$231)), H24, "")</f>
        <v>85.143000000000001</v>
      </c>
      <c r="BQ24" s="2">
        <f>IF(OR($B24&lt;I$229, AND($B24&gt;I$230, $B24&lt;I$231)), I24, "")</f>
        <v>84.813999999999993</v>
      </c>
      <c r="BR24" s="2">
        <f>IF(OR($B24&lt;J$229, AND($B24&gt;J$230, $B24&lt;J$231)), J24, "")</f>
        <v>85.370999999999995</v>
      </c>
      <c r="BS24" s="2">
        <f>IF(OR($B24&lt;K$229, AND($B24&gt;K$230, $B24&lt;K$231)), K24, "")</f>
        <v>82.257000000000005</v>
      </c>
      <c r="BT24" s="2">
        <f>IF(OR($B24&lt;L$229, AND($B24&gt;L$230, $B24&lt;L$231)), L24, "")</f>
        <v>76.543000000000006</v>
      </c>
      <c r="BU24" s="2">
        <f>IF(OR($B24&lt;M$229, AND($B24&gt;M$230, $B24&lt;M$231)), M24, "")</f>
        <v>68.543000000000006</v>
      </c>
      <c r="BV24" s="2">
        <f>IF(OR($B24&lt;N$229, AND($B24&gt;N$230, $B24&lt;N$231)), N24, "")</f>
        <v>61.528599999999997</v>
      </c>
      <c r="BW24" s="2">
        <f>IF(OR($B24&lt;O$229, AND($B24&gt;O$230, $B24&lt;O$231)), O24, "")</f>
        <v>51.314300000000003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80.656736495520107</v>
      </c>
      <c r="CP24" s="2">
        <f>BL$207*$B24+BL$209</f>
        <v>83.353522992689832</v>
      </c>
      <c r="CQ24" s="2">
        <f>BM$207*$B24+BM$209</f>
        <v>84.635242908076535</v>
      </c>
      <c r="CR24" s="2">
        <f>BN$207*$B24+BN$209</f>
        <v>84.531770749057728</v>
      </c>
      <c r="CS24" s="2">
        <f>BO$207*$B24+BO$209</f>
        <v>84.928590614274256</v>
      </c>
      <c r="CT24" s="2">
        <f>BP$207*$B24+BP$209</f>
        <v>86.107772835650806</v>
      </c>
      <c r="CU24" s="2">
        <f>BQ$207*$B24+BQ$209</f>
        <v>86.33823326765426</v>
      </c>
      <c r="CV24" s="2">
        <f>BR$207*$B24+BR$209</f>
        <v>85.725938774180534</v>
      </c>
      <c r="CW24" s="2">
        <f>BS$207*$B24+BS$209</f>
        <v>82.690909125633112</v>
      </c>
      <c r="CX24" s="2">
        <f>BT$207*$B24+BT$209</f>
        <v>78.268599484862108</v>
      </c>
      <c r="CY24" s="2">
        <f>BU$207*$B24+BU$209</f>
        <v>70.422292619108134</v>
      </c>
      <c r="CZ24" s="2">
        <f>BV$207*$B24+BV$209</f>
        <v>61.610603023646867</v>
      </c>
      <c r="DA24" s="2">
        <f>BW$207*$B24+BW$209</f>
        <v>51.438999802600229</v>
      </c>
      <c r="DD24" s="2">
        <f>BZ$207*$B24+BZ$209</f>
        <v>87.636726866801027</v>
      </c>
      <c r="DE24" s="2">
        <f>CA$207*$B24+CA$209</f>
        <v>90.897706207094075</v>
      </c>
      <c r="DF24" s="2">
        <f>CB$207*$B24+CB$209</f>
        <v>90.573695537882855</v>
      </c>
      <c r="DG24" s="2">
        <f>CC$207*$B24+CC$209</f>
        <v>88.214851640875423</v>
      </c>
      <c r="DH24" s="2">
        <f>CD$207*$B24+CD$209</f>
        <v>89.565616166397476</v>
      </c>
      <c r="DI24" s="2">
        <f>CE$207*$B24+CE$209</f>
        <v>92.089199923723157</v>
      </c>
      <c r="DJ24" s="2">
        <f>CF$207*$B24+CF$209</f>
        <v>92.625493915049589</v>
      </c>
      <c r="DK24" s="2">
        <f>CG$207*$B24+CG$209</f>
        <v>90.888527540538192</v>
      </c>
      <c r="DL24" s="2">
        <f>CH$207*$B24+CH$209</f>
        <v>87.565047585553913</v>
      </c>
      <c r="DM24" s="2">
        <f>CI$207*$B24+CI$209</f>
        <v>82.4658912957116</v>
      </c>
      <c r="DN24" s="2">
        <f>CJ$207*$B24+CJ$209</f>
        <v>76.1604316106027</v>
      </c>
      <c r="DO24" s="2">
        <f>CK$207*$B24+CK$209</f>
        <v>66.186596165216216</v>
      </c>
      <c r="DP24" s="2">
        <f>CL$207*$B24+CL$209</f>
        <v>54.450243252761069</v>
      </c>
      <c r="DS24" s="2">
        <f>POWER(10,($B24-C$227)/C$228)/(1+POWER(10,($B24-C$227)/C$228))</f>
        <v>2.6620621590810276E-4</v>
      </c>
      <c r="DT24" s="2">
        <f>POWER(10,($B24-D$227)/D$228)/(1+POWER(10,($B24-D$227)/D$228))</f>
        <v>1.6336026663862929E-4</v>
      </c>
      <c r="DU24" s="2">
        <f>POWER(10,($B24-E$227)/E$228)/(1+POWER(10,($B24-E$227)/E$228))</f>
        <v>3.1203511790145434E-4</v>
      </c>
      <c r="DV24" s="2">
        <f>POWER(10,($B24-F$227)/F$228)/(1+POWER(10,($B24-F$227)/F$228))</f>
        <v>3.9768093749254456E-4</v>
      </c>
      <c r="DW24" s="2">
        <f>POWER(10,($B24-G$227)/G$228)/(1+POWER(10,($B24-G$227)/G$228))</f>
        <v>4.2239715840881647E-4</v>
      </c>
      <c r="DX24" s="2">
        <f>POWER(10,($B24-H$227)/H$228)/(1+POWER(10,($B24-H$227)/H$228))</f>
        <v>3.921542654159502E-4</v>
      </c>
      <c r="DY24" s="2">
        <f>POWER(10,($B24-I$227)/I$228)/(1+POWER(10,($B24-I$227)/I$228))</f>
        <v>4.3485258434106257E-4</v>
      </c>
      <c r="DZ24" s="2">
        <f>POWER(10,($B24-J$227)/J$228)/(1+POWER(10,($B24-J$227)/J$228))</f>
        <v>4.5754916280998475E-4</v>
      </c>
      <c r="EA24" s="2">
        <f>POWER(10,($B24-K$227)/K$228)/(1+POWER(10,($B24-K$227)/K$228))</f>
        <v>5.1982129091228369E-4</v>
      </c>
      <c r="EB24" s="2">
        <f>POWER(10,($B24-L$227)/L$228)/(1+POWER(10,($B24-L$227)/L$228))</f>
        <v>5.3860345300338222E-4</v>
      </c>
      <c r="EC24" s="2">
        <f>POWER(10,($B24-M$227)/M$228)/(1+POWER(10,($B24-M$227)/M$228))</f>
        <v>5.1558491440758852E-4</v>
      </c>
      <c r="ED24" s="2">
        <f>POWER(10,($B24-N$227)/N$228)/(1+POWER(10,($B24-N$227)/N$228))</f>
        <v>5.1822128324324464E-4</v>
      </c>
      <c r="EE24" s="2">
        <f>POWER(10,($B24-O$227)/O$228)/(1+POWER(10,($B24-O$227)/O$228))</f>
        <v>5.7683548239449939E-4</v>
      </c>
    </row>
    <row r="25" spans="2:135" x14ac:dyDescent="0.25">
      <c r="B25" s="2">
        <v>19</v>
      </c>
      <c r="C25">
        <v>80.742999999999995</v>
      </c>
      <c r="D25">
        <v>82.156999999999996</v>
      </c>
      <c r="E25">
        <v>83.656999999999996</v>
      </c>
      <c r="F25">
        <v>83.271000000000001</v>
      </c>
      <c r="G25">
        <v>83.656999999999996</v>
      </c>
      <c r="H25">
        <v>84.986000000000004</v>
      </c>
      <c r="I25">
        <v>85.129000000000005</v>
      </c>
      <c r="J25">
        <v>85.629000000000005</v>
      </c>
      <c r="K25">
        <v>82.728999999999999</v>
      </c>
      <c r="L25">
        <v>78.070999999999998</v>
      </c>
      <c r="M25">
        <v>70.528999999999996</v>
      </c>
      <c r="N25">
        <v>61.442900000000002</v>
      </c>
      <c r="O25">
        <v>50.2286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80.672985192045232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83.372986706867351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84.653551280816615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84.548005077673082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84.964823039983131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86.146819516378088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86.378257630931685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85.750964618528386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82.713583171988546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78.288233785178434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70.459354133236417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61.638464050941074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51.461268780913606</v>
      </c>
      <c r="AE25" s="5"/>
      <c r="AG25" s="5">
        <f t="shared" si="0"/>
        <v>7.0014807954763114E-2</v>
      </c>
      <c r="AH25" s="5">
        <f t="shared" si="1"/>
        <v>-1.2159867068673549</v>
      </c>
      <c r="AI25" s="5">
        <f t="shared" si="2"/>
        <v>-0.99655128081661815</v>
      </c>
      <c r="AJ25" s="5">
        <f t="shared" si="3"/>
        <v>-1.2770050776730812</v>
      </c>
      <c r="AK25" s="5">
        <f t="shared" si="4"/>
        <v>-1.3078230399831341</v>
      </c>
      <c r="AL25" s="5">
        <f t="shared" si="5"/>
        <v>-1.1608195163780834</v>
      </c>
      <c r="AM25" s="5">
        <f t="shared" si="6"/>
        <v>-1.2492576309316803</v>
      </c>
      <c r="AN25" s="5">
        <f t="shared" si="7"/>
        <v>-0.1219646185283807</v>
      </c>
      <c r="AO25" s="5">
        <f t="shared" si="8"/>
        <v>1.5416828011453276E-2</v>
      </c>
      <c r="AP25" s="5">
        <f t="shared" si="9"/>
        <v>-0.21723378517843628</v>
      </c>
      <c r="AQ25" s="5">
        <f t="shared" si="10"/>
        <v>6.9645866763579534E-2</v>
      </c>
      <c r="AR25" s="5">
        <f t="shared" si="11"/>
        <v>-0.19556405094107276</v>
      </c>
      <c r="AS25" s="5">
        <f t="shared" si="12"/>
        <v>-1.2326687809136061</v>
      </c>
      <c r="AV25" s="2">
        <f t="shared" si="13"/>
        <v>80.672985192020647</v>
      </c>
      <c r="AW25" s="2">
        <f t="shared" si="14"/>
        <v>83.372986706867351</v>
      </c>
      <c r="AX25" s="2">
        <f t="shared" si="15"/>
        <v>84.653551280816401</v>
      </c>
      <c r="AY25" s="2">
        <f t="shared" si="16"/>
        <v>84.548005077661188</v>
      </c>
      <c r="AZ25" s="2">
        <f t="shared" si="17"/>
        <v>84.964823039959484</v>
      </c>
      <c r="BA25" s="2">
        <f t="shared" si="18"/>
        <v>86.14681951636129</v>
      </c>
      <c r="BB25" s="2">
        <f t="shared" si="19"/>
        <v>86.37825763090791</v>
      </c>
      <c r="BC25" s="2">
        <f t="shared" si="20"/>
        <v>85.750964618445693</v>
      </c>
      <c r="BD25" s="2">
        <f t="shared" si="21"/>
        <v>82.713583171715896</v>
      </c>
      <c r="BE25" s="2">
        <f t="shared" si="22"/>
        <v>78.288233784046284</v>
      </c>
      <c r="BF25" s="2">
        <f t="shared" si="23"/>
        <v>70.459354132472242</v>
      </c>
      <c r="BG25" s="2">
        <f t="shared" si="24"/>
        <v>61.638464044546154</v>
      </c>
      <c r="BH25" s="2">
        <f t="shared" si="25"/>
        <v>51.461268509986333</v>
      </c>
      <c r="BK25" s="2">
        <f>IF(OR($B25&lt;C$229, AND($B25&gt;C$230, $B25&lt;C$231)), C25, "")</f>
        <v>80.742999999999995</v>
      </c>
      <c r="BL25" s="2">
        <f>IF(OR($B25&lt;D$229, AND($B25&gt;D$230, $B25&lt;D$231)), D25, "")</f>
        <v>82.156999999999996</v>
      </c>
      <c r="BM25" s="2">
        <f>IF(OR($B25&lt;E$229, AND($B25&gt;E$230, $B25&lt;E$231)), E25, "")</f>
        <v>83.656999999999996</v>
      </c>
      <c r="BN25" s="2">
        <f>IF(OR($B25&lt;F$229, AND($B25&gt;F$230, $B25&lt;F$231)), F25, "")</f>
        <v>83.271000000000001</v>
      </c>
      <c r="BO25" s="2">
        <f>IF(OR($B25&lt;G$229, AND($B25&gt;G$230, $B25&lt;G$231)), G25, "")</f>
        <v>83.656999999999996</v>
      </c>
      <c r="BP25" s="2">
        <f>IF(OR($B25&lt;H$229, AND($B25&gt;H$230, $B25&lt;H$231)), H25, "")</f>
        <v>84.986000000000004</v>
      </c>
      <c r="BQ25" s="2">
        <f>IF(OR($B25&lt;I$229, AND($B25&gt;I$230, $B25&lt;I$231)), I25, "")</f>
        <v>85.129000000000005</v>
      </c>
      <c r="BR25" s="2">
        <f>IF(OR($B25&lt;J$229, AND($B25&gt;J$230, $B25&lt;J$231)), J25, "")</f>
        <v>85.629000000000005</v>
      </c>
      <c r="BS25" s="2">
        <f>IF(OR($B25&lt;K$229, AND($B25&gt;K$230, $B25&lt;K$231)), K25, "")</f>
        <v>82.728999999999999</v>
      </c>
      <c r="BT25" s="2">
        <f>IF(OR($B25&lt;L$229, AND($B25&gt;L$230, $B25&lt;L$231)), L25, "")</f>
        <v>78.070999999999998</v>
      </c>
      <c r="BU25" s="2">
        <f>IF(OR($B25&lt;M$229, AND($B25&gt;M$230, $B25&lt;M$231)), M25, "")</f>
        <v>70.528999999999996</v>
      </c>
      <c r="BV25" s="2">
        <f>IF(OR($B25&lt;N$229, AND($B25&gt;N$230, $B25&lt;N$231)), N25, "")</f>
        <v>61.442900000000002</v>
      </c>
      <c r="BW25" s="2">
        <f>IF(OR($B25&lt;O$229, AND($B25&gt;O$230, $B25&lt;O$231)), O25, "")</f>
        <v>50.2286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80.670972242731409</v>
      </c>
      <c r="CP25" s="2">
        <f>BL$207*$B25+BL$209</f>
        <v>83.371651082046469</v>
      </c>
      <c r="CQ25" s="2">
        <f>BM$207*$B25+BM$209</f>
        <v>84.65154539710872</v>
      </c>
      <c r="CR25" s="2">
        <f>BN$207*$B25+BN$209</f>
        <v>84.546421110634128</v>
      </c>
      <c r="CS25" s="2">
        <f>BO$207*$B25+BO$209</f>
        <v>84.9627049454418</v>
      </c>
      <c r="CT25" s="2">
        <f>BP$207*$B25+BP$209</f>
        <v>86.144281410542703</v>
      </c>
      <c r="CU25" s="2">
        <f>BQ$207*$B25+BQ$209</f>
        <v>86.375299558374635</v>
      </c>
      <c r="CV25" s="2">
        <f>BR$207*$B25+BR$209</f>
        <v>85.748409296553575</v>
      </c>
      <c r="CW25" s="2">
        <f>BS$207*$B25+BS$209</f>
        <v>82.710842877678729</v>
      </c>
      <c r="CX25" s="2">
        <f>BT$207*$B25+BT$209</f>
        <v>78.285791231911233</v>
      </c>
      <c r="CY25" s="2">
        <f>BU$207*$B25+BU$209</f>
        <v>70.456155327648915</v>
      </c>
      <c r="CZ25" s="2">
        <f>BV$207*$B25+BV$209</f>
        <v>61.635898079285333</v>
      </c>
      <c r="DA25" s="2">
        <f>BW$207*$B25+BW$209</f>
        <v>51.459389925883791</v>
      </c>
      <c r="DD25" s="2">
        <f>BZ$207*$B25+BZ$209</f>
        <v>87.567425484560331</v>
      </c>
      <c r="DE25" s="2">
        <f>CA$207*$B25+CA$209</f>
        <v>90.828320547601876</v>
      </c>
      <c r="DF25" s="2">
        <f>CB$207*$B25+CB$209</f>
        <v>90.514484059757351</v>
      </c>
      <c r="DG25" s="2">
        <f>CC$207*$B25+CC$209</f>
        <v>88.179108491962808</v>
      </c>
      <c r="DH25" s="2">
        <f>CD$207*$B25+CD$209</f>
        <v>89.536135051045079</v>
      </c>
      <c r="DI25" s="2">
        <f>CE$207*$B25+CE$209</f>
        <v>92.04723287708488</v>
      </c>
      <c r="DJ25" s="2">
        <f>CF$207*$B25+CF$209</f>
        <v>92.579488043826757</v>
      </c>
      <c r="DK25" s="2">
        <f>CG$207*$B25+CG$209</f>
        <v>90.84203491915703</v>
      </c>
      <c r="DL25" s="2">
        <f>CH$207*$B25+CH$209</f>
        <v>87.51884756301007</v>
      </c>
      <c r="DM25" s="2">
        <f>CI$207*$B25+CI$209</f>
        <v>82.42195071263788</v>
      </c>
      <c r="DN25" s="2">
        <f>CJ$207*$B25+CJ$209</f>
        <v>76.114757251311929</v>
      </c>
      <c r="DO25" s="2">
        <f>CK$207*$B25+CK$209</f>
        <v>66.151932463562645</v>
      </c>
      <c r="DP25" s="2">
        <f>CL$207*$B25+CL$209</f>
        <v>54.429707225169984</v>
      </c>
      <c r="DS25" s="2">
        <f>POWER(10,($B25-C$227)/C$228)/(1+POWER(10,($B25-C$227)/C$228))</f>
        <v>2.9188181499248677E-4</v>
      </c>
      <c r="DT25" s="2">
        <f>POWER(10,($B25-D$227)/D$228)/(1+POWER(10,($B25-D$227)/D$228))</f>
        <v>1.7911814745731857E-4</v>
      </c>
      <c r="DU25" s="2">
        <f>POWER(10,($B25-E$227)/E$228)/(1+POWER(10,($B25-E$227)/E$228))</f>
        <v>3.4212940354609719E-4</v>
      </c>
      <c r="DV25" s="2">
        <f>POWER(10,($B25-F$227)/F$228)/(1+POWER(10,($B25-F$227)/F$228))</f>
        <v>4.3603174751706444E-4</v>
      </c>
      <c r="DW25" s="2">
        <f>POWER(10,($B25-G$227)/G$228)/(1+POWER(10,($B25-G$227)/G$228))</f>
        <v>4.6313040076433775E-4</v>
      </c>
      <c r="DX25" s="2">
        <f>POWER(10,($B25-H$227)/H$228)/(1+POWER(10,($B25-H$227)/H$228))</f>
        <v>4.2997233383532905E-4</v>
      </c>
      <c r="DY25" s="2">
        <f>POWER(10,($B25-I$227)/I$228)/(1+POWER(10,($B25-I$227)/I$228))</f>
        <v>4.7678637426967486E-4</v>
      </c>
      <c r="DZ25" s="2">
        <f>POWER(10,($B25-J$227)/J$228)/(1+POWER(10,($B25-J$227)/J$228))</f>
        <v>5.0167053518247978E-4</v>
      </c>
      <c r="EA25" s="2">
        <f>POWER(10,($B25-K$227)/K$228)/(1+POWER(10,($B25-K$227)/K$228))</f>
        <v>5.6994412786872523E-4</v>
      </c>
      <c r="EB25" s="2">
        <f>POWER(10,($B25-L$227)/L$228)/(1+POWER(10,($B25-L$227)/L$228))</f>
        <v>5.9053625626103823E-4</v>
      </c>
      <c r="EC25" s="2">
        <f>POWER(10,($B25-M$227)/M$228)/(1+POWER(10,($B25-M$227)/M$228))</f>
        <v>5.6529949738354875E-4</v>
      </c>
      <c r="ED25" s="2">
        <f>POWER(10,($B25-N$227)/N$228)/(1+POWER(10,($B25-N$227)/N$228))</f>
        <v>5.6818993003059841E-4</v>
      </c>
      <c r="EE25" s="2">
        <f>POWER(10,($B25-O$227)/O$228)/(1+POWER(10,($B25-O$227)/O$228))</f>
        <v>6.3245233194052111E-4</v>
      </c>
    </row>
    <row r="26" spans="2:135" x14ac:dyDescent="0.25">
      <c r="B26" s="2">
        <v>20</v>
      </c>
      <c r="C26">
        <v>82.543000000000006</v>
      </c>
      <c r="D26">
        <v>82.728999999999999</v>
      </c>
      <c r="E26">
        <v>84.5</v>
      </c>
      <c r="F26">
        <v>84.2</v>
      </c>
      <c r="G26">
        <v>84.6</v>
      </c>
      <c r="H26">
        <v>85.742999999999995</v>
      </c>
      <c r="I26">
        <v>86.971000000000004</v>
      </c>
      <c r="J26">
        <v>84.728999999999999</v>
      </c>
      <c r="K26">
        <v>82.242999999999995</v>
      </c>
      <c r="L26">
        <v>76.956999999999994</v>
      </c>
      <c r="M26">
        <v>70.629000000000005</v>
      </c>
      <c r="N26">
        <v>61.3429</v>
      </c>
      <c r="O26">
        <v>51.085700000000003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80.687388348256505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83.391226442261853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84.670018894115074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84.56278409242384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84.999109324289194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86.183535851544235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86.415565735089544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85.773643605635598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82.733739811508386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78.305621454446012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70.493475970221084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61.663969176320201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51.4818122372075</v>
      </c>
      <c r="AE26" s="5"/>
      <c r="AG26" s="5">
        <f t="shared" si="0"/>
        <v>1.8556116517435015</v>
      </c>
      <c r="AH26" s="5">
        <f t="shared" si="1"/>
        <v>-0.66222644226185423</v>
      </c>
      <c r="AI26" s="5">
        <f t="shared" si="2"/>
        <v>-0.1700188941150742</v>
      </c>
      <c r="AJ26" s="5">
        <f t="shared" si="3"/>
        <v>-0.36278409242383702</v>
      </c>
      <c r="AK26" s="5">
        <f t="shared" si="4"/>
        <v>-0.39910932428919921</v>
      </c>
      <c r="AL26" s="5">
        <f t="shared" si="5"/>
        <v>-0.44053585154424013</v>
      </c>
      <c r="AM26" s="5">
        <f t="shared" si="6"/>
        <v>0.55543426491045977</v>
      </c>
      <c r="AN26" s="5">
        <f t="shared" si="7"/>
        <v>-1.0446436056355992</v>
      </c>
      <c r="AO26" s="5">
        <f t="shared" si="8"/>
        <v>-0.49073981150839074</v>
      </c>
      <c r="AP26" s="5">
        <f t="shared" si="9"/>
        <v>-1.3486214544460182</v>
      </c>
      <c r="AQ26" s="5">
        <f t="shared" si="10"/>
        <v>0.13552402977892086</v>
      </c>
      <c r="AR26" s="5">
        <f t="shared" si="11"/>
        <v>-0.32106917632020071</v>
      </c>
      <c r="AS26" s="5">
        <f t="shared" si="12"/>
        <v>-0.39611223720749678</v>
      </c>
      <c r="AV26" s="2">
        <f t="shared" si="13"/>
        <v>80.687388348155082</v>
      </c>
      <c r="AW26" s="2">
        <f t="shared" si="14"/>
        <v>83.391226442261853</v>
      </c>
      <c r="AX26" s="2">
        <f t="shared" si="15"/>
        <v>84.670018894114037</v>
      </c>
      <c r="AY26" s="2">
        <f t="shared" si="16"/>
        <v>84.562784092371089</v>
      </c>
      <c r="AZ26" s="2">
        <f t="shared" si="17"/>
        <v>84.999109324186023</v>
      </c>
      <c r="BA26" s="2">
        <f t="shared" si="18"/>
        <v>86.183535851470708</v>
      </c>
      <c r="BB26" s="2">
        <f t="shared" si="19"/>
        <v>86.415565734985293</v>
      </c>
      <c r="BC26" s="2">
        <f t="shared" si="20"/>
        <v>85.773643605285557</v>
      </c>
      <c r="BD26" s="2">
        <f t="shared" si="21"/>
        <v>82.733739810383838</v>
      </c>
      <c r="BE26" s="2">
        <f t="shared" si="22"/>
        <v>78.305621449992486</v>
      </c>
      <c r="BF26" s="2">
        <f t="shared" si="23"/>
        <v>70.493475967197213</v>
      </c>
      <c r="BG26" s="2">
        <f t="shared" si="24"/>
        <v>61.663969152931109</v>
      </c>
      <c r="BH26" s="2">
        <f t="shared" si="25"/>
        <v>51.481811370662804</v>
      </c>
      <c r="BK26" s="2">
        <f>IF(OR($B26&lt;C$229, AND($B26&gt;C$230, $B26&lt;C$231)), C26, "")</f>
        <v>82.543000000000006</v>
      </c>
      <c r="BL26" s="2">
        <f>IF(OR($B26&lt;D$229, AND($B26&gt;D$230, $B26&lt;D$231)), D26, "")</f>
        <v>82.728999999999999</v>
      </c>
      <c r="BM26" s="2">
        <f>IF(OR($B26&lt;E$229, AND($B26&gt;E$230, $B26&lt;E$231)), E26, "")</f>
        <v>84.5</v>
      </c>
      <c r="BN26" s="2">
        <f>IF(OR($B26&lt;F$229, AND($B26&gt;F$230, $B26&lt;F$231)), F26, "")</f>
        <v>84.2</v>
      </c>
      <c r="BO26" s="2">
        <f>IF(OR($B26&lt;G$229, AND($B26&gt;G$230, $B26&lt;G$231)), G26, "")</f>
        <v>84.6</v>
      </c>
      <c r="BP26" s="2">
        <f>IF(OR($B26&lt;H$229, AND($B26&gt;H$230, $B26&lt;H$231)), H26, "")</f>
        <v>85.742999999999995</v>
      </c>
      <c r="BQ26" s="2">
        <f>IF(OR($B26&lt;I$229, AND($B26&gt;I$230, $B26&lt;I$231)), I26, "")</f>
        <v>86.971000000000004</v>
      </c>
      <c r="BR26" s="2">
        <f>IF(OR($B26&lt;J$229, AND($B26&gt;J$230, $B26&lt;J$231)), J26, "")</f>
        <v>84.728999999999999</v>
      </c>
      <c r="BS26" s="2">
        <f>IF(OR($B26&lt;K$229, AND($B26&gt;K$230, $B26&lt;K$231)), K26, "")</f>
        <v>82.242999999999995</v>
      </c>
      <c r="BT26" s="2">
        <f>IF(OR($B26&lt;L$229, AND($B26&gt;L$230, $B26&lt;L$231)), L26, "")</f>
        <v>76.956999999999994</v>
      </c>
      <c r="BU26" s="2">
        <f>IF(OR($B26&lt;M$229, AND($B26&gt;M$230, $B26&lt;M$231)), M26, "")</f>
        <v>70.629000000000005</v>
      </c>
      <c r="BV26" s="2">
        <f>IF(OR($B26&lt;N$229, AND($B26&gt;N$230, $B26&lt;N$231)), N26, "")</f>
        <v>61.3429</v>
      </c>
      <c r="BW26" s="2">
        <f>IF(OR($B26&lt;O$229, AND($B26&gt;O$230, $B26&lt;O$231)), O26, "")</f>
        <v>51.085700000000003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80.685207989942711</v>
      </c>
      <c r="CP26" s="2">
        <f>BL$207*$B26+BL$209</f>
        <v>83.38977917140312</v>
      </c>
      <c r="CQ26" s="2">
        <f>BM$207*$B26+BM$209</f>
        <v>84.667847886140919</v>
      </c>
      <c r="CR26" s="2">
        <f>BN$207*$B26+BN$209</f>
        <v>84.561071472210543</v>
      </c>
      <c r="CS26" s="2">
        <f>BO$207*$B26+BO$209</f>
        <v>84.996819276609358</v>
      </c>
      <c r="CT26" s="2">
        <f>BP$207*$B26+BP$209</f>
        <v>86.180789985434586</v>
      </c>
      <c r="CU26" s="2">
        <f>BQ$207*$B26+BQ$209</f>
        <v>86.412365849094996</v>
      </c>
      <c r="CV26" s="2">
        <f>BR$207*$B26+BR$209</f>
        <v>85.770879818926616</v>
      </c>
      <c r="CW26" s="2">
        <f>BS$207*$B26+BS$209</f>
        <v>82.73077662972436</v>
      </c>
      <c r="CX26" s="2">
        <f>BT$207*$B26+BT$209</f>
        <v>78.302982978960344</v>
      </c>
      <c r="CY26" s="2">
        <f>BU$207*$B26+BU$209</f>
        <v>70.49001803618971</v>
      </c>
      <c r="CZ26" s="2">
        <f>BV$207*$B26+BV$209</f>
        <v>61.661193134923792</v>
      </c>
      <c r="DA26" s="2">
        <f>BW$207*$B26+BW$209</f>
        <v>51.479780049167353</v>
      </c>
      <c r="DD26" s="2">
        <f>BZ$207*$B26+BZ$209</f>
        <v>87.49812410231965</v>
      </c>
      <c r="DE26" s="2">
        <f>CA$207*$B26+CA$209</f>
        <v>90.758934888109678</v>
      </c>
      <c r="DF26" s="2">
        <f>CB$207*$B26+CB$209</f>
        <v>90.455272581631831</v>
      </c>
      <c r="DG26" s="2">
        <f>CC$207*$B26+CC$209</f>
        <v>88.143365343050192</v>
      </c>
      <c r="DH26" s="2">
        <f>CD$207*$B26+CD$209</f>
        <v>89.506653935692668</v>
      </c>
      <c r="DI26" s="2">
        <f>CE$207*$B26+CE$209</f>
        <v>92.005265830446589</v>
      </c>
      <c r="DJ26" s="2">
        <f>CF$207*$B26+CF$209</f>
        <v>92.533482172603925</v>
      </c>
      <c r="DK26" s="2">
        <f>CG$207*$B26+CG$209</f>
        <v>90.795542297775853</v>
      </c>
      <c r="DL26" s="2">
        <f>CH$207*$B26+CH$209</f>
        <v>87.472647540466212</v>
      </c>
      <c r="DM26" s="2">
        <f>CI$207*$B26+CI$209</f>
        <v>82.37801012956416</v>
      </c>
      <c r="DN26" s="2">
        <f>CJ$207*$B26+CJ$209</f>
        <v>76.069082892021157</v>
      </c>
      <c r="DO26" s="2">
        <f>CK$207*$B26+CK$209</f>
        <v>66.117268761909088</v>
      </c>
      <c r="DP26" s="2">
        <f>CL$207*$B26+CL$209</f>
        <v>54.4091711975789</v>
      </c>
      <c r="DS26" s="2">
        <f>POWER(10,($B26-C$227)/C$228)/(1+POWER(10,($B26-C$227)/C$228))</f>
        <v>3.2003303378580294E-4</v>
      </c>
      <c r="DT26" s="2">
        <f>POWER(10,($B26-D$227)/D$228)/(1+POWER(10,($B26-D$227)/D$228))</f>
        <v>1.9639574930639794E-4</v>
      </c>
      <c r="DU26" s="2">
        <f>POWER(10,($B26-E$227)/E$228)/(1+POWER(10,($B26-E$227)/E$228))</f>
        <v>3.7512504910975578E-4</v>
      </c>
      <c r="DV26" s="2">
        <f>POWER(10,($B26-F$227)/F$228)/(1+POWER(10,($B26-F$227)/F$228))</f>
        <v>4.7807919235525386E-4</v>
      </c>
      <c r="DW26" s="2">
        <f>POWER(10,($B26-G$227)/G$228)/(1+POWER(10,($B26-G$227)/G$228))</f>
        <v>5.0778969735718364E-4</v>
      </c>
      <c r="DX26" s="2">
        <f>POWER(10,($B26-H$227)/H$228)/(1+POWER(10,($B26-H$227)/H$228))</f>
        <v>4.7143573244788688E-4</v>
      </c>
      <c r="DY26" s="2">
        <f>POWER(10,($B26-I$227)/I$228)/(1+POWER(10,($B26-I$227)/I$228))</f>
        <v>5.2276181682824453E-4</v>
      </c>
      <c r="DZ26" s="2">
        <f>POWER(10,($B26-J$227)/J$228)/(1+POWER(10,($B26-J$227)/J$228))</f>
        <v>5.500441811891291E-4</v>
      </c>
      <c r="EA26" s="2">
        <f>POWER(10,($B26-K$227)/K$228)/(1+POWER(10,($B26-K$227)/K$228))</f>
        <v>6.2489694790609509E-4</v>
      </c>
      <c r="EB26" s="2">
        <f>POWER(10,($B26-L$227)/L$228)/(1+POWER(10,($B26-L$227)/L$228))</f>
        <v>6.4747323996426306E-4</v>
      </c>
      <c r="EC26" s="2">
        <f>POWER(10,($B26-M$227)/M$228)/(1+POWER(10,($B26-M$227)/M$228))</f>
        <v>6.1980476959246024E-4</v>
      </c>
      <c r="ED26" s="2">
        <f>POWER(10,($B26-N$227)/N$228)/(1+POWER(10,($B26-N$227)/N$228))</f>
        <v>6.2297371941100156E-4</v>
      </c>
      <c r="EE26" s="2">
        <f>POWER(10,($B26-O$227)/O$228)/(1+POWER(10,($B26-O$227)/O$228))</f>
        <v>6.9342788058726363E-4</v>
      </c>
    </row>
    <row r="27" spans="2:135" x14ac:dyDescent="0.25">
      <c r="B27" s="2">
        <v>21</v>
      </c>
      <c r="C27">
        <v>82.186000000000007</v>
      </c>
      <c r="D27">
        <v>83.456999999999994</v>
      </c>
      <c r="E27">
        <v>84.385999999999996</v>
      </c>
      <c r="F27">
        <v>83.228999999999999</v>
      </c>
      <c r="G27">
        <v>84.242999999999995</v>
      </c>
      <c r="H27">
        <v>85.043000000000006</v>
      </c>
      <c r="I27">
        <v>86.328999999999994</v>
      </c>
      <c r="J27">
        <v>84.686000000000007</v>
      </c>
      <c r="K27">
        <v>81.956999999999994</v>
      </c>
      <c r="L27">
        <v>76.870999999999995</v>
      </c>
      <c r="M27">
        <v>70.143000000000001</v>
      </c>
      <c r="N27">
        <v>61.128599999999999</v>
      </c>
      <c r="O27">
        <v>50.528599999999997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80.701805065937819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83.409475286458772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84.686499692923164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84.577573182834385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85.033409065477983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86.220268642245586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86.452892954109075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85.796339023144398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82.753913942149694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78.323024190529495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70.527618025140114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61.689490979285665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51.502368881789877</v>
      </c>
      <c r="AE27" s="5"/>
      <c r="AG27" s="5">
        <f t="shared" si="0"/>
        <v>1.4841949340621881</v>
      </c>
      <c r="AH27" s="5">
        <f t="shared" si="1"/>
        <v>4.7524713541221786E-2</v>
      </c>
      <c r="AI27" s="5">
        <f t="shared" si="2"/>
        <v>-0.30049969292316803</v>
      </c>
      <c r="AJ27" s="5">
        <f t="shared" si="3"/>
        <v>-1.3485731828343859</v>
      </c>
      <c r="AK27" s="5">
        <f t="shared" si="4"/>
        <v>-0.79040906547798784</v>
      </c>
      <c r="AL27" s="5">
        <f t="shared" si="5"/>
        <v>-1.1772686422455791</v>
      </c>
      <c r="AM27" s="5">
        <f t="shared" si="6"/>
        <v>-0.12389295410908119</v>
      </c>
      <c r="AN27" s="5">
        <f t="shared" si="7"/>
        <v>-1.110339023144391</v>
      </c>
      <c r="AO27" s="5">
        <f t="shared" si="8"/>
        <v>-0.79691394214970046</v>
      </c>
      <c r="AP27" s="5">
        <f t="shared" si="9"/>
        <v>-1.4520241905294995</v>
      </c>
      <c r="AQ27" s="5">
        <f t="shared" si="10"/>
        <v>-0.38461802514011367</v>
      </c>
      <c r="AR27" s="5">
        <f t="shared" si="11"/>
        <v>-0.56089097928566645</v>
      </c>
      <c r="AS27" s="5">
        <f t="shared" si="12"/>
        <v>-0.97376888178987997</v>
      </c>
      <c r="AV27" s="2">
        <f t="shared" si="13"/>
        <v>80.70180506553389</v>
      </c>
      <c r="AW27" s="2">
        <f t="shared" si="14"/>
        <v>83.409475286458772</v>
      </c>
      <c r="AX27" s="2">
        <f t="shared" si="15"/>
        <v>84.686499692918289</v>
      </c>
      <c r="AY27" s="2">
        <f t="shared" si="16"/>
        <v>84.5775731826092</v>
      </c>
      <c r="AZ27" s="2">
        <f t="shared" si="17"/>
        <v>85.033409065044836</v>
      </c>
      <c r="BA27" s="2">
        <f t="shared" si="18"/>
        <v>86.220268641935661</v>
      </c>
      <c r="BB27" s="2">
        <f t="shared" si="19"/>
        <v>86.452892953669163</v>
      </c>
      <c r="BC27" s="2">
        <f t="shared" si="20"/>
        <v>85.796339021718197</v>
      </c>
      <c r="BD27" s="2">
        <f t="shared" si="21"/>
        <v>82.75391393768696</v>
      </c>
      <c r="BE27" s="2">
        <f t="shared" si="22"/>
        <v>78.323024173666582</v>
      </c>
      <c r="BF27" s="2">
        <f t="shared" si="23"/>
        <v>70.527618013620668</v>
      </c>
      <c r="BG27" s="2">
        <f t="shared" si="24"/>
        <v>61.689490896852533</v>
      </c>
      <c r="BH27" s="2">
        <f t="shared" si="25"/>
        <v>51.502366207942771</v>
      </c>
      <c r="BK27" s="2">
        <f>IF(OR($B27&lt;C$229, AND($B27&gt;C$230, $B27&lt;C$231)), C27, "")</f>
        <v>82.186000000000007</v>
      </c>
      <c r="BL27" s="2">
        <f>IF(OR($B27&lt;D$229, AND($B27&gt;D$230, $B27&lt;D$231)), D27, "")</f>
        <v>83.456999999999994</v>
      </c>
      <c r="BM27" s="2">
        <f>IF(OR($B27&lt;E$229, AND($B27&gt;E$230, $B27&lt;E$231)), E27, "")</f>
        <v>84.385999999999996</v>
      </c>
      <c r="BN27" s="2">
        <f>IF(OR($B27&lt;F$229, AND($B27&gt;F$230, $B27&lt;F$231)), F27, "")</f>
        <v>83.228999999999999</v>
      </c>
      <c r="BO27" s="2">
        <f>IF(OR($B27&lt;G$229, AND($B27&gt;G$230, $B27&lt;G$231)), G27, "")</f>
        <v>84.242999999999995</v>
      </c>
      <c r="BP27" s="2">
        <f>IF(OR($B27&lt;H$229, AND($B27&gt;H$230, $B27&lt;H$231)), H27, "")</f>
        <v>85.043000000000006</v>
      </c>
      <c r="BQ27" s="2">
        <f>IF(OR($B27&lt;I$229, AND($B27&gt;I$230, $B27&lt;I$231)), I27, "")</f>
        <v>86.328999999999994</v>
      </c>
      <c r="BR27" s="2">
        <f>IF(OR($B27&lt;J$229, AND($B27&gt;J$230, $B27&lt;J$231)), J27, "")</f>
        <v>84.686000000000007</v>
      </c>
      <c r="BS27" s="2">
        <f>IF(OR($B27&lt;K$229, AND($B27&gt;K$230, $B27&lt;K$231)), K27, "")</f>
        <v>81.956999999999994</v>
      </c>
      <c r="BT27" s="2">
        <f>IF(OR($B27&lt;L$229, AND($B27&gt;L$230, $B27&lt;L$231)), L27, "")</f>
        <v>76.870999999999995</v>
      </c>
      <c r="BU27" s="2">
        <f>IF(OR($B27&lt;M$229, AND($B27&gt;M$230, $B27&lt;M$231)), M27, "")</f>
        <v>70.143000000000001</v>
      </c>
      <c r="BV27" s="2">
        <f>IF(OR($B27&lt;N$229, AND($B27&gt;N$230, $B27&lt;N$231)), N27, "")</f>
        <v>61.128599999999999</v>
      </c>
      <c r="BW27" s="2">
        <f>IF(OR($B27&lt;O$229, AND($B27&gt;O$230, $B27&lt;O$231)), O27, "")</f>
        <v>50.528599999999997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80.699443737154013</v>
      </c>
      <c r="CP27" s="2">
        <f>BL$207*$B27+BL$209</f>
        <v>83.407907260759771</v>
      </c>
      <c r="CQ27" s="2">
        <f>BM$207*$B27+BM$209</f>
        <v>84.684150375173118</v>
      </c>
      <c r="CR27" s="2">
        <f>BN$207*$B27+BN$209</f>
        <v>84.575721833786957</v>
      </c>
      <c r="CS27" s="2">
        <f>BO$207*$B27+BO$209</f>
        <v>85.030933607776902</v>
      </c>
      <c r="CT27" s="2">
        <f>BP$207*$B27+BP$209</f>
        <v>86.217298560326483</v>
      </c>
      <c r="CU27" s="2">
        <f>BQ$207*$B27+BQ$209</f>
        <v>86.449432139815372</v>
      </c>
      <c r="CV27" s="2">
        <f>BR$207*$B27+BR$209</f>
        <v>85.793350341299671</v>
      </c>
      <c r="CW27" s="2">
        <f>BS$207*$B27+BS$209</f>
        <v>82.750710381769977</v>
      </c>
      <c r="CX27" s="2">
        <f>BT$207*$B27+BT$209</f>
        <v>78.320174726009455</v>
      </c>
      <c r="CY27" s="2">
        <f>BU$207*$B27+BU$209</f>
        <v>70.523880744730491</v>
      </c>
      <c r="CZ27" s="2">
        <f>BV$207*$B27+BV$209</f>
        <v>61.686488190562258</v>
      </c>
      <c r="DA27" s="2">
        <f>BW$207*$B27+BW$209</f>
        <v>51.500170172450915</v>
      </c>
      <c r="DD27" s="2">
        <f>BZ$207*$B27+BZ$209</f>
        <v>87.428822720078955</v>
      </c>
      <c r="DE27" s="2">
        <f>CA$207*$B27+CA$209</f>
        <v>90.68954922861748</v>
      </c>
      <c r="DF27" s="2">
        <f>CB$207*$B27+CB$209</f>
        <v>90.396061103506327</v>
      </c>
      <c r="DG27" s="2">
        <f>CC$207*$B27+CC$209</f>
        <v>88.107622194137576</v>
      </c>
      <c r="DH27" s="2">
        <f>CD$207*$B27+CD$209</f>
        <v>89.477172820340272</v>
      </c>
      <c r="DI27" s="2">
        <f>CE$207*$B27+CE$209</f>
        <v>91.963298783808312</v>
      </c>
      <c r="DJ27" s="2">
        <f>CF$207*$B27+CF$209</f>
        <v>92.487476301381079</v>
      </c>
      <c r="DK27" s="2">
        <f>CG$207*$B27+CG$209</f>
        <v>90.749049676394691</v>
      </c>
      <c r="DL27" s="2">
        <f>CH$207*$B27+CH$209</f>
        <v>87.426447517922369</v>
      </c>
      <c r="DM27" s="2">
        <f>CI$207*$B27+CI$209</f>
        <v>82.33406954649044</v>
      </c>
      <c r="DN27" s="2">
        <f>CJ$207*$B27+CJ$209</f>
        <v>76.023408532730386</v>
      </c>
      <c r="DO27" s="2">
        <f>CK$207*$B27+CK$209</f>
        <v>66.082605060255517</v>
      </c>
      <c r="DP27" s="2">
        <f>CL$207*$B27+CL$209</f>
        <v>54.388635169987815</v>
      </c>
      <c r="DS27" s="2">
        <f>POWER(10,($B27-C$227)/C$228)/(1+POWER(10,($B27-C$227)/C$228))</f>
        <v>3.5089840917878568E-4</v>
      </c>
      <c r="DT27" s="2">
        <f>POWER(10,($B27-D$227)/D$228)/(1+POWER(10,($B27-D$227)/D$228))</f>
        <v>2.1533957669526144E-4</v>
      </c>
      <c r="DU27" s="2">
        <f>POWER(10,($B27-E$227)/E$228)/(1+POWER(10,($B27-E$227)/E$228))</f>
        <v>4.113015516019226E-4</v>
      </c>
      <c r="DV27" s="2">
        <f>POWER(10,($B27-F$227)/F$228)/(1+POWER(10,($B27-F$227)/F$228))</f>
        <v>5.2417923309001338E-4</v>
      </c>
      <c r="DW27" s="2">
        <f>POWER(10,($B27-G$227)/G$228)/(1+POWER(10,($B27-G$227)/G$228))</f>
        <v>5.5675305569310681E-4</v>
      </c>
      <c r="DX27" s="2">
        <f>POWER(10,($B27-H$227)/H$228)/(1+POWER(10,($B27-H$227)/H$228))</f>
        <v>5.1689549141518639E-4</v>
      </c>
      <c r="DY27" s="2">
        <f>POWER(10,($B27-I$227)/I$228)/(1+POWER(10,($B27-I$227)/I$228))</f>
        <v>5.7316802613185177E-4</v>
      </c>
      <c r="DZ27" s="2">
        <f>POWER(10,($B27-J$227)/J$228)/(1+POWER(10,($B27-J$227)/J$228))</f>
        <v>6.0307944780918163E-4</v>
      </c>
      <c r="EA27" s="2">
        <f>POWER(10,($B27-K$227)/K$228)/(1+POWER(10,($B27-K$227)/K$228))</f>
        <v>6.8514457158212934E-4</v>
      </c>
      <c r="EB27" s="2">
        <f>POWER(10,($B27-L$227)/L$228)/(1+POWER(10,($B27-L$227)/L$228))</f>
        <v>7.0989594510132879E-4</v>
      </c>
      <c r="EC27" s="2">
        <f>POWER(10,($B27-M$227)/M$228)/(1+POWER(10,($B27-M$227)/M$228))</f>
        <v>6.7956177952886634E-4</v>
      </c>
      <c r="ED27" s="2">
        <f>POWER(10,($B27-N$227)/N$228)/(1+POWER(10,($B27-N$227)/N$228))</f>
        <v>6.8303604732880606E-4</v>
      </c>
      <c r="EE27" s="2">
        <f>POWER(10,($B27-O$227)/O$228)/(1+POWER(10,($B27-O$227)/O$228))</f>
        <v>7.6027768857414644E-4</v>
      </c>
    </row>
    <row r="28" spans="2:135" x14ac:dyDescent="0.25">
      <c r="B28" s="2">
        <v>22</v>
      </c>
      <c r="C28">
        <v>80.186000000000007</v>
      </c>
      <c r="D28">
        <v>83.129000000000005</v>
      </c>
      <c r="E28">
        <v>84.643000000000001</v>
      </c>
      <c r="F28">
        <v>83.456999999999994</v>
      </c>
      <c r="G28">
        <v>84.085999999999999</v>
      </c>
      <c r="H28">
        <v>85.013999999999996</v>
      </c>
      <c r="I28">
        <v>84.671000000000006</v>
      </c>
      <c r="J28">
        <v>85.1</v>
      </c>
      <c r="K28">
        <v>83.486000000000004</v>
      </c>
      <c r="L28">
        <v>77.528999999999996</v>
      </c>
      <c r="M28">
        <v>70.213999999999999</v>
      </c>
      <c r="N28">
        <v>62.9</v>
      </c>
      <c r="O28">
        <v>53.085700000000003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80.716236403322995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83.427733957494851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84.702994683517957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84.592373094991046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85.067723258952512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86.257019128815088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86.490240724262165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85.819052101366339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82.774106868439091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78.340443096518854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70.56178179957486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61.715030808990704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51.522941869051259</v>
      </c>
      <c r="AE28" s="5"/>
      <c r="AG28" s="5">
        <f t="shared" si="0"/>
        <v>-0.53023640332298783</v>
      </c>
      <c r="AH28" s="5">
        <f t="shared" si="1"/>
        <v>-0.29873395749484644</v>
      </c>
      <c r="AI28" s="5">
        <f t="shared" si="2"/>
        <v>-5.999468351795656E-2</v>
      </c>
      <c r="AJ28" s="5">
        <f t="shared" si="3"/>
        <v>-1.1353730949910528</v>
      </c>
      <c r="AK28" s="5">
        <f t="shared" si="4"/>
        <v>-0.98172325895251333</v>
      </c>
      <c r="AL28" s="5">
        <f t="shared" si="5"/>
        <v>-1.2430191288150922</v>
      </c>
      <c r="AM28" s="5">
        <f t="shared" si="6"/>
        <v>-1.8192407242621584</v>
      </c>
      <c r="AN28" s="5">
        <f t="shared" si="7"/>
        <v>-0.71905210136634423</v>
      </c>
      <c r="AO28" s="5">
        <f t="shared" si="8"/>
        <v>0.71189313156091316</v>
      </c>
      <c r="AP28" s="5">
        <f t="shared" si="9"/>
        <v>-0.81144309651885749</v>
      </c>
      <c r="AQ28" s="5">
        <f t="shared" si="10"/>
        <v>-0.34778179957486088</v>
      </c>
      <c r="AR28" s="5">
        <f t="shared" si="11"/>
        <v>1.1849691910092943</v>
      </c>
      <c r="AS28" s="5">
        <f t="shared" si="12"/>
        <v>1.5627581309487439</v>
      </c>
      <c r="AV28" s="2">
        <f t="shared" si="13"/>
        <v>80.716236401770161</v>
      </c>
      <c r="AW28" s="2">
        <f t="shared" si="14"/>
        <v>83.427733957494837</v>
      </c>
      <c r="AX28" s="2">
        <f t="shared" si="15"/>
        <v>84.702994683495874</v>
      </c>
      <c r="AY28" s="2">
        <f t="shared" si="16"/>
        <v>84.592373094065621</v>
      </c>
      <c r="AZ28" s="2">
        <f t="shared" si="17"/>
        <v>85.067723257202047</v>
      </c>
      <c r="BA28" s="2">
        <f t="shared" si="18"/>
        <v>86.257019127557228</v>
      </c>
      <c r="BB28" s="2">
        <f t="shared" si="19"/>
        <v>86.490240722475704</v>
      </c>
      <c r="BC28" s="2">
        <f t="shared" si="20"/>
        <v>85.819052095773401</v>
      </c>
      <c r="BD28" s="2">
        <f t="shared" si="21"/>
        <v>82.774106851398656</v>
      </c>
      <c r="BE28" s="2">
        <f t="shared" si="22"/>
        <v>78.34044303505874</v>
      </c>
      <c r="BF28" s="2">
        <f t="shared" si="23"/>
        <v>70.561781757327836</v>
      </c>
      <c r="BG28" s="2">
        <f t="shared" si="24"/>
        <v>61.715030529027793</v>
      </c>
      <c r="BH28" s="2">
        <f t="shared" si="25"/>
        <v>51.52293390948261</v>
      </c>
      <c r="BK28" s="2">
        <f>IF(OR($B28&lt;C$229, AND($B28&gt;C$230, $B28&lt;C$231)), C28, "")</f>
        <v>80.186000000000007</v>
      </c>
      <c r="BL28" s="2">
        <f>IF(OR($B28&lt;D$229, AND($B28&gt;D$230, $B28&lt;D$231)), D28, "")</f>
        <v>83.129000000000005</v>
      </c>
      <c r="BM28" s="2">
        <f>IF(OR($B28&lt;E$229, AND($B28&gt;E$230, $B28&lt;E$231)), E28, "")</f>
        <v>84.643000000000001</v>
      </c>
      <c r="BN28" s="2">
        <f>IF(OR($B28&lt;F$229, AND($B28&gt;F$230, $B28&lt;F$231)), F28, "")</f>
        <v>83.456999999999994</v>
      </c>
      <c r="BO28" s="2">
        <f>IF(OR($B28&lt;G$229, AND($B28&gt;G$230, $B28&lt;G$231)), G28, "")</f>
        <v>84.085999999999999</v>
      </c>
      <c r="BP28" s="2">
        <f>IF(OR($B28&lt;H$229, AND($B28&gt;H$230, $B28&lt;H$231)), H28, "")</f>
        <v>85.013999999999996</v>
      </c>
      <c r="BQ28" s="2">
        <f>IF(OR($B28&lt;I$229, AND($B28&gt;I$230, $B28&lt;I$231)), I28, "")</f>
        <v>84.671000000000006</v>
      </c>
      <c r="BR28" s="2">
        <f>IF(OR($B28&lt;J$229, AND($B28&gt;J$230, $B28&lt;J$231)), J28, "")</f>
        <v>85.1</v>
      </c>
      <c r="BS28" s="2">
        <f>IF(OR($B28&lt;K$229, AND($B28&gt;K$230, $B28&lt;K$231)), K28, "")</f>
        <v>83.486000000000004</v>
      </c>
      <c r="BT28" s="2">
        <f>IF(OR($B28&lt;L$229, AND($B28&gt;L$230, $B28&lt;L$231)), L28, "")</f>
        <v>77.528999999999996</v>
      </c>
      <c r="BU28" s="2">
        <f>IF(OR($B28&lt;M$229, AND($B28&gt;M$230, $B28&lt;M$231)), M28, "")</f>
        <v>70.213999999999999</v>
      </c>
      <c r="BV28" s="2">
        <f>IF(OR($B28&lt;N$229, AND($B28&gt;N$230, $B28&lt;N$231)), N28, "")</f>
        <v>62.9</v>
      </c>
      <c r="BW28" s="2">
        <f>IF(OR($B28&lt;O$229, AND($B28&gt;O$230, $B28&lt;O$231)), O28, "")</f>
        <v>53.085700000000003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80.713679484365315</v>
      </c>
      <c r="CP28" s="2">
        <f>BL$207*$B28+BL$209</f>
        <v>83.426035350116422</v>
      </c>
      <c r="CQ28" s="2">
        <f>BM$207*$B28+BM$209</f>
        <v>84.700452864205317</v>
      </c>
      <c r="CR28" s="2">
        <f>BN$207*$B28+BN$209</f>
        <v>84.590372195363358</v>
      </c>
      <c r="CS28" s="2">
        <f>BO$207*$B28+BO$209</f>
        <v>85.06504793894446</v>
      </c>
      <c r="CT28" s="2">
        <f>BP$207*$B28+BP$209</f>
        <v>86.253807135218381</v>
      </c>
      <c r="CU28" s="2">
        <f>BQ$207*$B28+BQ$209</f>
        <v>86.486498430535747</v>
      </c>
      <c r="CV28" s="2">
        <f>BR$207*$B28+BR$209</f>
        <v>85.815820863672712</v>
      </c>
      <c r="CW28" s="2">
        <f>BS$207*$B28+BS$209</f>
        <v>82.770644133815608</v>
      </c>
      <c r="CX28" s="2">
        <f>BT$207*$B28+BT$209</f>
        <v>78.337366473058566</v>
      </c>
      <c r="CY28" s="2">
        <f>BU$207*$B28+BU$209</f>
        <v>70.557743453271286</v>
      </c>
      <c r="CZ28" s="2">
        <f>BV$207*$B28+BV$209</f>
        <v>61.711783246200724</v>
      </c>
      <c r="DA28" s="2">
        <f>BW$207*$B28+BW$209</f>
        <v>51.520560295734484</v>
      </c>
      <c r="DD28" s="2">
        <f>BZ$207*$B28+BZ$209</f>
        <v>87.359521337838274</v>
      </c>
      <c r="DE28" s="2">
        <f>CA$207*$B28+CA$209</f>
        <v>90.620163569125282</v>
      </c>
      <c r="DF28" s="2">
        <f>CB$207*$B28+CB$209</f>
        <v>90.336849625380808</v>
      </c>
      <c r="DG28" s="2">
        <f>CC$207*$B28+CC$209</f>
        <v>88.071879045224946</v>
      </c>
      <c r="DH28" s="2">
        <f>CD$207*$B28+CD$209</f>
        <v>89.447691704987875</v>
      </c>
      <c r="DI28" s="2">
        <f>CE$207*$B28+CE$209</f>
        <v>91.921331737170021</v>
      </c>
      <c r="DJ28" s="2">
        <f>CF$207*$B28+CF$209</f>
        <v>92.441470430158247</v>
      </c>
      <c r="DK28" s="2">
        <f>CG$207*$B28+CG$209</f>
        <v>90.702557055013528</v>
      </c>
      <c r="DL28" s="2">
        <f>CH$207*$B28+CH$209</f>
        <v>87.380247495378526</v>
      </c>
      <c r="DM28" s="2">
        <f>CI$207*$B28+CI$209</f>
        <v>82.290128963416734</v>
      </c>
      <c r="DN28" s="2">
        <f>CJ$207*$B28+CJ$209</f>
        <v>75.977734173439615</v>
      </c>
      <c r="DO28" s="2">
        <f>CK$207*$B28+CK$209</f>
        <v>66.047941358601946</v>
      </c>
      <c r="DP28" s="2">
        <f>CL$207*$B28+CL$209</f>
        <v>54.36809914239673</v>
      </c>
      <c r="DS28" s="2">
        <f>POWER(10,($B28-C$227)/C$228)/(1+POWER(10,($B28-C$227)/C$228))</f>
        <v>3.847394297396899E-4</v>
      </c>
      <c r="DT28" s="2">
        <f>POWER(10,($B28-D$227)/D$228)/(1+POWER(10,($B28-D$227)/D$228))</f>
        <v>2.3611024528720351E-4</v>
      </c>
      <c r="DU28" s="2">
        <f>POWER(10,($B28-E$227)/E$228)/(1+POWER(10,($B28-E$227)/E$228))</f>
        <v>4.5096528833285667E-4</v>
      </c>
      <c r="DV28" s="2">
        <f>POWER(10,($B28-F$227)/F$228)/(1+POWER(10,($B28-F$227)/F$228))</f>
        <v>5.7472203518800827E-4</v>
      </c>
      <c r="DW28" s="2">
        <f>POWER(10,($B28-G$227)/G$228)/(1+POWER(10,($B28-G$227)/G$228))</f>
        <v>6.1043479698505692E-4</v>
      </c>
      <c r="DX28" s="2">
        <f>POWER(10,($B28-H$227)/H$228)/(1+POWER(10,($B28-H$227)/H$228))</f>
        <v>5.6673637336331106E-4</v>
      </c>
      <c r="DY28" s="2">
        <f>POWER(10,($B28-I$227)/I$228)/(1+POWER(10,($B28-I$227)/I$228))</f>
        <v>6.2843149223881919E-4</v>
      </c>
      <c r="DZ28" s="2">
        <f>POWER(10,($B28-J$227)/J$228)/(1+POWER(10,($B28-J$227)/J$228))</f>
        <v>6.6122499233847503E-4</v>
      </c>
      <c r="EA28" s="2">
        <f>POWER(10,($B28-K$227)/K$228)/(1+POWER(10,($B28-K$227)/K$228))</f>
        <v>7.5119642872564741E-4</v>
      </c>
      <c r="EB28" s="2">
        <f>POWER(10,($B28-L$227)/L$228)/(1+POWER(10,($B28-L$227)/L$228))</f>
        <v>7.7833211777187229E-4</v>
      </c>
      <c r="EC28" s="2">
        <f>POWER(10,($B28-M$227)/M$228)/(1+POWER(10,($B28-M$227)/M$228))</f>
        <v>7.4507582485784749E-4</v>
      </c>
      <c r="ED28" s="2">
        <f>POWER(10,($B28-N$227)/N$228)/(1+POWER(10,($B28-N$227)/N$228))</f>
        <v>7.4888478300221516E-4</v>
      </c>
      <c r="EE28" s="2">
        <f>POWER(10,($B28-O$227)/O$228)/(1+POWER(10,($B28-O$227)/O$228))</f>
        <v>8.3356676623003352E-4</v>
      </c>
    </row>
    <row r="29" spans="2:135" x14ac:dyDescent="0.25">
      <c r="B29" s="2">
        <v>23</v>
      </c>
      <c r="C29">
        <v>79.757000000000005</v>
      </c>
      <c r="D29">
        <v>83.3</v>
      </c>
      <c r="E29">
        <v>85.028999999999996</v>
      </c>
      <c r="F29">
        <v>84.429000000000002</v>
      </c>
      <c r="G29">
        <v>84.757000000000005</v>
      </c>
      <c r="H29">
        <v>86.843000000000004</v>
      </c>
      <c r="I29">
        <v>85.471000000000004</v>
      </c>
      <c r="J29">
        <v>83.557000000000002</v>
      </c>
      <c r="K29">
        <v>82.343000000000004</v>
      </c>
      <c r="L29">
        <v>77.099999999999994</v>
      </c>
      <c r="M29">
        <v>69.870999999999995</v>
      </c>
      <c r="N29">
        <v>62.142899999999997</v>
      </c>
      <c r="O29">
        <v>53.442900000000002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80.730683497927984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83.446003227106658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84.719504943470909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84.607184626030403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85.102052968573489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86.293788638844092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86.527610582630999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85.841784160310695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82.794319999155363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78.357879397690866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70.595968931165856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61.740590304931978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51.54353828106867</v>
      </c>
      <c r="AE29" s="5"/>
      <c r="AG29" s="5">
        <f t="shared" si="0"/>
        <v>-0.97368349792797915</v>
      </c>
      <c r="AH29" s="5">
        <f t="shared" si="1"/>
        <v>-0.14600322710666092</v>
      </c>
      <c r="AI29" s="5">
        <f t="shared" si="2"/>
        <v>0.30949505652908726</v>
      </c>
      <c r="AJ29" s="5">
        <f t="shared" si="3"/>
        <v>-0.17818462603040075</v>
      </c>
      <c r="AK29" s="5">
        <f t="shared" si="4"/>
        <v>-0.34505296857348355</v>
      </c>
      <c r="AL29" s="5">
        <f t="shared" si="5"/>
        <v>0.54921136115591196</v>
      </c>
      <c r="AM29" s="5">
        <f t="shared" si="6"/>
        <v>-1.0566105826309951</v>
      </c>
      <c r="AN29" s="5">
        <f t="shared" si="7"/>
        <v>-2.2847841603106929</v>
      </c>
      <c r="AO29" s="5">
        <f t="shared" si="8"/>
        <v>-0.45131999915535914</v>
      </c>
      <c r="AP29" s="5">
        <f t="shared" si="9"/>
        <v>-1.2578793976908713</v>
      </c>
      <c r="AQ29" s="5">
        <f t="shared" si="10"/>
        <v>-0.72496893116586136</v>
      </c>
      <c r="AR29" s="5">
        <f t="shared" si="11"/>
        <v>0.40230969506801983</v>
      </c>
      <c r="AS29" s="5">
        <f t="shared" si="12"/>
        <v>1.8993617189313312</v>
      </c>
      <c r="AV29" s="2">
        <f t="shared" si="13"/>
        <v>80.730683492165966</v>
      </c>
      <c r="AW29" s="2">
        <f t="shared" si="14"/>
        <v>83.446003227106559</v>
      </c>
      <c r="AX29" s="2">
        <f t="shared" si="15"/>
        <v>84.719504943374488</v>
      </c>
      <c r="AY29" s="2">
        <f t="shared" si="16"/>
        <v>84.607184622369388</v>
      </c>
      <c r="AZ29" s="2">
        <f t="shared" si="17"/>
        <v>85.102052961764485</v>
      </c>
      <c r="BA29" s="2">
        <f t="shared" si="18"/>
        <v>86.293788633928642</v>
      </c>
      <c r="BB29" s="2">
        <f t="shared" si="19"/>
        <v>86.527610575649376</v>
      </c>
      <c r="BC29" s="2">
        <f t="shared" si="20"/>
        <v>85.841784139200044</v>
      </c>
      <c r="BD29" s="2">
        <f t="shared" si="21"/>
        <v>82.794319936549272</v>
      </c>
      <c r="BE29" s="2">
        <f t="shared" si="22"/>
        <v>78.35787918207231</v>
      </c>
      <c r="BF29" s="2">
        <f t="shared" si="23"/>
        <v>70.595968782003823</v>
      </c>
      <c r="BG29" s="2">
        <f t="shared" si="24"/>
        <v>61.740589388691767</v>
      </c>
      <c r="BH29" s="2">
        <f t="shared" si="25"/>
        <v>51.543515422456785</v>
      </c>
      <c r="BK29" s="2">
        <f>IF(OR($B29&lt;C$229, AND($B29&gt;C$230, $B29&lt;C$231)), C29, "")</f>
        <v>79.757000000000005</v>
      </c>
      <c r="BL29" s="2">
        <f>IF(OR($B29&lt;D$229, AND($B29&gt;D$230, $B29&lt;D$231)), D29, "")</f>
        <v>83.3</v>
      </c>
      <c r="BM29" s="2">
        <f>IF(OR($B29&lt;E$229, AND($B29&gt;E$230, $B29&lt;E$231)), E29, "")</f>
        <v>85.028999999999996</v>
      </c>
      <c r="BN29" s="2">
        <f>IF(OR($B29&lt;F$229, AND($B29&gt;F$230, $B29&lt;F$231)), F29, "")</f>
        <v>84.429000000000002</v>
      </c>
      <c r="BO29" s="2">
        <f>IF(OR($B29&lt;G$229, AND($B29&gt;G$230, $B29&lt;G$231)), G29, "")</f>
        <v>84.757000000000005</v>
      </c>
      <c r="BP29" s="2">
        <f>IF(OR($B29&lt;H$229, AND($B29&gt;H$230, $B29&lt;H$231)), H29, "")</f>
        <v>86.843000000000004</v>
      </c>
      <c r="BQ29" s="2">
        <f>IF(OR($B29&lt;I$229, AND($B29&gt;I$230, $B29&lt;I$231)), I29, "")</f>
        <v>85.471000000000004</v>
      </c>
      <c r="BR29" s="2">
        <f>IF(OR($B29&lt;J$229, AND($B29&gt;J$230, $B29&lt;J$231)), J29, "")</f>
        <v>83.557000000000002</v>
      </c>
      <c r="BS29" s="2">
        <f>IF(OR($B29&lt;K$229, AND($B29&gt;K$230, $B29&lt;K$231)), K29, "")</f>
        <v>82.343000000000004</v>
      </c>
      <c r="BT29" s="2">
        <f>IF(OR($B29&lt;L$229, AND($B29&gt;L$230, $B29&lt;L$231)), L29, "")</f>
        <v>77.099999999999994</v>
      </c>
      <c r="BU29" s="2">
        <f>IF(OR($B29&lt;M$229, AND($B29&gt;M$230, $B29&lt;M$231)), M29, "")</f>
        <v>69.870999999999995</v>
      </c>
      <c r="BV29" s="2">
        <f>IF(OR($B29&lt;N$229, AND($B29&gt;N$230, $B29&lt;N$231)), N29, "")</f>
        <v>62.142899999999997</v>
      </c>
      <c r="BW29" s="2">
        <f>IF(OR($B29&lt;O$229, AND($B29&gt;O$230, $B29&lt;O$231)), O29, "")</f>
        <v>53.442900000000002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80.727915231576617</v>
      </c>
      <c r="CP29" s="2">
        <f>BL$207*$B29+BL$209</f>
        <v>83.444163439473058</v>
      </c>
      <c r="CQ29" s="2">
        <f>BM$207*$B29+BM$209</f>
        <v>84.716755353237517</v>
      </c>
      <c r="CR29" s="2">
        <f>BN$207*$B29+BN$209</f>
        <v>84.605022556939772</v>
      </c>
      <c r="CS29" s="2">
        <f>BO$207*$B29+BO$209</f>
        <v>85.099162270112004</v>
      </c>
      <c r="CT29" s="2">
        <f>BP$207*$B29+BP$209</f>
        <v>86.290315710110278</v>
      </c>
      <c r="CU29" s="2">
        <f>BQ$207*$B29+BQ$209</f>
        <v>86.523564721256122</v>
      </c>
      <c r="CV29" s="2">
        <f>BR$207*$B29+BR$209</f>
        <v>85.838291386045768</v>
      </c>
      <c r="CW29" s="2">
        <f>BS$207*$B29+BS$209</f>
        <v>82.790577885861239</v>
      </c>
      <c r="CX29" s="2">
        <f>BT$207*$B29+BT$209</f>
        <v>78.354558220107691</v>
      </c>
      <c r="CY29" s="2">
        <f>BU$207*$B29+BU$209</f>
        <v>70.591606161812066</v>
      </c>
      <c r="CZ29" s="2">
        <f>BV$207*$B29+BV$209</f>
        <v>61.73707830183919</v>
      </c>
      <c r="DA29" s="2">
        <f>BW$207*$B29+BW$209</f>
        <v>51.540950419018046</v>
      </c>
      <c r="DD29" s="2">
        <f>BZ$207*$B29+BZ$209</f>
        <v>87.290219955597578</v>
      </c>
      <c r="DE29" s="2">
        <f>CA$207*$B29+CA$209</f>
        <v>90.550777909633098</v>
      </c>
      <c r="DF29" s="2">
        <f>CB$207*$B29+CB$209</f>
        <v>90.277638147255303</v>
      </c>
      <c r="DG29" s="2">
        <f>CC$207*$B29+CC$209</f>
        <v>88.036135896312331</v>
      </c>
      <c r="DH29" s="2">
        <f>CD$207*$B29+CD$209</f>
        <v>89.418210589635464</v>
      </c>
      <c r="DI29" s="2">
        <f>CE$207*$B29+CE$209</f>
        <v>91.87936469053173</v>
      </c>
      <c r="DJ29" s="2">
        <f>CF$207*$B29+CF$209</f>
        <v>92.395464558935416</v>
      </c>
      <c r="DK29" s="2">
        <f>CG$207*$B29+CG$209</f>
        <v>90.656064433632352</v>
      </c>
      <c r="DL29" s="2">
        <f>CH$207*$B29+CH$209</f>
        <v>87.334047472834669</v>
      </c>
      <c r="DM29" s="2">
        <f>CI$207*$B29+CI$209</f>
        <v>82.246188380343014</v>
      </c>
      <c r="DN29" s="2">
        <f>CJ$207*$B29+CJ$209</f>
        <v>75.932059814148829</v>
      </c>
      <c r="DO29" s="2">
        <f>CK$207*$B29+CK$209</f>
        <v>66.013277656948375</v>
      </c>
      <c r="DP29" s="2">
        <f>CL$207*$B29+CL$209</f>
        <v>54.347563114805638</v>
      </c>
      <c r="DS29" s="2">
        <f>POWER(10,($B29-C$227)/C$228)/(1+POWER(10,($B29-C$227)/C$228))</f>
        <v>4.218427375398306E-4</v>
      </c>
      <c r="DT29" s="2">
        <f>POWER(10,($B29-D$227)/D$228)/(1+POWER(10,($B29-D$227)/D$228))</f>
        <v>2.5888383860148167E-4</v>
      </c>
      <c r="DU29" s="2">
        <f>POWER(10,($B29-E$227)/E$228)/(1+POWER(10,($B29-E$227)/E$228))</f>
        <v>4.944520930957267E-4</v>
      </c>
      <c r="DV29" s="2">
        <f>POWER(10,($B29-F$227)/F$228)/(1+POWER(10,($B29-F$227)/F$228))</f>
        <v>6.3013524059634719E-4</v>
      </c>
      <c r="DW29" s="2">
        <f>POWER(10,($B29-G$227)/G$228)/(1+POWER(10,($B29-G$227)/G$228))</f>
        <v>6.6928902818871947E-4</v>
      </c>
      <c r="DX29" s="2">
        <f>POWER(10,($B29-H$227)/H$228)/(1+POWER(10,($B29-H$227)/H$228))</f>
        <v>6.2138010071754297E-4</v>
      </c>
      <c r="DY29" s="2">
        <f>POWER(10,($B29-I$227)/I$228)/(1+POWER(10,($B29-I$227)/I$228))</f>
        <v>6.8901965379154751E-4</v>
      </c>
      <c r="DZ29" s="2">
        <f>POWER(10,($B29-J$227)/J$228)/(1+POWER(10,($B29-J$227)/J$228))</f>
        <v>7.2497253809496545E-4</v>
      </c>
      <c r="EA29" s="2">
        <f>POWER(10,($B29-K$227)/K$228)/(1+POWER(10,($B29-K$227)/K$228))</f>
        <v>8.2361081468519952E-4</v>
      </c>
      <c r="EB29" s="2">
        <f>POWER(10,($B29-L$227)/L$228)/(1+POWER(10,($B29-L$227)/L$228))</f>
        <v>8.5336011590980427E-4</v>
      </c>
      <c r="EC29" s="2">
        <f>POWER(10,($B29-M$227)/M$228)/(1+POWER(10,($B29-M$227)/M$228))</f>
        <v>8.1690067469191124E-4</v>
      </c>
      <c r="ED29" s="2">
        <f>POWER(10,($B29-N$227)/N$228)/(1+POWER(10,($B29-N$227)/N$228))</f>
        <v>8.2107651234275341E-4</v>
      </c>
      <c r="EE29" s="2">
        <f>POWER(10,($B29-O$227)/O$228)/(1+POWER(10,($B29-O$227)/O$228))</f>
        <v>9.1391428628357491E-4</v>
      </c>
    </row>
    <row r="30" spans="2:135" x14ac:dyDescent="0.25">
      <c r="B30" s="2">
        <v>24</v>
      </c>
      <c r="C30">
        <v>79.257000000000005</v>
      </c>
      <c r="D30">
        <v>82.057000000000002</v>
      </c>
      <c r="E30">
        <v>84.5</v>
      </c>
      <c r="F30">
        <v>83.486000000000004</v>
      </c>
      <c r="G30">
        <v>84.914000000000001</v>
      </c>
      <c r="H30">
        <v>86.242999999999995</v>
      </c>
      <c r="I30">
        <v>86.143000000000001</v>
      </c>
      <c r="J30">
        <v>84.143000000000001</v>
      </c>
      <c r="K30">
        <v>82.728999999999999</v>
      </c>
      <c r="L30">
        <v>76.099999999999994</v>
      </c>
      <c r="M30">
        <v>70.629000000000005</v>
      </c>
      <c r="N30">
        <v>61.7286</v>
      </c>
      <c r="O30">
        <v>51.442900000000002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80.745147575468906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83.464283924397336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84.736031626101834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84.622008629697561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85.13639933529609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86.330578595898288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86.56500417804908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85.864536628831303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82.814554891433787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78.375334561655876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70.630181281475501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61.766171796106725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51.564175087905419</v>
      </c>
      <c r="AE30" s="5"/>
      <c r="AG30" s="5">
        <f t="shared" si="0"/>
        <v>-1.4881475754689006</v>
      </c>
      <c r="AH30" s="5">
        <f t="shared" si="1"/>
        <v>-1.4072839243973334</v>
      </c>
      <c r="AI30" s="5">
        <f t="shared" si="2"/>
        <v>-0.23603162610183404</v>
      </c>
      <c r="AJ30" s="5">
        <f t="shared" si="3"/>
        <v>-1.1360086296975567</v>
      </c>
      <c r="AK30" s="5">
        <f t="shared" si="4"/>
        <v>-0.22239933529608891</v>
      </c>
      <c r="AL30" s="5">
        <f t="shared" si="5"/>
        <v>-8.7578595898293088E-2</v>
      </c>
      <c r="AM30" s="5">
        <f t="shared" si="6"/>
        <v>-0.42200417804907886</v>
      </c>
      <c r="AN30" s="5">
        <f t="shared" si="7"/>
        <v>-1.7215366288313021</v>
      </c>
      <c r="AO30" s="5">
        <f t="shared" si="8"/>
        <v>-8.5554891433787361E-2</v>
      </c>
      <c r="AP30" s="5">
        <f t="shared" si="9"/>
        <v>-2.2753345616558818</v>
      </c>
      <c r="AQ30" s="5">
        <f t="shared" si="10"/>
        <v>-1.1812814754961209E-3</v>
      </c>
      <c r="AR30" s="5">
        <f t="shared" si="11"/>
        <v>-3.757179610672523E-2</v>
      </c>
      <c r="AS30" s="5">
        <f t="shared" si="12"/>
        <v>-0.12127508790541697</v>
      </c>
      <c r="AV30" s="2">
        <f t="shared" si="13"/>
        <v>80.74514755483105</v>
      </c>
      <c r="AW30" s="2">
        <f t="shared" si="14"/>
        <v>83.464283924396881</v>
      </c>
      <c r="AX30" s="2">
        <f t="shared" si="15"/>
        <v>84.73603162569654</v>
      </c>
      <c r="AY30" s="2">
        <f t="shared" si="16"/>
        <v>84.622008615755675</v>
      </c>
      <c r="AZ30" s="2">
        <f t="shared" si="17"/>
        <v>85.136399309802414</v>
      </c>
      <c r="BA30" s="2">
        <f t="shared" si="18"/>
        <v>86.330578577403259</v>
      </c>
      <c r="BB30" s="2">
        <f t="shared" si="19"/>
        <v>86.565004151792124</v>
      </c>
      <c r="BC30" s="2">
        <f t="shared" si="20"/>
        <v>85.864536552136713</v>
      </c>
      <c r="BD30" s="2">
        <f t="shared" si="21"/>
        <v>82.814554670120017</v>
      </c>
      <c r="BE30" s="2">
        <f t="shared" si="22"/>
        <v>78.375333833522731</v>
      </c>
      <c r="BF30" s="2">
        <f t="shared" si="23"/>
        <v>70.630180774463838</v>
      </c>
      <c r="BG30" s="2">
        <f t="shared" si="24"/>
        <v>61.766168906569035</v>
      </c>
      <c r="BH30" s="2">
        <f t="shared" si="25"/>
        <v>51.564111756732125</v>
      </c>
      <c r="BK30" s="2">
        <f>IF(OR($B30&lt;C$229, AND($B30&gt;C$230, $B30&lt;C$231)), C30, "")</f>
        <v>79.257000000000005</v>
      </c>
      <c r="BL30" s="2">
        <f>IF(OR($B30&lt;D$229, AND($B30&gt;D$230, $B30&lt;D$231)), D30, "")</f>
        <v>82.057000000000002</v>
      </c>
      <c r="BM30" s="2">
        <f>IF(OR($B30&lt;E$229, AND($B30&gt;E$230, $B30&lt;E$231)), E30, "")</f>
        <v>84.5</v>
      </c>
      <c r="BN30" s="2">
        <f>IF(OR($B30&lt;F$229, AND($B30&gt;F$230, $B30&lt;F$231)), F30, "")</f>
        <v>83.486000000000004</v>
      </c>
      <c r="BO30" s="2">
        <f>IF(OR($B30&lt;G$229, AND($B30&gt;G$230, $B30&lt;G$231)), G30, "")</f>
        <v>84.914000000000001</v>
      </c>
      <c r="BP30" s="2">
        <f>IF(OR($B30&lt;H$229, AND($B30&gt;H$230, $B30&lt;H$231)), H30, "")</f>
        <v>86.242999999999995</v>
      </c>
      <c r="BQ30" s="2">
        <f>IF(OR($B30&lt;I$229, AND($B30&gt;I$230, $B30&lt;I$231)), I30, "")</f>
        <v>86.143000000000001</v>
      </c>
      <c r="BR30" s="2">
        <f>IF(OR($B30&lt;J$229, AND($B30&gt;J$230, $B30&lt;J$231)), J30, "")</f>
        <v>84.143000000000001</v>
      </c>
      <c r="BS30" s="2">
        <f>IF(OR($B30&lt;K$229, AND($B30&gt;K$230, $B30&lt;K$231)), K30, "")</f>
        <v>82.728999999999999</v>
      </c>
      <c r="BT30" s="2">
        <f>IF(OR($B30&lt;L$229, AND($B30&gt;L$230, $B30&lt;L$231)), L30, "")</f>
        <v>76.099999999999994</v>
      </c>
      <c r="BU30" s="2">
        <f>IF(OR($B30&lt;M$229, AND($B30&gt;M$230, $B30&lt;M$231)), M30, "")</f>
        <v>70.629000000000005</v>
      </c>
      <c r="BV30" s="2">
        <f>IF(OR($B30&lt;N$229, AND($B30&gt;N$230, $B30&lt;N$231)), N30, "")</f>
        <v>61.7286</v>
      </c>
      <c r="BW30" s="2">
        <f>IF(OR($B30&lt;O$229, AND($B30&gt;O$230, $B30&lt;O$231)), O30, "")</f>
        <v>51.442900000000002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80.742150978787919</v>
      </c>
      <c r="CP30" s="2">
        <f>BL$207*$B30+BL$209</f>
        <v>83.462291528829709</v>
      </c>
      <c r="CQ30" s="2">
        <f>BM$207*$B30+BM$209</f>
        <v>84.733057842269716</v>
      </c>
      <c r="CR30" s="2">
        <f>BN$207*$B30+BN$209</f>
        <v>84.619672918516187</v>
      </c>
      <c r="CS30" s="2">
        <f>BO$207*$B30+BO$209</f>
        <v>85.133276601279547</v>
      </c>
      <c r="CT30" s="2">
        <f>BP$207*$B30+BP$209</f>
        <v>86.326824285002175</v>
      </c>
      <c r="CU30" s="2">
        <f>BQ$207*$B30+BQ$209</f>
        <v>86.560631011976483</v>
      </c>
      <c r="CV30" s="2">
        <f>BR$207*$B30+BR$209</f>
        <v>85.860761908418809</v>
      </c>
      <c r="CW30" s="2">
        <f>BS$207*$B30+BS$209</f>
        <v>82.810511637906856</v>
      </c>
      <c r="CX30" s="2">
        <f>BT$207*$B30+BT$209</f>
        <v>78.371749967156802</v>
      </c>
      <c r="CY30" s="2">
        <f>BU$207*$B30+BU$209</f>
        <v>70.625468870352847</v>
      </c>
      <c r="CZ30" s="2">
        <f>BV$207*$B30+BV$209</f>
        <v>61.762373357477657</v>
      </c>
      <c r="DA30" s="2">
        <f>BW$207*$B30+BW$209</f>
        <v>51.561340542301608</v>
      </c>
      <c r="DD30" s="2">
        <f>BZ$207*$B30+BZ$209</f>
        <v>87.220918573356897</v>
      </c>
      <c r="DE30" s="2">
        <f>CA$207*$B30+CA$209</f>
        <v>90.4813922501409</v>
      </c>
      <c r="DF30" s="2">
        <f>CB$207*$B30+CB$209</f>
        <v>90.218426669129798</v>
      </c>
      <c r="DG30" s="2">
        <f>CC$207*$B30+CC$209</f>
        <v>88.000392747399715</v>
      </c>
      <c r="DH30" s="2">
        <f>CD$207*$B30+CD$209</f>
        <v>89.388729474283068</v>
      </c>
      <c r="DI30" s="2">
        <f>CE$207*$B30+CE$209</f>
        <v>91.837397643893453</v>
      </c>
      <c r="DJ30" s="2">
        <f>CF$207*$B30+CF$209</f>
        <v>92.34945868771257</v>
      </c>
      <c r="DK30" s="2">
        <f>CG$207*$B30+CG$209</f>
        <v>90.60957181225119</v>
      </c>
      <c r="DL30" s="2">
        <f>CH$207*$B30+CH$209</f>
        <v>87.287847450290826</v>
      </c>
      <c r="DM30" s="2">
        <f>CI$207*$B30+CI$209</f>
        <v>82.202247797269294</v>
      </c>
      <c r="DN30" s="2">
        <f>CJ$207*$B30+CJ$209</f>
        <v>75.886385454858058</v>
      </c>
      <c r="DO30" s="2">
        <f>CK$207*$B30+CK$209</f>
        <v>65.978613955294804</v>
      </c>
      <c r="DP30" s="2">
        <f>CL$207*$B30+CL$209</f>
        <v>54.327027087214553</v>
      </c>
      <c r="DS30" s="2">
        <f>POWER(10,($B30-C$227)/C$228)/(1+POWER(10,($B30-C$227)/C$228))</f>
        <v>4.6252253988173626E-4</v>
      </c>
      <c r="DT30" s="2">
        <f>POWER(10,($B30-D$227)/D$228)/(1+POWER(10,($B30-D$227)/D$228))</f>
        <v>2.8385339465469026E-4</v>
      </c>
      <c r="DU30" s="2">
        <f>POWER(10,($B30-E$227)/E$228)/(1+POWER(10,($B30-E$227)/E$228))</f>
        <v>5.4213007742708735E-4</v>
      </c>
      <c r="DV30" s="2">
        <f>POWER(10,($B30-F$227)/F$228)/(1+POWER(10,($B30-F$227)/F$228))</f>
        <v>6.9088754990252537E-4</v>
      </c>
      <c r="DW30" s="2">
        <f>POWER(10,($B30-G$227)/G$228)/(1+POWER(10,($B30-G$227)/G$228))</f>
        <v>7.3381344267330084E-4</v>
      </c>
      <c r="DX30" s="2">
        <f>POWER(10,($B30-H$227)/H$228)/(1+POWER(10,($B30-H$227)/H$228))</f>
        <v>6.8128888893638463E-4</v>
      </c>
      <c r="DY30" s="2">
        <f>POWER(10,($B30-I$227)/I$228)/(1+POWER(10,($B30-I$227)/I$228))</f>
        <v>7.5544480862089244E-4</v>
      </c>
      <c r="DZ30" s="2">
        <f>POWER(10,($B30-J$227)/J$228)/(1+POWER(10,($B30-J$227)/J$228))</f>
        <v>7.9486098503301348E-4</v>
      </c>
      <c r="EA30" s="2">
        <f>POWER(10,($B30-K$227)/K$228)/(1+POWER(10,($B30-K$227)/K$228))</f>
        <v>9.0299954762738325E-4</v>
      </c>
      <c r="EB30" s="2">
        <f>POWER(10,($B30-L$227)/L$228)/(1+POWER(10,($B30-L$227)/L$228))</f>
        <v>9.3561373087172205E-4</v>
      </c>
      <c r="EC30" s="2">
        <f>POWER(10,($B30-M$227)/M$228)/(1+POWER(10,($B30-M$227)/M$228))</f>
        <v>8.9564318979490191E-4</v>
      </c>
      <c r="ED30" s="2">
        <f>POWER(10,($B30-N$227)/N$228)/(1+POWER(10,($B30-N$227)/N$228))</f>
        <v>9.0022118124530521E-4</v>
      </c>
      <c r="EE30" s="2">
        <f>POWER(10,($B30-O$227)/O$228)/(1+POWER(10,($B30-O$227)/O$228))</f>
        <v>1.0019987390175109E-3</v>
      </c>
    </row>
    <row r="31" spans="2:135" x14ac:dyDescent="0.25">
      <c r="B31" s="2">
        <v>25</v>
      </c>
      <c r="C31">
        <v>80.843000000000004</v>
      </c>
      <c r="D31">
        <v>82.129000000000005</v>
      </c>
      <c r="E31">
        <v>85.513999999999996</v>
      </c>
      <c r="F31">
        <v>85.771000000000001</v>
      </c>
      <c r="G31">
        <v>84.885999999999996</v>
      </c>
      <c r="H31">
        <v>86.271000000000001</v>
      </c>
      <c r="I31">
        <v>86.6</v>
      </c>
      <c r="J31">
        <v>84.686000000000007</v>
      </c>
      <c r="K31">
        <v>83.370999999999995</v>
      </c>
      <c r="L31">
        <v>79.885999999999996</v>
      </c>
      <c r="M31">
        <v>71.870999999999995</v>
      </c>
      <c r="N31">
        <v>61.3</v>
      </c>
      <c r="O31">
        <v>51.828600000000002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80.759629967411414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83.482576939709531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84.752575965384651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84.636846028888343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85.170763597802619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86.367390537219663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86.602423294680094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85.887311096077468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82.834813378579838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78.392810648906689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70.664421188838858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61.791779391264448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51.584893262995578</v>
      </c>
      <c r="AE31" s="5"/>
      <c r="AG31" s="5">
        <f t="shared" si="0"/>
        <v>8.3370032588589993E-2</v>
      </c>
      <c r="AH31" s="5">
        <f t="shared" si="1"/>
        <v>-1.3535769397095265</v>
      </c>
      <c r="AI31" s="5">
        <f t="shared" si="2"/>
        <v>0.76142403461534514</v>
      </c>
      <c r="AJ31" s="5">
        <f t="shared" si="3"/>
        <v>1.1341539711116582</v>
      </c>
      <c r="AK31" s="5">
        <f t="shared" si="4"/>
        <v>-0.28476359780262328</v>
      </c>
      <c r="AL31" s="5">
        <f t="shared" si="5"/>
        <v>-9.6390537219662065E-2</v>
      </c>
      <c r="AM31" s="5">
        <f t="shared" si="6"/>
        <v>-2.423294680099275E-3</v>
      </c>
      <c r="AN31" s="5">
        <f t="shared" si="7"/>
        <v>-1.2013110960774611</v>
      </c>
      <c r="AO31" s="5">
        <f t="shared" si="8"/>
        <v>0.53618662142015694</v>
      </c>
      <c r="AP31" s="5">
        <f t="shared" si="9"/>
        <v>1.4931893510933065</v>
      </c>
      <c r="AQ31" s="5">
        <f t="shared" si="10"/>
        <v>1.2065788111611369</v>
      </c>
      <c r="AR31" s="5">
        <f t="shared" si="11"/>
        <v>-0.49177939126445125</v>
      </c>
      <c r="AS31" s="5">
        <f t="shared" si="12"/>
        <v>0.24370673700442325</v>
      </c>
      <c r="AV31" s="2">
        <f t="shared" si="13"/>
        <v>80.759629896061483</v>
      </c>
      <c r="AW31" s="2">
        <f t="shared" si="14"/>
        <v>83.4825769397074</v>
      </c>
      <c r="AX31" s="2">
        <f t="shared" si="15"/>
        <v>84.752575963744746</v>
      </c>
      <c r="AY31" s="2">
        <f t="shared" si="16"/>
        <v>84.636845977778705</v>
      </c>
      <c r="AZ31" s="2">
        <f t="shared" si="17"/>
        <v>85.17076350592707</v>
      </c>
      <c r="BA31" s="2">
        <f t="shared" si="18"/>
        <v>86.367390470214843</v>
      </c>
      <c r="BB31" s="2">
        <f t="shared" si="19"/>
        <v>86.60242319965036</v>
      </c>
      <c r="BC31" s="2">
        <f t="shared" si="20"/>
        <v>85.887310827895675</v>
      </c>
      <c r="BD31" s="2">
        <f t="shared" si="21"/>
        <v>82.834812625820334</v>
      </c>
      <c r="BE31" s="2">
        <f t="shared" si="22"/>
        <v>78.392808282074924</v>
      </c>
      <c r="BF31" s="2">
        <f t="shared" si="23"/>
        <v>70.664419529729329</v>
      </c>
      <c r="BG31" s="2">
        <f t="shared" si="24"/>
        <v>61.791770609990117</v>
      </c>
      <c r="BH31" s="2">
        <f t="shared" si="25"/>
        <v>51.58472398809274</v>
      </c>
      <c r="BK31" s="2">
        <f>IF(OR($B31&lt;C$229, AND($B31&gt;C$230, $B31&lt;C$231)), C31, "")</f>
        <v>80.843000000000004</v>
      </c>
      <c r="BL31" s="2">
        <f>IF(OR($B31&lt;D$229, AND($B31&gt;D$230, $B31&lt;D$231)), D31, "")</f>
        <v>82.129000000000005</v>
      </c>
      <c r="BM31" s="2">
        <f>IF(OR($B31&lt;E$229, AND($B31&gt;E$230, $B31&lt;E$231)), E31, "")</f>
        <v>85.513999999999996</v>
      </c>
      <c r="BN31" s="2">
        <f>IF(OR($B31&lt;F$229, AND($B31&gt;F$230, $B31&lt;F$231)), F31, "")</f>
        <v>85.771000000000001</v>
      </c>
      <c r="BO31" s="2">
        <f>IF(OR($B31&lt;G$229, AND($B31&gt;G$230, $B31&lt;G$231)), G31, "")</f>
        <v>84.885999999999996</v>
      </c>
      <c r="BP31" s="2">
        <f>IF(OR($B31&lt;H$229, AND($B31&gt;H$230, $B31&lt;H$231)), H31, "")</f>
        <v>86.271000000000001</v>
      </c>
      <c r="BQ31" s="2">
        <f>IF(OR($B31&lt;I$229, AND($B31&gt;I$230, $B31&lt;I$231)), I31, "")</f>
        <v>86.6</v>
      </c>
      <c r="BR31" s="2">
        <f>IF(OR($B31&lt;J$229, AND($B31&gt;J$230, $B31&lt;J$231)), J31, "")</f>
        <v>84.686000000000007</v>
      </c>
      <c r="BS31" s="2">
        <f>IF(OR($B31&lt;K$229, AND($B31&gt;K$230, $B31&lt;K$231)), K31, "")</f>
        <v>83.370999999999995</v>
      </c>
      <c r="BT31" s="2">
        <f>IF(OR($B31&lt;L$229, AND($B31&gt;L$230, $B31&lt;L$231)), L31, "")</f>
        <v>79.885999999999996</v>
      </c>
      <c r="BU31" s="2">
        <f>IF(OR($B31&lt;M$229, AND($B31&gt;M$230, $B31&lt;M$231)), M31, "")</f>
        <v>71.870999999999995</v>
      </c>
      <c r="BV31" s="2">
        <f>IF(OR($B31&lt;N$229, AND($B31&gt;N$230, $B31&lt;N$231)), N31, "")</f>
        <v>61.3</v>
      </c>
      <c r="BW31" s="2">
        <f>IF(OR($B31&lt;O$229, AND($B31&gt;O$230, $B31&lt;O$231)), O31, "")</f>
        <v>51.828600000000002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80.756386725999221</v>
      </c>
      <c r="CP31" s="2">
        <f>BL$207*$B31+BL$209</f>
        <v>83.48041961818636</v>
      </c>
      <c r="CQ31" s="2">
        <f>BM$207*$B31+BM$209</f>
        <v>84.749360331301915</v>
      </c>
      <c r="CR31" s="2">
        <f>BN$207*$B31+BN$209</f>
        <v>84.634323280092602</v>
      </c>
      <c r="CS31" s="2">
        <f>BO$207*$B31+BO$209</f>
        <v>85.167390932447105</v>
      </c>
      <c r="CT31" s="2">
        <f>BP$207*$B31+BP$209</f>
        <v>86.363332859894072</v>
      </c>
      <c r="CU31" s="2">
        <f>BQ$207*$B31+BQ$209</f>
        <v>86.597697302696858</v>
      </c>
      <c r="CV31" s="2">
        <f>BR$207*$B31+BR$209</f>
        <v>85.88323243079185</v>
      </c>
      <c r="CW31" s="2">
        <f>BS$207*$B31+BS$209</f>
        <v>82.830445389952487</v>
      </c>
      <c r="CX31" s="2">
        <f>BT$207*$B31+BT$209</f>
        <v>78.388941714205913</v>
      </c>
      <c r="CY31" s="2">
        <f>BU$207*$B31+BU$209</f>
        <v>70.659331578893642</v>
      </c>
      <c r="CZ31" s="2">
        <f>BV$207*$B31+BV$209</f>
        <v>61.787668413116123</v>
      </c>
      <c r="DA31" s="2">
        <f>BW$207*$B31+BW$209</f>
        <v>51.58173066558517</v>
      </c>
      <c r="DD31" s="2">
        <f>BZ$207*$B31+BZ$209</f>
        <v>87.151617191116202</v>
      </c>
      <c r="DE31" s="2">
        <f>CA$207*$B31+CA$209</f>
        <v>90.412006590648701</v>
      </c>
      <c r="DF31" s="2">
        <f>CB$207*$B31+CB$209</f>
        <v>90.159215191004279</v>
      </c>
      <c r="DG31" s="2">
        <f>CC$207*$B31+CC$209</f>
        <v>87.9646495984871</v>
      </c>
      <c r="DH31" s="2">
        <f>CD$207*$B31+CD$209</f>
        <v>89.359248358930671</v>
      </c>
      <c r="DI31" s="2">
        <f>CE$207*$B31+CE$209</f>
        <v>91.795430597255162</v>
      </c>
      <c r="DJ31" s="2">
        <f>CF$207*$B31+CF$209</f>
        <v>92.303452816489738</v>
      </c>
      <c r="DK31" s="2">
        <f>CG$207*$B31+CG$209</f>
        <v>90.563079190870027</v>
      </c>
      <c r="DL31" s="2">
        <f>CH$207*$B31+CH$209</f>
        <v>87.241647427746983</v>
      </c>
      <c r="DM31" s="2">
        <f>CI$207*$B31+CI$209</f>
        <v>82.158307214195574</v>
      </c>
      <c r="DN31" s="2">
        <f>CJ$207*$B31+CJ$209</f>
        <v>75.840711095567286</v>
      </c>
      <c r="DO31" s="2">
        <f>CK$207*$B31+CK$209</f>
        <v>65.943950253641233</v>
      </c>
      <c r="DP31" s="2">
        <f>CL$207*$B31+CL$209</f>
        <v>54.306491059623468</v>
      </c>
      <c r="DS31" s="2">
        <f>POWER(10,($B31-C$227)/C$228)/(1+POWER(10,($B31-C$227)/C$228))</f>
        <v>5.0712325067169017E-4</v>
      </c>
      <c r="DT31" s="2">
        <f>POWER(10,($B31-D$227)/D$228)/(1+POWER(10,($B31-D$227)/D$228))</f>
        <v>3.112305348853995E-4</v>
      </c>
      <c r="DU31" s="2">
        <f>POWER(10,($B31-E$227)/E$228)/(1+POWER(10,($B31-E$227)/E$228))</f>
        <v>5.9440271989168972E-4</v>
      </c>
      <c r="DV31" s="2">
        <f>POWER(10,($B31-F$227)/F$228)/(1+POWER(10,($B31-F$227)/F$228))</f>
        <v>7.5749264333996942E-4</v>
      </c>
      <c r="DW31" s="2">
        <f>POWER(10,($B31-G$227)/G$228)/(1+POWER(10,($B31-G$227)/G$228))</f>
        <v>8.0455347995753016E-4</v>
      </c>
      <c r="DX31" s="2">
        <f>POWER(10,($B31-H$227)/H$228)/(1+POWER(10,($B31-H$227)/H$228))</f>
        <v>7.469693140566109E-4</v>
      </c>
      <c r="DY31" s="2">
        <f>POWER(10,($B31-I$227)/I$228)/(1+POWER(10,($B31-I$227)/I$228))</f>
        <v>8.2826839356818125E-4</v>
      </c>
      <c r="DZ31" s="2">
        <f>POWER(10,($B31-J$227)/J$228)/(1+POWER(10,($B31-J$227)/J$228))</f>
        <v>8.7148090801156795E-4</v>
      </c>
      <c r="EA31" s="2">
        <f>POWER(10,($B31-K$227)/K$228)/(1+POWER(10,($B31-K$227)/K$228))</f>
        <v>9.9003306365028814E-4</v>
      </c>
      <c r="EB31" s="2">
        <f>POWER(10,($B31-L$227)/L$228)/(1+POWER(10,($B31-L$227)/L$228))</f>
        <v>1.0257874618485663E-3</v>
      </c>
      <c r="EC31" s="2">
        <f>POWER(10,($B31-M$227)/M$228)/(1+POWER(10,($B31-M$227)/M$228))</f>
        <v>9.8196837720813707E-4</v>
      </c>
      <c r="ED31" s="2">
        <f>POWER(10,($B31-N$227)/N$228)/(1+POWER(10,($B31-N$227)/N$228))</f>
        <v>9.8698717541218428E-4</v>
      </c>
      <c r="EE31" s="2">
        <f>POWER(10,($B31-O$227)/O$228)/(1+POWER(10,($B31-O$227)/O$228))</f>
        <v>1.0985635706228093E-3</v>
      </c>
    </row>
    <row r="32" spans="2:135" x14ac:dyDescent="0.25">
      <c r="B32" s="2">
        <v>26</v>
      </c>
      <c r="C32">
        <v>79.671000000000006</v>
      </c>
      <c r="D32">
        <v>83.786000000000001</v>
      </c>
      <c r="E32">
        <v>84.843000000000004</v>
      </c>
      <c r="F32">
        <v>85.313999999999993</v>
      </c>
      <c r="G32">
        <v>84.914000000000001</v>
      </c>
      <c r="H32">
        <v>85.671000000000006</v>
      </c>
      <c r="I32">
        <v>86.085999999999999</v>
      </c>
      <c r="J32">
        <v>86.585999999999999</v>
      </c>
      <c r="K32">
        <v>82.271000000000001</v>
      </c>
      <c r="L32">
        <v>79.543000000000006</v>
      </c>
      <c r="M32">
        <v>72.186000000000007</v>
      </c>
      <c r="N32">
        <v>62.485700000000001</v>
      </c>
      <c r="O32">
        <v>51.914299999999997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80.774132154080988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83.500883228711146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84.769139282018699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84.651697850415644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85.205147150602343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86.404226159463079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86.639869915015538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85.910109460436814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82.85509794246137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78.410311302603731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70.698692182835245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61.817421843745066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51.605789752171134</v>
      </c>
      <c r="AE32" s="5"/>
      <c r="AG32" s="5">
        <f t="shared" si="0"/>
        <v>-1.1031321540809813</v>
      </c>
      <c r="AH32" s="5">
        <f t="shared" si="1"/>
        <v>0.28511677128885538</v>
      </c>
      <c r="AI32" s="5">
        <f t="shared" si="2"/>
        <v>7.3860717981304447E-2</v>
      </c>
      <c r="AJ32" s="5">
        <f t="shared" si="3"/>
        <v>0.66230214958434885</v>
      </c>
      <c r="AK32" s="5">
        <f t="shared" si="4"/>
        <v>-0.29114715060234175</v>
      </c>
      <c r="AL32" s="5">
        <f t="shared" si="5"/>
        <v>-0.73322615946307224</v>
      </c>
      <c r="AM32" s="5">
        <f t="shared" si="6"/>
        <v>-0.5538699150155395</v>
      </c>
      <c r="AN32" s="5">
        <f t="shared" si="7"/>
        <v>0.67589053956318423</v>
      </c>
      <c r="AO32" s="5">
        <f t="shared" si="8"/>
        <v>-0.58409794246136926</v>
      </c>
      <c r="AP32" s="5">
        <f t="shared" si="9"/>
        <v>1.1326886973962758</v>
      </c>
      <c r="AQ32" s="5">
        <f t="shared" si="10"/>
        <v>1.487307817164762</v>
      </c>
      <c r="AR32" s="5">
        <f t="shared" si="11"/>
        <v>0.66827815625493514</v>
      </c>
      <c r="AS32" s="5">
        <f t="shared" si="12"/>
        <v>0.30851024782886327</v>
      </c>
      <c r="AV32" s="2">
        <f t="shared" si="13"/>
        <v>80.774131915979666</v>
      </c>
      <c r="AW32" s="2">
        <f t="shared" si="14"/>
        <v>83.500883228701554</v>
      </c>
      <c r="AX32" s="2">
        <f t="shared" si="15"/>
        <v>84.769139275630991</v>
      </c>
      <c r="AY32" s="2">
        <f t="shared" si="16"/>
        <v>84.651697670053139</v>
      </c>
      <c r="AZ32" s="2">
        <f t="shared" si="17"/>
        <v>85.205146831899796</v>
      </c>
      <c r="BA32" s="2">
        <f t="shared" si="18"/>
        <v>86.404225925732192</v>
      </c>
      <c r="BB32" s="2">
        <f t="shared" si="19"/>
        <v>86.639869584035736</v>
      </c>
      <c r="BC32" s="2">
        <f t="shared" si="20"/>
        <v>85.910108557837219</v>
      </c>
      <c r="BD32" s="2">
        <f t="shared" si="21"/>
        <v>82.855095478919111</v>
      </c>
      <c r="BE32" s="2">
        <f t="shared" si="22"/>
        <v>78.410303897077938</v>
      </c>
      <c r="BF32" s="2">
        <f t="shared" si="23"/>
        <v>70.698686956110478</v>
      </c>
      <c r="BG32" s="2">
        <f t="shared" si="24"/>
        <v>61.817396128131435</v>
      </c>
      <c r="BH32" s="2">
        <f t="shared" si="25"/>
        <v>51.605353261494784</v>
      </c>
      <c r="BK32" s="2">
        <f>IF(OR($B32&lt;C$229, AND($B32&gt;C$230, $B32&lt;C$231)), C32, "")</f>
        <v>79.671000000000006</v>
      </c>
      <c r="BL32" s="2">
        <f>IF(OR($B32&lt;D$229, AND($B32&gt;D$230, $B32&lt;D$231)), D32, "")</f>
        <v>83.786000000000001</v>
      </c>
      <c r="BM32" s="2">
        <f>IF(OR($B32&lt;E$229, AND($B32&gt;E$230, $B32&lt;E$231)), E32, "")</f>
        <v>84.843000000000004</v>
      </c>
      <c r="BN32" s="2">
        <f>IF(OR($B32&lt;F$229, AND($B32&gt;F$230, $B32&lt;F$231)), F32, "")</f>
        <v>85.313999999999993</v>
      </c>
      <c r="BO32" s="2">
        <f>IF(OR($B32&lt;G$229, AND($B32&gt;G$230, $B32&lt;G$231)), G32, "")</f>
        <v>84.914000000000001</v>
      </c>
      <c r="BP32" s="2">
        <f>IF(OR($B32&lt;H$229, AND($B32&gt;H$230, $B32&lt;H$231)), H32, "")</f>
        <v>85.671000000000006</v>
      </c>
      <c r="BQ32" s="2">
        <f>IF(OR($B32&lt;I$229, AND($B32&gt;I$230, $B32&lt;I$231)), I32, "")</f>
        <v>86.085999999999999</v>
      </c>
      <c r="BR32" s="2">
        <f>IF(OR($B32&lt;J$229, AND($B32&gt;J$230, $B32&lt;J$231)), J32, "")</f>
        <v>86.585999999999999</v>
      </c>
      <c r="BS32" s="2">
        <f>IF(OR($B32&lt;K$229, AND($B32&gt;K$230, $B32&lt;K$231)), K32, "")</f>
        <v>82.271000000000001</v>
      </c>
      <c r="BT32" s="2">
        <f>IF(OR($B32&lt;L$229, AND($B32&gt;L$230, $B32&lt;L$231)), L32, "")</f>
        <v>79.543000000000006</v>
      </c>
      <c r="BU32" s="2">
        <f>IF(OR($B32&lt;M$229, AND($B32&gt;M$230, $B32&lt;M$231)), M32, "")</f>
        <v>72.186000000000007</v>
      </c>
      <c r="BV32" s="2">
        <f>IF(OR($B32&lt;N$229, AND($B32&gt;N$230, $B32&lt;N$231)), N32, "")</f>
        <v>62.485700000000001</v>
      </c>
      <c r="BW32" s="2">
        <f>IF(OR($B32&lt;O$229, AND($B32&gt;O$230, $B32&lt;O$231)), O32, "")</f>
        <v>51.914299999999997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80.770622473210523</v>
      </c>
      <c r="CP32" s="2">
        <f>BL$207*$B32+BL$209</f>
        <v>83.498547707543011</v>
      </c>
      <c r="CQ32" s="2">
        <f>BM$207*$B32+BM$209</f>
        <v>84.765662820334114</v>
      </c>
      <c r="CR32" s="2">
        <f>BN$207*$B32+BN$209</f>
        <v>84.648973641669002</v>
      </c>
      <c r="CS32" s="2">
        <f>BO$207*$B32+BO$209</f>
        <v>85.201505263614649</v>
      </c>
      <c r="CT32" s="2">
        <f>BP$207*$B32+BP$209</f>
        <v>86.399841434785955</v>
      </c>
      <c r="CU32" s="2">
        <f>BQ$207*$B32+BQ$209</f>
        <v>86.634763593417233</v>
      </c>
      <c r="CV32" s="2">
        <f>BR$207*$B32+BR$209</f>
        <v>85.905702953164905</v>
      </c>
      <c r="CW32" s="2">
        <f>BS$207*$B32+BS$209</f>
        <v>82.850379141998104</v>
      </c>
      <c r="CX32" s="2">
        <f>BT$207*$B32+BT$209</f>
        <v>78.406133461255038</v>
      </c>
      <c r="CY32" s="2">
        <f>BU$207*$B32+BU$209</f>
        <v>70.693194287434423</v>
      </c>
      <c r="CZ32" s="2">
        <f>BV$207*$B32+BV$209</f>
        <v>61.812963468754589</v>
      </c>
      <c r="DA32" s="2">
        <f>BW$207*$B32+BW$209</f>
        <v>51.602120788868739</v>
      </c>
      <c r="DD32" s="2">
        <f>BZ$207*$B32+BZ$209</f>
        <v>87.082315808875521</v>
      </c>
      <c r="DE32" s="2">
        <f>CA$207*$B32+CA$209</f>
        <v>90.342620931156503</v>
      </c>
      <c r="DF32" s="2">
        <f>CB$207*$B32+CB$209</f>
        <v>90.100003712878774</v>
      </c>
      <c r="DG32" s="2">
        <f>CC$207*$B32+CC$209</f>
        <v>87.928906449574484</v>
      </c>
      <c r="DH32" s="2">
        <f>CD$207*$B32+CD$209</f>
        <v>89.32976724357826</v>
      </c>
      <c r="DI32" s="2">
        <f>CE$207*$B32+CE$209</f>
        <v>91.753463550616885</v>
      </c>
      <c r="DJ32" s="2">
        <f>CF$207*$B32+CF$209</f>
        <v>92.257446945266906</v>
      </c>
      <c r="DK32" s="2">
        <f>CG$207*$B32+CG$209</f>
        <v>90.516586569488851</v>
      </c>
      <c r="DL32" s="2">
        <f>CH$207*$B32+CH$209</f>
        <v>87.195447405203126</v>
      </c>
      <c r="DM32" s="2">
        <f>CI$207*$B32+CI$209</f>
        <v>82.114366631121868</v>
      </c>
      <c r="DN32" s="2">
        <f>CJ$207*$B32+CJ$209</f>
        <v>75.795036736276515</v>
      </c>
      <c r="DO32" s="2">
        <f>CK$207*$B32+CK$209</f>
        <v>65.909286551987663</v>
      </c>
      <c r="DP32" s="2">
        <f>CL$207*$B32+CL$209</f>
        <v>54.285955032032383</v>
      </c>
      <c r="DS32" s="2">
        <f>POWER(10,($B32-C$227)/C$228)/(1+POWER(10,($B32-C$227)/C$228))</f>
        <v>5.5602238298058158E-4</v>
      </c>
      <c r="DT32" s="2">
        <f>POWER(10,($B32-D$227)/D$228)/(1+POWER(10,($B32-D$227)/D$228))</f>
        <v>3.4124724885812847E-4</v>
      </c>
      <c r="DU32" s="2">
        <f>POWER(10,($B32-E$227)/E$228)/(1+POWER(10,($B32-E$227)/E$228))</f>
        <v>6.5171224841087177E-4</v>
      </c>
      <c r="DV32" s="2">
        <f>POWER(10,($B32-F$227)/F$228)/(1+POWER(10,($B32-F$227)/F$228))</f>
        <v>8.3051347197105681E-4</v>
      </c>
      <c r="DW32" s="2">
        <f>POWER(10,($B32-G$227)/G$228)/(1+POWER(10,($B32-G$227)/G$228))</f>
        <v>8.8210687762054353E-4</v>
      </c>
      <c r="DX32" s="2">
        <f>POWER(10,($B32-H$227)/H$228)/(1+POWER(10,($B32-H$227)/H$228))</f>
        <v>8.1897654548100055E-4</v>
      </c>
      <c r="DY32" s="2">
        <f>POWER(10,($B32-I$227)/I$228)/(1+POWER(10,($B32-I$227)/I$228))</f>
        <v>9.0810566752297297E-4</v>
      </c>
      <c r="DZ32" s="2">
        <f>POWER(10,($B32-J$227)/J$228)/(1+POWER(10,($B32-J$227)/J$228))</f>
        <v>9.554794783205266E-4</v>
      </c>
      <c r="EA32" s="2">
        <f>POWER(10,($B32-K$227)/K$228)/(1+POWER(10,($B32-K$227)/K$228))</f>
        <v>1.0854459896385109E-3</v>
      </c>
      <c r="EB32" s="2">
        <f>POWER(10,($B32-L$227)/L$228)/(1+POWER(10,($B32-L$227)/L$228))</f>
        <v>1.1246422843063097E-3</v>
      </c>
      <c r="EC32" s="2">
        <f>POWER(10,($B32-M$227)/M$228)/(1+POWER(10,($B32-M$227)/M$228))</f>
        <v>1.076604918935126E-3</v>
      </c>
      <c r="ED32" s="2">
        <f>POWER(10,($B32-N$227)/N$228)/(1+POWER(10,($B32-N$227)/N$228))</f>
        <v>1.0821068765281647E-3</v>
      </c>
      <c r="EE32" s="2">
        <f>POWER(10,($B32-O$227)/O$228)/(1+POWER(10,($B32-O$227)/O$228))</f>
        <v>1.2044233485277937E-3</v>
      </c>
    </row>
    <row r="33" spans="2:135" x14ac:dyDescent="0.25">
      <c r="B33" s="2">
        <v>27</v>
      </c>
      <c r="C33">
        <v>80.356999999999999</v>
      </c>
      <c r="D33">
        <v>83.471000000000004</v>
      </c>
      <c r="E33">
        <v>85.8</v>
      </c>
      <c r="F33">
        <v>84.370999999999995</v>
      </c>
      <c r="G33">
        <v>84.956999999999994</v>
      </c>
      <c r="H33">
        <v>85.713999999999999</v>
      </c>
      <c r="I33">
        <v>86.956999999999994</v>
      </c>
      <c r="J33">
        <v>84.456999999999994</v>
      </c>
      <c r="K33">
        <v>85</v>
      </c>
      <c r="L33">
        <v>80.513999999999996</v>
      </c>
      <c r="M33">
        <v>72.271000000000001</v>
      </c>
      <c r="N33">
        <v>61.928600000000003</v>
      </c>
      <c r="O33">
        <v>52.028599999999997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80.788655881389388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83.519203816704319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84.785722993089266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84.666565327708966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85.239551714361681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86.44108744885348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86.677346401204474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85.932934360204115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82.875412768557652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78.427844430918228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70.733000932159669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61.843119765562633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51.627086631556537</v>
      </c>
      <c r="AE33" s="5"/>
      <c r="AG33" s="5">
        <f t="shared" si="0"/>
        <v>-0.43165588138938915</v>
      </c>
      <c r="AH33" s="5">
        <f t="shared" si="1"/>
        <v>-4.8203816704315727E-2</v>
      </c>
      <c r="AI33" s="5">
        <f t="shared" si="2"/>
        <v>1.0142770069107314</v>
      </c>
      <c r="AJ33" s="5">
        <f t="shared" si="3"/>
        <v>-0.29556532770897093</v>
      </c>
      <c r="AK33" s="5">
        <f t="shared" si="4"/>
        <v>-0.2825517143616878</v>
      </c>
      <c r="AL33" s="5">
        <f t="shared" si="5"/>
        <v>-0.72708744885348153</v>
      </c>
      <c r="AM33" s="5">
        <f t="shared" si="6"/>
        <v>0.27965359879551954</v>
      </c>
      <c r="AN33" s="5">
        <f t="shared" si="7"/>
        <v>-1.4759343602041213</v>
      </c>
      <c r="AO33" s="5">
        <f t="shared" si="8"/>
        <v>2.124587231442348</v>
      </c>
      <c r="AP33" s="5">
        <f t="shared" si="9"/>
        <v>2.0861555690817681</v>
      </c>
      <c r="AQ33" s="5">
        <f t="shared" si="10"/>
        <v>1.5379990678403317</v>
      </c>
      <c r="AR33" s="5">
        <f t="shared" si="11"/>
        <v>8.5480234437369518E-2</v>
      </c>
      <c r="AS33" s="5">
        <f t="shared" si="12"/>
        <v>0.40151336844346019</v>
      </c>
      <c r="AV33" s="2">
        <f t="shared" si="13"/>
        <v>80.788655114435471</v>
      </c>
      <c r="AW33" s="2">
        <f t="shared" si="14"/>
        <v>83.519203816662724</v>
      </c>
      <c r="AX33" s="2">
        <f t="shared" si="15"/>
        <v>84.785722969137282</v>
      </c>
      <c r="AY33" s="2">
        <f t="shared" si="16"/>
        <v>84.666564715003474</v>
      </c>
      <c r="AZ33" s="2">
        <f t="shared" si="17"/>
        <v>85.239550650245008</v>
      </c>
      <c r="BA33" s="2">
        <f t="shared" si="18"/>
        <v>86.441086663825018</v>
      </c>
      <c r="BB33" s="2">
        <f t="shared" si="19"/>
        <v>86.677345291850116</v>
      </c>
      <c r="BC33" s="2">
        <f t="shared" si="20"/>
        <v>85.932931436305466</v>
      </c>
      <c r="BD33" s="2">
        <f t="shared" si="21"/>
        <v>82.87540501109423</v>
      </c>
      <c r="BE33" s="2">
        <f t="shared" si="22"/>
        <v>78.427822127248447</v>
      </c>
      <c r="BF33" s="2">
        <f t="shared" si="23"/>
        <v>70.732985080247303</v>
      </c>
      <c r="BG33" s="2">
        <f t="shared" si="24"/>
        <v>61.84304719735357</v>
      </c>
      <c r="BH33" s="2">
        <f t="shared" si="25"/>
        <v>51.626000794325371</v>
      </c>
      <c r="BK33" s="2">
        <f>IF(OR($B33&lt;C$229, AND($B33&gt;C$230, $B33&lt;C$231)), C33, "")</f>
        <v>80.356999999999999</v>
      </c>
      <c r="BL33" s="2">
        <f>IF(OR($B33&lt;D$229, AND($B33&gt;D$230, $B33&lt;D$231)), D33, "")</f>
        <v>83.471000000000004</v>
      </c>
      <c r="BM33" s="2">
        <f>IF(OR($B33&lt;E$229, AND($B33&gt;E$230, $B33&lt;E$231)), E33, "")</f>
        <v>85.8</v>
      </c>
      <c r="BN33" s="2">
        <f>IF(OR($B33&lt;F$229, AND($B33&gt;F$230, $B33&lt;F$231)), F33, "")</f>
        <v>84.370999999999995</v>
      </c>
      <c r="BO33" s="2">
        <f>IF(OR($B33&lt;G$229, AND($B33&gt;G$230, $B33&lt;G$231)), G33, "")</f>
        <v>84.956999999999994</v>
      </c>
      <c r="BP33" s="2">
        <f>IF(OR($B33&lt;H$229, AND($B33&gt;H$230, $B33&lt;H$231)), H33, "")</f>
        <v>85.713999999999999</v>
      </c>
      <c r="BQ33" s="2">
        <f>IF(OR($B33&lt;I$229, AND($B33&gt;I$230, $B33&lt;I$231)), I33, "")</f>
        <v>86.956999999999994</v>
      </c>
      <c r="BR33" s="2">
        <f>IF(OR($B33&lt;J$229, AND($B33&gt;J$230, $B33&lt;J$231)), J33, "")</f>
        <v>84.456999999999994</v>
      </c>
      <c r="BS33" s="2">
        <f>IF(OR($B33&lt;K$229, AND($B33&gt;K$230, $B33&lt;K$231)), K33, "")</f>
        <v>85</v>
      </c>
      <c r="BT33" s="2">
        <f>IF(OR($B33&lt;L$229, AND($B33&gt;L$230, $B33&lt;L$231)), L33, "")</f>
        <v>80.513999999999996</v>
      </c>
      <c r="BU33" s="2">
        <f>IF(OR($B33&lt;M$229, AND($B33&gt;M$230, $B33&lt;M$231)), M33, "")</f>
        <v>72.271000000000001</v>
      </c>
      <c r="BV33" s="2">
        <f>IF(OR($B33&lt;N$229, AND($B33&gt;N$230, $B33&lt;N$231)), N33, "")</f>
        <v>61.928600000000003</v>
      </c>
      <c r="BW33" s="2">
        <f>IF(OR($B33&lt;O$229, AND($B33&gt;O$230, $B33&lt;O$231)), O33, "")</f>
        <v>52.028599999999997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80.784858220421825</v>
      </c>
      <c r="CP33" s="2">
        <f>BL$207*$B33+BL$209</f>
        <v>83.516675796899648</v>
      </c>
      <c r="CQ33" s="2">
        <f>BM$207*$B33+BM$209</f>
        <v>84.781965309366299</v>
      </c>
      <c r="CR33" s="2">
        <f>BN$207*$B33+BN$209</f>
        <v>84.663624003245417</v>
      </c>
      <c r="CS33" s="2">
        <f>BO$207*$B33+BO$209</f>
        <v>85.235619594782193</v>
      </c>
      <c r="CT33" s="2">
        <f>BP$207*$B33+BP$209</f>
        <v>86.436350009677852</v>
      </c>
      <c r="CU33" s="2">
        <f>BQ$207*$B33+BQ$209</f>
        <v>86.671829884137594</v>
      </c>
      <c r="CV33" s="2">
        <f>BR$207*$B33+BR$209</f>
        <v>85.928173475537946</v>
      </c>
      <c r="CW33" s="2">
        <f>BS$207*$B33+BS$209</f>
        <v>82.870312894043735</v>
      </c>
      <c r="CX33" s="2">
        <f>BT$207*$B33+BT$209</f>
        <v>78.423325208304149</v>
      </c>
      <c r="CY33" s="2">
        <f>BU$207*$B33+BU$209</f>
        <v>70.727056995975218</v>
      </c>
      <c r="CZ33" s="2">
        <f>BV$207*$B33+BV$209</f>
        <v>61.838258524393055</v>
      </c>
      <c r="DA33" s="2">
        <f>BW$207*$B33+BW$209</f>
        <v>51.6225109121523</v>
      </c>
      <c r="DD33" s="2">
        <f>BZ$207*$B33+BZ$209</f>
        <v>87.013014426634825</v>
      </c>
      <c r="DE33" s="2">
        <f>CA$207*$B33+CA$209</f>
        <v>90.273235271664305</v>
      </c>
      <c r="DF33" s="2">
        <f>CB$207*$B33+CB$209</f>
        <v>90.040792234753255</v>
      </c>
      <c r="DG33" s="2">
        <f>CC$207*$B33+CC$209</f>
        <v>87.893163300661868</v>
      </c>
      <c r="DH33" s="2">
        <f>CD$207*$B33+CD$209</f>
        <v>89.300286128225864</v>
      </c>
      <c r="DI33" s="2">
        <f>CE$207*$B33+CE$209</f>
        <v>91.711496503978594</v>
      </c>
      <c r="DJ33" s="2">
        <f>CF$207*$B33+CF$209</f>
        <v>92.211441074044075</v>
      </c>
      <c r="DK33" s="2">
        <f>CG$207*$B33+CG$209</f>
        <v>90.470093948107689</v>
      </c>
      <c r="DL33" s="2">
        <f>CH$207*$B33+CH$209</f>
        <v>87.149247382659283</v>
      </c>
      <c r="DM33" s="2">
        <f>CI$207*$B33+CI$209</f>
        <v>82.070426048048148</v>
      </c>
      <c r="DN33" s="2">
        <f>CJ$207*$B33+CJ$209</f>
        <v>75.749362376985744</v>
      </c>
      <c r="DO33" s="2">
        <f>CK$207*$B33+CK$209</f>
        <v>65.874622850334092</v>
      </c>
      <c r="DP33" s="2">
        <f>CL$207*$B33+CL$209</f>
        <v>54.265419004441299</v>
      </c>
      <c r="DS33" s="2">
        <f>POWER(10,($B33-C$227)/C$228)/(1+POWER(10,($B33-C$227)/C$228))</f>
        <v>6.0963371629243926E-4</v>
      </c>
      <c r="DT33" s="2">
        <f>POWER(10,($B33-D$227)/D$228)/(1+POWER(10,($B33-D$227)/D$228))</f>
        <v>3.7415784949820969E-4</v>
      </c>
      <c r="DU33" s="2">
        <f>POWER(10,($B33-E$227)/E$228)/(1+POWER(10,($B33-E$227)/E$228))</f>
        <v>7.145433428989306E-4</v>
      </c>
      <c r="DV33" s="2">
        <f>POWER(10,($B33-F$227)/F$228)/(1+POWER(10,($B33-F$227)/F$228))</f>
        <v>9.1056695312960142E-4</v>
      </c>
      <c r="DW33" s="2">
        <f>POWER(10,($B33-G$227)/G$228)/(1+POWER(10,($B33-G$227)/G$228))</f>
        <v>9.6712865138440707E-4</v>
      </c>
      <c r="DX33" s="2">
        <f>POWER(10,($B33-H$227)/H$228)/(1+POWER(10,($B33-H$227)/H$228))</f>
        <v>8.9791897765938101E-4</v>
      </c>
      <c r="DY33" s="2">
        <f>POWER(10,($B33-I$227)/I$228)/(1+POWER(10,($B33-I$227)/I$228))</f>
        <v>9.9563083462933261E-4</v>
      </c>
      <c r="DZ33" s="2">
        <f>POWER(10,($B33-J$227)/J$228)/(1+POWER(10,($B33-J$227)/J$228))</f>
        <v>1.0475658471447351E-3</v>
      </c>
      <c r="EA33" s="2">
        <f>POWER(10,($B33-K$227)/K$228)/(1+POWER(10,($B33-K$227)/K$228))</f>
        <v>1.1900432371752131E-3</v>
      </c>
      <c r="EB33" s="2">
        <f>POWER(10,($B33-L$227)/L$228)/(1+POWER(10,($B33-L$227)/L$228))</f>
        <v>1.2330119571403227E-3</v>
      </c>
      <c r="EC33" s="2">
        <f>POWER(10,($B33-M$227)/M$228)/(1+POWER(10,($B33-M$227)/M$228))</f>
        <v>1.1803512176896368E-3</v>
      </c>
      <c r="ED33" s="2">
        <f>POWER(10,($B33-N$227)/N$228)/(1+POWER(10,($B33-N$227)/N$228))</f>
        <v>1.1863827379846943E-3</v>
      </c>
      <c r="EE33" s="2">
        <f>POWER(10,($B33-O$227)/O$228)/(1+POWER(10,($B33-O$227)/O$228))</f>
        <v>1.3204705011324626E-3</v>
      </c>
    </row>
    <row r="34" spans="2:135" x14ac:dyDescent="0.25">
      <c r="B34" s="2">
        <v>28</v>
      </c>
      <c r="C34">
        <v>80.099999999999994</v>
      </c>
      <c r="D34">
        <v>83.6</v>
      </c>
      <c r="E34">
        <v>85.585999999999999</v>
      </c>
      <c r="F34">
        <v>84.728999999999999</v>
      </c>
      <c r="G34">
        <v>85.429000000000002</v>
      </c>
      <c r="H34">
        <v>87.013999999999996</v>
      </c>
      <c r="I34">
        <v>87.414000000000001</v>
      </c>
      <c r="J34">
        <v>88</v>
      </c>
      <c r="K34">
        <v>84.356999999999999</v>
      </c>
      <c r="L34">
        <v>79.356999999999999</v>
      </c>
      <c r="M34">
        <v>71.986000000000004</v>
      </c>
      <c r="N34">
        <v>62.557099999999998</v>
      </c>
      <c r="O34">
        <v>53.1143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80.80320348176727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83.537539803184515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84.802328633152129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84.681450202235268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85.273979827714157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86.477977055026741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86.714856016388552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85.955790382147171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82.895766618912049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78.445429162100069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70.76736233608014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61.868923002498292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51.649273804230376</v>
      </c>
      <c r="AE34" s="5"/>
      <c r="AG34" s="5">
        <f t="shared" si="0"/>
        <v>-0.70320348176727521</v>
      </c>
      <c r="AH34" s="5">
        <f t="shared" si="1"/>
        <v>6.2460196815479208E-2</v>
      </c>
      <c r="AI34" s="5">
        <f t="shared" si="2"/>
        <v>0.78367136684786942</v>
      </c>
      <c r="AJ34" s="5">
        <f t="shared" si="3"/>
        <v>4.7549797764730783E-2</v>
      </c>
      <c r="AK34" s="5">
        <f t="shared" si="4"/>
        <v>0.15502017228584464</v>
      </c>
      <c r="AL34" s="5">
        <f t="shared" si="5"/>
        <v>0.53602294497325431</v>
      </c>
      <c r="AM34" s="5">
        <f t="shared" si="6"/>
        <v>0.69914398361144947</v>
      </c>
      <c r="AN34" s="5">
        <f t="shared" si="7"/>
        <v>2.0442096178528288</v>
      </c>
      <c r="AO34" s="5">
        <f t="shared" si="8"/>
        <v>1.4612333810879505</v>
      </c>
      <c r="AP34" s="5">
        <f t="shared" si="9"/>
        <v>0.9115708378999301</v>
      </c>
      <c r="AQ34" s="5">
        <f t="shared" si="10"/>
        <v>1.2186376639198642</v>
      </c>
      <c r="AR34" s="5">
        <f t="shared" si="11"/>
        <v>0.68817699750170647</v>
      </c>
      <c r="AS34" s="5">
        <f t="shared" si="12"/>
        <v>1.4650261957696245</v>
      </c>
      <c r="AV34" s="2">
        <f t="shared" si="13"/>
        <v>80.803201097165072</v>
      </c>
      <c r="AW34" s="2">
        <f t="shared" si="14"/>
        <v>83.537539803010716</v>
      </c>
      <c r="AX34" s="2">
        <f t="shared" si="15"/>
        <v>84.802328546693374</v>
      </c>
      <c r="AY34" s="2">
        <f t="shared" si="16"/>
        <v>84.681448198596854</v>
      </c>
      <c r="AZ34" s="2">
        <f t="shared" si="17"/>
        <v>85.273976407832237</v>
      </c>
      <c r="BA34" s="2">
        <f t="shared" si="18"/>
        <v>86.477974516311832</v>
      </c>
      <c r="BB34" s="2">
        <f t="shared" si="19"/>
        <v>86.714852438177871</v>
      </c>
      <c r="BC34" s="2">
        <f t="shared" si="20"/>
        <v>85.955781265590758</v>
      </c>
      <c r="BD34" s="2">
        <f t="shared" si="21"/>
        <v>82.895743115256963</v>
      </c>
      <c r="BE34" s="2">
        <f t="shared" si="22"/>
        <v>78.445364503146408</v>
      </c>
      <c r="BF34" s="2">
        <f t="shared" si="23"/>
        <v>70.767316052051456</v>
      </c>
      <c r="BG34" s="2">
        <f t="shared" si="24"/>
        <v>61.868725666605819</v>
      </c>
      <c r="BH34" s="2">
        <f t="shared" si="25"/>
        <v>51.646667879634641</v>
      </c>
      <c r="BK34" s="2">
        <f>IF(OR($B34&lt;C$229, AND($B34&gt;C$230, $B34&lt;C$231)), C34, "")</f>
        <v>80.099999999999994</v>
      </c>
      <c r="BL34" s="2">
        <f>IF(OR($B34&lt;D$229, AND($B34&gt;D$230, $B34&lt;D$231)), D34, "")</f>
        <v>83.6</v>
      </c>
      <c r="BM34" s="2">
        <f>IF(OR($B34&lt;E$229, AND($B34&gt;E$230, $B34&lt;E$231)), E34, "")</f>
        <v>85.585999999999999</v>
      </c>
      <c r="BN34" s="2">
        <f>IF(OR($B34&lt;F$229, AND($B34&gt;F$230, $B34&lt;F$231)), F34, "")</f>
        <v>84.728999999999999</v>
      </c>
      <c r="BO34" s="2">
        <f>IF(OR($B34&lt;G$229, AND($B34&gt;G$230, $B34&lt;G$231)), G34, "")</f>
        <v>85.429000000000002</v>
      </c>
      <c r="BP34" s="2">
        <f>IF(OR($B34&lt;H$229, AND($B34&gt;H$230, $B34&lt;H$231)), H34, "")</f>
        <v>87.013999999999996</v>
      </c>
      <c r="BQ34" s="2">
        <f>IF(OR($B34&lt;I$229, AND($B34&gt;I$230, $B34&lt;I$231)), I34, "")</f>
        <v>87.414000000000001</v>
      </c>
      <c r="BR34" s="2">
        <f>IF(OR($B34&lt;J$229, AND($B34&gt;J$230, $B34&lt;J$231)), J34, "")</f>
        <v>88</v>
      </c>
      <c r="BS34" s="2">
        <f>IF(OR($B34&lt;K$229, AND($B34&gt;K$230, $B34&lt;K$231)), K34, "")</f>
        <v>84.356999999999999</v>
      </c>
      <c r="BT34" s="2">
        <f>IF(OR($B34&lt;L$229, AND($B34&gt;L$230, $B34&lt;L$231)), L34, "")</f>
        <v>79.356999999999999</v>
      </c>
      <c r="BU34" s="2">
        <f>IF(OR($B34&lt;M$229, AND($B34&gt;M$230, $B34&lt;M$231)), M34, "")</f>
        <v>71.986000000000004</v>
      </c>
      <c r="BV34" s="2">
        <f>IF(OR($B34&lt;N$229, AND($B34&gt;N$230, $B34&lt;N$231)), N34, "")</f>
        <v>62.557099999999998</v>
      </c>
      <c r="BW34" s="2">
        <f>IF(OR($B34&lt;O$229, AND($B34&gt;O$230, $B34&lt;O$231)), O34, "")</f>
        <v>53.1143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80.799093967633127</v>
      </c>
      <c r="CP34" s="2">
        <f>BL$207*$B34+BL$209</f>
        <v>83.534803886256299</v>
      </c>
      <c r="CQ34" s="2">
        <f>BM$207*$B34+BM$209</f>
        <v>84.798267798398498</v>
      </c>
      <c r="CR34" s="2">
        <f>BN$207*$B34+BN$209</f>
        <v>84.678274364821831</v>
      </c>
      <c r="CS34" s="2">
        <f>BO$207*$B34+BO$209</f>
        <v>85.269733925949751</v>
      </c>
      <c r="CT34" s="2">
        <f>BP$207*$B34+BP$209</f>
        <v>86.472858584569749</v>
      </c>
      <c r="CU34" s="2">
        <f>BQ$207*$B34+BQ$209</f>
        <v>86.708896174857969</v>
      </c>
      <c r="CV34" s="2">
        <f>BR$207*$B34+BR$209</f>
        <v>85.950643997910987</v>
      </c>
      <c r="CW34" s="2">
        <f>BS$207*$B34+BS$209</f>
        <v>82.890246646089366</v>
      </c>
      <c r="CX34" s="2">
        <f>BT$207*$B34+BT$209</f>
        <v>78.44051695535326</v>
      </c>
      <c r="CY34" s="2">
        <f>BU$207*$B34+BU$209</f>
        <v>70.760919704515999</v>
      </c>
      <c r="CZ34" s="2">
        <f>BV$207*$B34+BV$209</f>
        <v>61.863553580031521</v>
      </c>
      <c r="DA34" s="2">
        <f>BW$207*$B34+BW$209</f>
        <v>51.642901035435862</v>
      </c>
      <c r="DD34" s="2">
        <f>BZ$207*$B34+BZ$209</f>
        <v>86.943713044394144</v>
      </c>
      <c r="DE34" s="2">
        <f>CA$207*$B34+CA$209</f>
        <v>90.203849612172107</v>
      </c>
      <c r="DF34" s="2">
        <f>CB$207*$B34+CB$209</f>
        <v>89.98158075662775</v>
      </c>
      <c r="DG34" s="2">
        <f>CC$207*$B34+CC$209</f>
        <v>87.857420151749253</v>
      </c>
      <c r="DH34" s="2">
        <f>CD$207*$B34+CD$209</f>
        <v>89.270805012873467</v>
      </c>
      <c r="DI34" s="2">
        <f>CE$207*$B34+CE$209</f>
        <v>91.669529457340303</v>
      </c>
      <c r="DJ34" s="2">
        <f>CF$207*$B34+CF$209</f>
        <v>92.165435202821229</v>
      </c>
      <c r="DK34" s="2">
        <f>CG$207*$B34+CG$209</f>
        <v>90.423601326726526</v>
      </c>
      <c r="DL34" s="2">
        <f>CH$207*$B34+CH$209</f>
        <v>87.10304736011544</v>
      </c>
      <c r="DM34" s="2">
        <f>CI$207*$B34+CI$209</f>
        <v>82.026485464974428</v>
      </c>
      <c r="DN34" s="2">
        <f>CJ$207*$B34+CJ$209</f>
        <v>75.703688017694972</v>
      </c>
      <c r="DO34" s="2">
        <f>CK$207*$B34+CK$209</f>
        <v>65.839959148680521</v>
      </c>
      <c r="DP34" s="2">
        <f>CL$207*$B34+CL$209</f>
        <v>54.244882976850214</v>
      </c>
      <c r="DS34" s="2">
        <f>POWER(10,($B34-C$227)/C$228)/(1+POWER(10,($B34-C$227)/C$228))</f>
        <v>6.6841076405943403E-4</v>
      </c>
      <c r="DT34" s="2">
        <f>POWER(10,($B34-D$227)/D$228)/(1+POWER(10,($B34-D$227)/D$228))</f>
        <v>4.1024111497632321E-4</v>
      </c>
      <c r="DU34" s="2">
        <f>POWER(10,($B34-E$227)/E$228)/(1+POWER(10,($B34-E$227)/E$228))</f>
        <v>7.8342718789978943E-4</v>
      </c>
      <c r="DV34" s="2">
        <f>POWER(10,($B34-F$227)/F$228)/(1+POWER(10,($B34-F$227)/F$228))</f>
        <v>9.9832910716573251E-4</v>
      </c>
      <c r="DW34" s="2">
        <f>POWER(10,($B34-G$227)/G$228)/(1+POWER(10,($B34-G$227)/G$228))</f>
        <v>1.0603365424692679E-3</v>
      </c>
      <c r="DX34" s="2">
        <f>POWER(10,($B34-H$227)/H$228)/(1+POWER(10,($B34-H$227)/H$228))</f>
        <v>9.8446329724183887E-4</v>
      </c>
      <c r="DY34" s="2">
        <f>POWER(10,($B34-I$227)/I$228)/(1+POWER(10,($B34-I$227)/I$228))</f>
        <v>1.0915826477880576E-3</v>
      </c>
      <c r="DZ34" s="2">
        <f>POWER(10,($B34-J$227)/J$228)/(1+POWER(10,($B34-J$227)/J$228))</f>
        <v>1.1485170329451229E-3</v>
      </c>
      <c r="EA34" s="2">
        <f>POWER(10,($B34-K$227)/K$228)/(1+POWER(10,($B34-K$227)/K$228))</f>
        <v>1.3047066644506391E-3</v>
      </c>
      <c r="EB34" s="2">
        <f>POWER(10,($B34-L$227)/L$228)/(1+POWER(10,($B34-L$227)/L$228))</f>
        <v>1.3518099169439531E-3</v>
      </c>
      <c r="EC34" s="2">
        <f>POWER(10,($B34-M$227)/M$228)/(1+POWER(10,($B34-M$227)/M$228))</f>
        <v>1.2940820063147673E-3</v>
      </c>
      <c r="ED34" s="2">
        <f>POWER(10,($B34-N$227)/N$228)/(1+POWER(10,($B34-N$227)/N$228))</f>
        <v>1.3006939269674994E-3</v>
      </c>
      <c r="EE34" s="2">
        <f>POWER(10,($B34-O$227)/O$228)/(1+POWER(10,($B34-O$227)/O$228))</f>
        <v>1.447682683272896E-3</v>
      </c>
    </row>
    <row r="35" spans="2:135" x14ac:dyDescent="0.25">
      <c r="B35" s="2">
        <v>29</v>
      </c>
      <c r="C35">
        <v>81.2</v>
      </c>
      <c r="D35">
        <v>83.813999999999993</v>
      </c>
      <c r="E35">
        <v>85.771000000000001</v>
      </c>
      <c r="F35">
        <v>85.528999999999996</v>
      </c>
      <c r="G35">
        <v>86.257000000000005</v>
      </c>
      <c r="H35">
        <v>86.614000000000004</v>
      </c>
      <c r="I35">
        <v>86.471000000000004</v>
      </c>
      <c r="J35">
        <v>87.114000000000004</v>
      </c>
      <c r="K35">
        <v>84.9</v>
      </c>
      <c r="L35">
        <v>81.356999999999999</v>
      </c>
      <c r="M35">
        <v>72.429000000000002</v>
      </c>
      <c r="N35">
        <v>63.285699999999999</v>
      </c>
      <c r="O35">
        <v>51.371400000000001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80.81777873871988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83.555892366737723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84.818957910903151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84.69635558040865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85.308436218545211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86.514899337450942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86.752404379183943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85.978687319903699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82.916180318668822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78.463113071115515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70.801812249722843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61.894950604514548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51.673389347670273</v>
      </c>
      <c r="AE35" s="5"/>
      <c r="AG35" s="5">
        <f t="shared" si="0"/>
        <v>0.38222126128012235</v>
      </c>
      <c r="AH35" s="5">
        <f t="shared" si="1"/>
        <v>0.25810763326227004</v>
      </c>
      <c r="AI35" s="5">
        <f t="shared" si="2"/>
        <v>0.95204208909684951</v>
      </c>
      <c r="AJ35" s="5">
        <f t="shared" si="3"/>
        <v>0.83264441959134672</v>
      </c>
      <c r="AK35" s="5">
        <f t="shared" si="4"/>
        <v>0.94856378145479425</v>
      </c>
      <c r="AL35" s="5">
        <f t="shared" si="5"/>
        <v>9.910066254906269E-2</v>
      </c>
      <c r="AM35" s="5">
        <f t="shared" si="6"/>
        <v>-0.28140437918393957</v>
      </c>
      <c r="AN35" s="5">
        <f t="shared" si="7"/>
        <v>1.1353126800963054</v>
      </c>
      <c r="AO35" s="5">
        <f t="shared" si="8"/>
        <v>1.9838196813311839</v>
      </c>
      <c r="AP35" s="5">
        <f t="shared" si="9"/>
        <v>2.8938869288844842</v>
      </c>
      <c r="AQ35" s="5">
        <f t="shared" si="10"/>
        <v>1.6271877502771588</v>
      </c>
      <c r="AR35" s="5">
        <f t="shared" si="11"/>
        <v>1.3907493954854502</v>
      </c>
      <c r="AS35" s="5">
        <f t="shared" si="12"/>
        <v>-0.30198934767027197</v>
      </c>
      <c r="AV35" s="2">
        <f t="shared" si="13"/>
        <v>80.817771582201161</v>
      </c>
      <c r="AW35" s="2">
        <f t="shared" si="14"/>
        <v>83.555892366037568</v>
      </c>
      <c r="AX35" s="2">
        <f t="shared" si="15"/>
        <v>84.818957610470605</v>
      </c>
      <c r="AY35" s="2">
        <f t="shared" si="16"/>
        <v>84.696349273029028</v>
      </c>
      <c r="AZ35" s="2">
        <f t="shared" si="17"/>
        <v>85.308425639386542</v>
      </c>
      <c r="BA35" s="2">
        <f t="shared" si="18"/>
        <v>86.514891432454277</v>
      </c>
      <c r="BB35" s="2">
        <f t="shared" si="19"/>
        <v>86.752393272399686</v>
      </c>
      <c r="BC35" s="2">
        <f t="shared" si="20"/>
        <v>85.978659960875788</v>
      </c>
      <c r="BD35" s="2">
        <f t="shared" si="21"/>
        <v>82.916111800298722</v>
      </c>
      <c r="BE35" s="2">
        <f t="shared" si="22"/>
        <v>78.462932639375765</v>
      </c>
      <c r="BF35" s="2">
        <f t="shared" si="23"/>
        <v>70.80168214948074</v>
      </c>
      <c r="BG35" s="2">
        <f t="shared" si="24"/>
        <v>61.894433502857865</v>
      </c>
      <c r="BH35" s="2">
        <f t="shared" si="25"/>
        <v>51.6673558893037</v>
      </c>
      <c r="BK35" s="2">
        <f>IF(OR($B35&lt;C$229, AND($B35&gt;C$230, $B35&lt;C$231)), C35, "")</f>
        <v>81.2</v>
      </c>
      <c r="BL35" s="2">
        <f>IF(OR($B35&lt;D$229, AND($B35&gt;D$230, $B35&lt;D$231)), D35, "")</f>
        <v>83.813999999999993</v>
      </c>
      <c r="BM35" s="2">
        <f>IF(OR($B35&lt;E$229, AND($B35&gt;E$230, $B35&lt;E$231)), E35, "")</f>
        <v>85.771000000000001</v>
      </c>
      <c r="BN35" s="2">
        <f>IF(OR($B35&lt;F$229, AND($B35&gt;F$230, $B35&lt;F$231)), F35, "")</f>
        <v>85.528999999999996</v>
      </c>
      <c r="BO35" s="2">
        <f>IF(OR($B35&lt;G$229, AND($B35&gt;G$230, $B35&lt;G$231)), G35, "")</f>
        <v>86.257000000000005</v>
      </c>
      <c r="BP35" s="2">
        <f>IF(OR($B35&lt;H$229, AND($B35&gt;H$230, $B35&lt;H$231)), H35, "")</f>
        <v>86.614000000000004</v>
      </c>
      <c r="BQ35" s="2">
        <f>IF(OR($B35&lt;I$229, AND($B35&gt;I$230, $B35&lt;I$231)), I35, "")</f>
        <v>86.471000000000004</v>
      </c>
      <c r="BR35" s="2">
        <f>IF(OR($B35&lt;J$229, AND($B35&gt;J$230, $B35&lt;J$231)), J35, "")</f>
        <v>87.114000000000004</v>
      </c>
      <c r="BS35" s="2">
        <f>IF(OR($B35&lt;K$229, AND($B35&gt;K$230, $B35&lt;K$231)), K35, "")</f>
        <v>84.9</v>
      </c>
      <c r="BT35" s="2">
        <f>IF(OR($B35&lt;L$229, AND($B35&gt;L$230, $B35&lt;L$231)), L35, "")</f>
        <v>81.356999999999999</v>
      </c>
      <c r="BU35" s="2">
        <f>IF(OR($B35&lt;M$229, AND($B35&gt;M$230, $B35&lt;M$231)), M35, "")</f>
        <v>72.429000000000002</v>
      </c>
      <c r="BV35" s="2">
        <f>IF(OR($B35&lt;N$229, AND($B35&gt;N$230, $B35&lt;N$231)), N35, "")</f>
        <v>63.285699999999999</v>
      </c>
      <c r="BW35" s="2">
        <f>IF(OR($B35&lt;O$229, AND($B35&gt;O$230, $B35&lt;O$231)), O35, "")</f>
        <v>51.371400000000001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80.813329714844429</v>
      </c>
      <c r="CP35" s="2">
        <f>BL$207*$B35+BL$209</f>
        <v>83.55293197561295</v>
      </c>
      <c r="CQ35" s="2">
        <f>BM$207*$B35+BM$209</f>
        <v>84.814570287430698</v>
      </c>
      <c r="CR35" s="2">
        <f>BN$207*$B35+BN$209</f>
        <v>84.692924726398232</v>
      </c>
      <c r="CS35" s="2">
        <f>BO$207*$B35+BO$209</f>
        <v>85.303848257117295</v>
      </c>
      <c r="CT35" s="2">
        <f>BP$207*$B35+BP$209</f>
        <v>86.509367159461647</v>
      </c>
      <c r="CU35" s="2">
        <f>BQ$207*$B35+BQ$209</f>
        <v>86.745962465578344</v>
      </c>
      <c r="CV35" s="2">
        <f>BR$207*$B35+BR$209</f>
        <v>85.973114520284042</v>
      </c>
      <c r="CW35" s="2">
        <f>BS$207*$B35+BS$209</f>
        <v>82.910180398134983</v>
      </c>
      <c r="CX35" s="2">
        <f>BT$207*$B35+BT$209</f>
        <v>78.457708702402371</v>
      </c>
      <c r="CY35" s="2">
        <f>BU$207*$B35+BU$209</f>
        <v>70.79478241305678</v>
      </c>
      <c r="CZ35" s="2">
        <f>BV$207*$B35+BV$209</f>
        <v>61.888848635669987</v>
      </c>
      <c r="DA35" s="2">
        <f>BW$207*$B35+BW$209</f>
        <v>51.663291158719424</v>
      </c>
      <c r="DD35" s="2">
        <f>BZ$207*$B35+BZ$209</f>
        <v>86.874411662153449</v>
      </c>
      <c r="DE35" s="2">
        <f>CA$207*$B35+CA$209</f>
        <v>90.134463952679909</v>
      </c>
      <c r="DF35" s="2">
        <f>CB$207*$B35+CB$209</f>
        <v>89.922369278502231</v>
      </c>
      <c r="DG35" s="2">
        <f>CC$207*$B35+CC$209</f>
        <v>87.821677002836637</v>
      </c>
      <c r="DH35" s="2">
        <f>CD$207*$B35+CD$209</f>
        <v>89.24132389752107</v>
      </c>
      <c r="DI35" s="2">
        <f>CE$207*$B35+CE$209</f>
        <v>91.627562410702026</v>
      </c>
      <c r="DJ35" s="2">
        <f>CF$207*$B35+CF$209</f>
        <v>92.119429331598397</v>
      </c>
      <c r="DK35" s="2">
        <f>CG$207*$B35+CG$209</f>
        <v>90.377108705345364</v>
      </c>
      <c r="DL35" s="2">
        <f>CH$207*$B35+CH$209</f>
        <v>87.056847337571583</v>
      </c>
      <c r="DM35" s="2">
        <f>CI$207*$B35+CI$209</f>
        <v>81.982544881900708</v>
      </c>
      <c r="DN35" s="2">
        <f>CJ$207*$B35+CJ$209</f>
        <v>75.658013658404187</v>
      </c>
      <c r="DO35" s="2">
        <f>CK$207*$B35+CK$209</f>
        <v>65.80529544702695</v>
      </c>
      <c r="DP35" s="2">
        <f>CL$207*$B35+CL$209</f>
        <v>54.224346949259129</v>
      </c>
      <c r="DS35" s="2">
        <f>POWER(10,($B35-C$227)/C$228)/(1+POWER(10,($B35-C$227)/C$228))</f>
        <v>7.3285056947641335E-4</v>
      </c>
      <c r="DT35" s="2">
        <f>POWER(10,($B35-D$227)/D$228)/(1+POWER(10,($B35-D$227)/D$228))</f>
        <v>4.4980263484934569E-4</v>
      </c>
      <c r="DU35" s="2">
        <f>POWER(10,($B35-E$227)/E$228)/(1+POWER(10,($B35-E$227)/E$228))</f>
        <v>8.5894590753800445E-4</v>
      </c>
      <c r="DV35" s="2">
        <f>POWER(10,($B35-F$227)/F$228)/(1+POWER(10,($B35-F$227)/F$228))</f>
        <v>1.0945406757174511E-3</v>
      </c>
      <c r="DW35" s="2">
        <f>POWER(10,($B35-G$227)/G$228)/(1+POWER(10,($B35-G$227)/G$228))</f>
        <v>1.1625169746524863E-3</v>
      </c>
      <c r="DX35" s="2">
        <f>POWER(10,($B35-H$227)/H$228)/(1+POWER(10,($B35-H$227)/H$228))</f>
        <v>1.0793400254302554E-3</v>
      </c>
      <c r="DY35" s="2">
        <f>POWER(10,($B35-I$227)/I$228)/(1+POWER(10,($B35-I$227)/I$228))</f>
        <v>1.196770535985622E-3</v>
      </c>
      <c r="DZ35" s="2">
        <f>POWER(10,($B35-J$227)/J$228)/(1+POWER(10,($B35-J$227)/J$228))</f>
        <v>1.2591843582690956E-3</v>
      </c>
      <c r="EA35" s="2">
        <f>POWER(10,($B35-K$227)/K$228)/(1+POWER(10,($B35-K$227)/K$228))</f>
        <v>1.4304023569698052E-3</v>
      </c>
      <c r="EB35" s="2">
        <f>POWER(10,($B35-L$227)/L$228)/(1+POWER(10,($B35-L$227)/L$228))</f>
        <v>1.4820368117479878E-3</v>
      </c>
      <c r="EC35" s="2">
        <f>POWER(10,($B35-M$227)/M$228)/(1+POWER(10,($B35-M$227)/M$228))</f>
        <v>1.4187555713225226E-3</v>
      </c>
      <c r="ED35" s="2">
        <f>POWER(10,($B35-N$227)/N$228)/(1+POWER(10,($B35-N$227)/N$228))</f>
        <v>1.42600358357699E-3</v>
      </c>
      <c r="EE35" s="2">
        <f>POWER(10,($B35-O$227)/O$228)/(1+POWER(10,($B35-O$227)/O$228))</f>
        <v>1.5871308228761734E-3</v>
      </c>
    </row>
    <row r="36" spans="2:135" x14ac:dyDescent="0.25">
      <c r="B36" s="2">
        <v>30</v>
      </c>
      <c r="C36">
        <v>82.013999999999996</v>
      </c>
      <c r="D36">
        <v>84.771000000000001</v>
      </c>
      <c r="E36">
        <v>85.129000000000005</v>
      </c>
      <c r="F36">
        <v>85.585999999999999</v>
      </c>
      <c r="G36">
        <v>85.013999999999996</v>
      </c>
      <c r="H36">
        <v>87.870999999999995</v>
      </c>
      <c r="I36">
        <v>87.629000000000005</v>
      </c>
      <c r="J36">
        <v>87.713999999999999</v>
      </c>
      <c r="K36">
        <v>83.929000000000002</v>
      </c>
      <c r="L36">
        <v>81.5</v>
      </c>
      <c r="M36">
        <v>73.257000000000005</v>
      </c>
      <c r="N36">
        <v>63.557099999999998</v>
      </c>
      <c r="O36">
        <v>52.585700000000003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80.832389137840778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83.574262770582024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84.835612872543194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84.711288272846915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85.342931470788145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86.551863184471941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86.790003361309104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86.001648581446489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82.936705387381721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78.481012887439746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70.836437847790933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61.921478534200553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51.701542809344701</v>
      </c>
      <c r="AE36" s="5"/>
      <c r="AG36" s="5">
        <f t="shared" si="0"/>
        <v>1.1816108621592178</v>
      </c>
      <c r="AH36" s="5">
        <f t="shared" si="1"/>
        <v>1.1967372294179768</v>
      </c>
      <c r="AI36" s="5">
        <f t="shared" si="2"/>
        <v>0.2933871274568105</v>
      </c>
      <c r="AJ36" s="5">
        <f t="shared" si="3"/>
        <v>0.87471172715308398</v>
      </c>
      <c r="AK36" s="5">
        <f t="shared" si="4"/>
        <v>-0.32893147078814877</v>
      </c>
      <c r="AL36" s="5">
        <f t="shared" si="5"/>
        <v>1.3191368155280543</v>
      </c>
      <c r="AM36" s="5">
        <f t="shared" si="6"/>
        <v>0.83899663869090091</v>
      </c>
      <c r="AN36" s="5">
        <f t="shared" si="7"/>
        <v>1.71235141855351</v>
      </c>
      <c r="AO36" s="5">
        <f t="shared" si="8"/>
        <v>0.99229461261828078</v>
      </c>
      <c r="AP36" s="5">
        <f t="shared" si="9"/>
        <v>3.0189871125602536</v>
      </c>
      <c r="AQ36" s="5">
        <f t="shared" si="10"/>
        <v>2.4205621522090723</v>
      </c>
      <c r="AR36" s="5">
        <f t="shared" si="11"/>
        <v>1.6356214657994457</v>
      </c>
      <c r="AS36" s="5">
        <f t="shared" si="12"/>
        <v>0.88415719065530141</v>
      </c>
      <c r="AV36" s="2">
        <f t="shared" si="13"/>
        <v>80.832368406524139</v>
      </c>
      <c r="AW36" s="2">
        <f t="shared" si="14"/>
        <v>83.574262767863004</v>
      </c>
      <c r="AX36" s="2">
        <f t="shared" si="15"/>
        <v>84.835611867567579</v>
      </c>
      <c r="AY36" s="2">
        <f t="shared" si="16"/>
        <v>84.711269159328666</v>
      </c>
      <c r="AZ36" s="2">
        <f t="shared" si="17"/>
        <v>85.342899970878818</v>
      </c>
      <c r="BA36" s="2">
        <f t="shared" si="18"/>
        <v>86.55183948445378</v>
      </c>
      <c r="BB36" s="2">
        <f t="shared" si="19"/>
        <v>86.789970184273415</v>
      </c>
      <c r="BC36" s="2">
        <f t="shared" si="20"/>
        <v>86.001569555113278</v>
      </c>
      <c r="BD36" s="2">
        <f t="shared" si="21"/>
        <v>82.936513195698069</v>
      </c>
      <c r="BE36" s="2">
        <f t="shared" si="22"/>
        <v>78.480528236432733</v>
      </c>
      <c r="BF36" s="2">
        <f t="shared" si="23"/>
        <v>70.836085783064746</v>
      </c>
      <c r="BG36" s="2">
        <f t="shared" si="24"/>
        <v>61.920172796510684</v>
      </c>
      <c r="BH36" s="2">
        <f t="shared" si="25"/>
        <v>51.68806627710422</v>
      </c>
      <c r="BK36" s="2">
        <f>IF(OR($B36&lt;C$229, AND($B36&gt;C$230, $B36&lt;C$231)), C36, "")</f>
        <v>82.013999999999996</v>
      </c>
      <c r="BL36" s="2">
        <f>IF(OR($B36&lt;D$229, AND($B36&gt;D$230, $B36&lt;D$231)), D36, "")</f>
        <v>84.771000000000001</v>
      </c>
      <c r="BM36" s="2">
        <f>IF(OR($B36&lt;E$229, AND($B36&gt;E$230, $B36&lt;E$231)), E36, "")</f>
        <v>85.129000000000005</v>
      </c>
      <c r="BN36" s="2">
        <f>IF(OR($B36&lt;F$229, AND($B36&gt;F$230, $B36&lt;F$231)), F36, "")</f>
        <v>85.585999999999999</v>
      </c>
      <c r="BO36" s="2">
        <f>IF(OR($B36&lt;G$229, AND($B36&gt;G$230, $B36&lt;G$231)), G36, "")</f>
        <v>85.013999999999996</v>
      </c>
      <c r="BP36" s="2">
        <f>IF(OR($B36&lt;H$229, AND($B36&gt;H$230, $B36&lt;H$231)), H36, "")</f>
        <v>87.870999999999995</v>
      </c>
      <c r="BQ36" s="2">
        <f>IF(OR($B36&lt;I$229, AND($B36&gt;I$230, $B36&lt;I$231)), I36, "")</f>
        <v>87.629000000000005</v>
      </c>
      <c r="BR36" s="2">
        <f>IF(OR($B36&lt;J$229, AND($B36&gt;J$230, $B36&lt;J$231)), J36, "")</f>
        <v>87.713999999999999</v>
      </c>
      <c r="BS36" s="2">
        <f>IF(OR($B36&lt;K$229, AND($B36&gt;K$230, $B36&lt;K$231)), K36, "")</f>
        <v>83.929000000000002</v>
      </c>
      <c r="BT36" s="2">
        <f>IF(OR($B36&lt;L$229, AND($B36&gt;L$230, $B36&lt;L$231)), L36, "")</f>
        <v>81.5</v>
      </c>
      <c r="BU36" s="2">
        <f>IF(OR($B36&lt;M$229, AND($B36&gt;M$230, $B36&lt;M$231)), M36, "")</f>
        <v>73.257000000000005</v>
      </c>
      <c r="BV36" s="2">
        <f>IF(OR($B36&lt;N$229, AND($B36&gt;N$230, $B36&lt;N$231)), N36, "")</f>
        <v>63.557099999999998</v>
      </c>
      <c r="BW36" s="2">
        <f>IF(OR($B36&lt;O$229, AND($B36&gt;O$230, $B36&lt;O$231)), O36, "")</f>
        <v>52.585700000000003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80.82756546205573</v>
      </c>
      <c r="CP36" s="2">
        <f>BL$207*$B36+BL$209</f>
        <v>83.5710600649696</v>
      </c>
      <c r="CQ36" s="2">
        <f>BM$207*$B36+BM$209</f>
        <v>84.830872776462897</v>
      </c>
      <c r="CR36" s="2">
        <f>BN$207*$B36+BN$209</f>
        <v>84.707575087974647</v>
      </c>
      <c r="CS36" s="2">
        <f>BO$207*$B36+BO$209</f>
        <v>85.337962588284839</v>
      </c>
      <c r="CT36" s="2">
        <f>BP$207*$B36+BP$209</f>
        <v>86.545875734353544</v>
      </c>
      <c r="CU36" s="2">
        <f>BQ$207*$B36+BQ$209</f>
        <v>86.783028756298719</v>
      </c>
      <c r="CV36" s="2">
        <f>BR$207*$B36+BR$209</f>
        <v>85.995585042657083</v>
      </c>
      <c r="CW36" s="2">
        <f>BS$207*$B36+BS$209</f>
        <v>82.930114150180614</v>
      </c>
      <c r="CX36" s="2">
        <f>BT$207*$B36+BT$209</f>
        <v>78.474900449451496</v>
      </c>
      <c r="CY36" s="2">
        <f>BU$207*$B36+BU$209</f>
        <v>70.828645121597575</v>
      </c>
      <c r="CZ36" s="2">
        <f>BV$207*$B36+BV$209</f>
        <v>61.914143691308453</v>
      </c>
      <c r="DA36" s="2">
        <f>BW$207*$B36+BW$209</f>
        <v>51.683681282002993</v>
      </c>
      <c r="DD36" s="2">
        <f>BZ$207*$B36+BZ$209</f>
        <v>86.805110279912768</v>
      </c>
      <c r="DE36" s="2">
        <f>CA$207*$B36+CA$209</f>
        <v>90.06507829318771</v>
      </c>
      <c r="DF36" s="2">
        <f>CB$207*$B36+CB$209</f>
        <v>89.863157800376726</v>
      </c>
      <c r="DG36" s="2">
        <f>CC$207*$B36+CC$209</f>
        <v>87.785933853924007</v>
      </c>
      <c r="DH36" s="2">
        <f>CD$207*$B36+CD$209</f>
        <v>89.211842782168659</v>
      </c>
      <c r="DI36" s="2">
        <f>CE$207*$B36+CE$209</f>
        <v>91.585595364063735</v>
      </c>
      <c r="DJ36" s="2">
        <f>CF$207*$B36+CF$209</f>
        <v>92.073423460375565</v>
      </c>
      <c r="DK36" s="2">
        <f>CG$207*$B36+CG$209</f>
        <v>90.330616083964188</v>
      </c>
      <c r="DL36" s="2">
        <f>CH$207*$B36+CH$209</f>
        <v>87.01064731502774</v>
      </c>
      <c r="DM36" s="2">
        <f>CI$207*$B36+CI$209</f>
        <v>81.938604298826988</v>
      </c>
      <c r="DN36" s="2">
        <f>CJ$207*$B36+CJ$209</f>
        <v>75.612339299113415</v>
      </c>
      <c r="DO36" s="2">
        <f>CK$207*$B36+CK$209</f>
        <v>65.770631745373379</v>
      </c>
      <c r="DP36" s="2">
        <f>CL$207*$B36+CL$209</f>
        <v>54.203810921668037</v>
      </c>
      <c r="DS36" s="2">
        <f>POWER(10,($B36-C$227)/C$228)/(1+POWER(10,($B36-C$227)/C$228))</f>
        <v>8.0349785986817831E-4</v>
      </c>
      <c r="DT36" s="2">
        <f>POWER(10,($B36-D$227)/D$228)/(1+POWER(10,($B36-D$227)/D$228))</f>
        <v>4.931773796820804E-4</v>
      </c>
      <c r="DU36" s="2">
        <f>POWER(10,($B36-E$227)/E$228)/(1+POWER(10,($B36-E$227)/E$228))</f>
        <v>9.4173741792415795E-4</v>
      </c>
      <c r="DV36" s="2">
        <f>POWER(10,($B36-F$227)/F$228)/(1+POWER(10,($B36-F$227)/F$228))</f>
        <v>1.2000132651432249E-3</v>
      </c>
      <c r="DW36" s="2">
        <f>POWER(10,($B36-G$227)/G$228)/(1+POWER(10,($B36-G$227)/G$228))</f>
        <v>1.2745315670266877E-3</v>
      </c>
      <c r="DX36" s="2">
        <f>POWER(10,($B36-H$227)/H$228)/(1+POWER(10,($B36-H$227)/H$228))</f>
        <v>1.1833495786291357E-3</v>
      </c>
      <c r="DY36" s="2">
        <f>POWER(10,($B36-I$227)/I$228)/(1+POWER(10,($B36-I$227)/I$228))</f>
        <v>1.3120813026190306E-3</v>
      </c>
      <c r="DZ36" s="2">
        <f>POWER(10,($B36-J$227)/J$228)/(1+POWER(10,($B36-J$227)/J$228))</f>
        <v>1.3805004852727543E-3</v>
      </c>
      <c r="EA36" s="2">
        <f>POWER(10,($B36-K$227)/K$228)/(1+POWER(10,($B36-K$227)/K$228))</f>
        <v>1.5681885819662019E-3</v>
      </c>
      <c r="EB36" s="2">
        <f>POWER(10,($B36-L$227)/L$228)/(1+POWER(10,($B36-L$227)/L$228))</f>
        <v>1.6247887307842997E-3</v>
      </c>
      <c r="EC36" s="2">
        <f>POWER(10,($B36-M$227)/M$228)/(1+POWER(10,($B36-M$227)/M$228))</f>
        <v>1.5554216450862259E-3</v>
      </c>
      <c r="ED36" s="2">
        <f>POWER(10,($B36-N$227)/N$228)/(1+POWER(10,($B36-N$227)/N$228))</f>
        <v>1.5633667517470295E-3</v>
      </c>
      <c r="EE36" s="2">
        <f>POWER(10,($B36-O$227)/O$228)/(1+POWER(10,($B36-O$227)/O$228))</f>
        <v>1.7399879086392148E-3</v>
      </c>
    </row>
    <row r="37" spans="2:135" x14ac:dyDescent="0.25">
      <c r="B37" s="2">
        <v>31</v>
      </c>
      <c r="C37">
        <v>81.356999999999999</v>
      </c>
      <c r="D37">
        <v>83.843000000000004</v>
      </c>
      <c r="E37">
        <v>86.043000000000006</v>
      </c>
      <c r="F37">
        <v>83.6</v>
      </c>
      <c r="G37">
        <v>84.656999999999996</v>
      </c>
      <c r="H37">
        <v>88.942999999999998</v>
      </c>
      <c r="I37">
        <v>88.914000000000001</v>
      </c>
      <c r="J37">
        <v>88.9</v>
      </c>
      <c r="K37">
        <v>84.742999999999995</v>
      </c>
      <c r="L37">
        <v>80.456999999999994</v>
      </c>
      <c r="M37">
        <v>71.728999999999999</v>
      </c>
      <c r="N37">
        <v>62.3857</v>
      </c>
      <c r="O37">
        <v>52.1571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80.8470515013192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83.592652369785938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84.852296371449953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84.726264906188177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85.377491401507115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86.588889288459256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86.827681080323032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86.024731910995129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82.957468258135819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78.499406157558909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70.871446700800632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61.949122978164972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51.737840630810055</v>
      </c>
      <c r="AE37" s="5"/>
      <c r="AG37" s="5">
        <f t="shared" si="0"/>
        <v>0.50994849868079939</v>
      </c>
      <c r="AH37" s="5">
        <f t="shared" si="1"/>
        <v>0.25034763021406548</v>
      </c>
      <c r="AI37" s="5">
        <f t="shared" si="2"/>
        <v>1.1907036285500538</v>
      </c>
      <c r="AJ37" s="5">
        <f t="shared" si="3"/>
        <v>-1.1262649061881831</v>
      </c>
      <c r="AK37" s="5">
        <f t="shared" si="4"/>
        <v>-0.72049140150711821</v>
      </c>
      <c r="AL37" s="5">
        <f t="shared" si="5"/>
        <v>2.3541107115407414</v>
      </c>
      <c r="AM37" s="5">
        <f t="shared" si="6"/>
        <v>2.0863189196769696</v>
      </c>
      <c r="AN37" s="5">
        <f t="shared" si="7"/>
        <v>2.8752680890048765</v>
      </c>
      <c r="AO37" s="5">
        <f t="shared" si="8"/>
        <v>1.7855317418641761</v>
      </c>
      <c r="AP37" s="5">
        <f t="shared" si="9"/>
        <v>1.957593842441085</v>
      </c>
      <c r="AQ37" s="5">
        <f t="shared" si="10"/>
        <v>0.85755329919936685</v>
      </c>
      <c r="AR37" s="5">
        <f t="shared" si="11"/>
        <v>0.43657702183502778</v>
      </c>
      <c r="AS37" s="5">
        <f t="shared" si="12"/>
        <v>0.41925936918994466</v>
      </c>
      <c r="AV37" s="2">
        <f t="shared" si="13"/>
        <v>80.846993532939848</v>
      </c>
      <c r="AW37" s="2">
        <f t="shared" si="14"/>
        <v>83.592652359606589</v>
      </c>
      <c r="AX37" s="2">
        <f t="shared" si="15"/>
        <v>84.852293135255394</v>
      </c>
      <c r="AY37" s="2">
        <f t="shared" si="16"/>
        <v>84.726209149836833</v>
      </c>
      <c r="AZ37" s="2">
        <f t="shared" si="17"/>
        <v>85.377401122737879</v>
      </c>
      <c r="BA37" s="2">
        <f t="shared" si="18"/>
        <v>86.588820872897713</v>
      </c>
      <c r="BB37" s="2">
        <f t="shared" si="19"/>
        <v>86.827585709915184</v>
      </c>
      <c r="BC37" s="2">
        <f t="shared" si="20"/>
        <v>86.024512203774677</v>
      </c>
      <c r="BD37" s="2">
        <f t="shared" si="21"/>
        <v>82.956949555913482</v>
      </c>
      <c r="BE37" s="2">
        <f t="shared" si="22"/>
        <v>78.498153082111187</v>
      </c>
      <c r="BF37" s="2">
        <f t="shared" si="23"/>
        <v>70.870529500086647</v>
      </c>
      <c r="BG37" s="2">
        <f t="shared" si="24"/>
        <v>61.945945766729203</v>
      </c>
      <c r="BH37" s="2">
        <f t="shared" si="25"/>
        <v>51.708800581596947</v>
      </c>
      <c r="BK37" s="2">
        <f>IF(OR($B37&lt;C$229, AND($B37&gt;C$230, $B37&lt;C$231)), C37, "")</f>
        <v>81.356999999999999</v>
      </c>
      <c r="BL37" s="2">
        <f>IF(OR($B37&lt;D$229, AND($B37&gt;D$230, $B37&lt;D$231)), D37, "")</f>
        <v>83.843000000000004</v>
      </c>
      <c r="BM37" s="2">
        <f>IF(OR($B37&lt;E$229, AND($B37&gt;E$230, $B37&lt;E$231)), E37, "")</f>
        <v>86.043000000000006</v>
      </c>
      <c r="BN37" s="2">
        <f>IF(OR($B37&lt;F$229, AND($B37&gt;F$230, $B37&lt;F$231)), F37, "")</f>
        <v>83.6</v>
      </c>
      <c r="BO37" s="2">
        <f>IF(OR($B37&lt;G$229, AND($B37&gt;G$230, $B37&lt;G$231)), G37, "")</f>
        <v>84.656999999999996</v>
      </c>
      <c r="BP37" s="2">
        <f>IF(OR($B37&lt;H$229, AND($B37&gt;H$230, $B37&lt;H$231)), H37, "")</f>
        <v>88.942999999999998</v>
      </c>
      <c r="BQ37" s="2">
        <f>IF(OR($B37&lt;I$229, AND($B37&gt;I$230, $B37&lt;I$231)), I37, "")</f>
        <v>88.914000000000001</v>
      </c>
      <c r="BR37" s="2">
        <f>IF(OR($B37&lt;J$229, AND($B37&gt;J$230, $B37&lt;J$231)), J37, "")</f>
        <v>88.9</v>
      </c>
      <c r="BS37" s="2">
        <f>IF(OR($B37&lt;K$229, AND($B37&gt;K$230, $B37&lt;K$231)), K37, "")</f>
        <v>84.742999999999995</v>
      </c>
      <c r="BT37" s="2">
        <f>IF(OR($B37&lt;L$229, AND($B37&gt;L$230, $B37&lt;L$231)), L37, "")</f>
        <v>80.456999999999994</v>
      </c>
      <c r="BU37" s="2">
        <f>IF(OR($B37&lt;M$229, AND($B37&gt;M$230, $B37&lt;M$231)), M37, "")</f>
        <v>71.728999999999999</v>
      </c>
      <c r="BV37" s="2">
        <f>IF(OR($B37&lt;N$229, AND($B37&gt;N$230, $B37&lt;N$231)), N37, "")</f>
        <v>62.3857</v>
      </c>
      <c r="BW37" s="2">
        <f>IF(OR($B37&lt;O$229, AND($B37&gt;O$230, $B37&lt;O$231)), O37, "")</f>
        <v>52.1571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80.841801209267032</v>
      </c>
      <c r="CP37" s="2">
        <f>BL$207*$B37+BL$209</f>
        <v>83.589188154326251</v>
      </c>
      <c r="CQ37" s="2">
        <f>BM$207*$B37+BM$209</f>
        <v>84.847175265495096</v>
      </c>
      <c r="CR37" s="2">
        <f>BN$207*$B37+BN$209</f>
        <v>84.722225449551061</v>
      </c>
      <c r="CS37" s="2">
        <f>BO$207*$B37+BO$209</f>
        <v>85.372076919452397</v>
      </c>
      <c r="CT37" s="2">
        <f>BP$207*$B37+BP$209</f>
        <v>86.582384309245441</v>
      </c>
      <c r="CU37" s="2">
        <f>BQ$207*$B37+BQ$209</f>
        <v>86.82009504701908</v>
      </c>
      <c r="CV37" s="2">
        <f>BR$207*$B37+BR$209</f>
        <v>86.018055565030139</v>
      </c>
      <c r="CW37" s="2">
        <f>BS$207*$B37+BS$209</f>
        <v>82.950047902226231</v>
      </c>
      <c r="CX37" s="2">
        <f>BT$207*$B37+BT$209</f>
        <v>78.492092196500607</v>
      </c>
      <c r="CY37" s="2">
        <f>BU$207*$B37+BU$209</f>
        <v>70.862507830138355</v>
      </c>
      <c r="CZ37" s="2">
        <f>BV$207*$B37+BV$209</f>
        <v>61.939438746946919</v>
      </c>
      <c r="DA37" s="2">
        <f>BW$207*$B37+BW$209</f>
        <v>51.704071405286555</v>
      </c>
      <c r="DD37" s="2">
        <f>BZ$207*$B37+BZ$209</f>
        <v>86.735808897672086</v>
      </c>
      <c r="DE37" s="2">
        <f>CA$207*$B37+CA$209</f>
        <v>89.995692633695512</v>
      </c>
      <c r="DF37" s="2">
        <f>CB$207*$B37+CB$209</f>
        <v>89.803946322251221</v>
      </c>
      <c r="DG37" s="2">
        <f>CC$207*$B37+CC$209</f>
        <v>87.750190705011391</v>
      </c>
      <c r="DH37" s="2">
        <f>CD$207*$B37+CD$209</f>
        <v>89.182361666816263</v>
      </c>
      <c r="DI37" s="2">
        <f>CE$207*$B37+CE$209</f>
        <v>91.543628317425458</v>
      </c>
      <c r="DJ37" s="2">
        <f>CF$207*$B37+CF$209</f>
        <v>92.027417589152719</v>
      </c>
      <c r="DK37" s="2">
        <f>CG$207*$B37+CG$209</f>
        <v>90.284123462583025</v>
      </c>
      <c r="DL37" s="2">
        <f>CH$207*$B37+CH$209</f>
        <v>86.964447292483896</v>
      </c>
      <c r="DM37" s="2">
        <f>CI$207*$B37+CI$209</f>
        <v>81.894663715753282</v>
      </c>
      <c r="DN37" s="2">
        <f>CJ$207*$B37+CJ$209</f>
        <v>75.566664939822644</v>
      </c>
      <c r="DO37" s="2">
        <f>CK$207*$B37+CK$209</f>
        <v>65.735968043719808</v>
      </c>
      <c r="DP37" s="2">
        <f>CL$207*$B37+CL$209</f>
        <v>54.183274894076952</v>
      </c>
      <c r="DS37" s="2">
        <f>POWER(10,($B37-C$227)/C$228)/(1+POWER(10,($B37-C$227)/C$228))</f>
        <v>8.809495927594856E-4</v>
      </c>
      <c r="DT37" s="2">
        <f>POWER(10,($B37-D$227)/D$228)/(1+POWER(10,($B37-D$227)/D$228))</f>
        <v>5.4073251513218315E-4</v>
      </c>
      <c r="DU37" s="2">
        <f>POWER(10,($B37-E$227)/E$228)/(1+POWER(10,($B37-E$227)/E$228))</f>
        <v>1.0325007351952645E-3</v>
      </c>
      <c r="DV37" s="2">
        <f>POWER(10,($B37-F$227)/F$228)/(1+POWER(10,($B37-F$227)/F$228))</f>
        <v>1.3156360623954931E-3</v>
      </c>
      <c r="DW37" s="2">
        <f>POWER(10,($B37-G$227)/G$228)/(1+POWER(10,($B37-G$227)/G$228))</f>
        <v>1.397324252253851E-3</v>
      </c>
      <c r="DX37" s="2">
        <f>POWER(10,($B37-H$227)/H$228)/(1+POWER(10,($B37-H$227)/H$228))</f>
        <v>1.2973688941060985E-3</v>
      </c>
      <c r="DY37" s="2">
        <f>POWER(10,($B37-I$227)/I$228)/(1+POWER(10,($B37-I$227)/I$228))</f>
        <v>1.4384864458638841E-3</v>
      </c>
      <c r="DZ37" s="2">
        <f>POWER(10,($B37-J$227)/J$228)/(1+POWER(10,($B37-J$227)/J$228))</f>
        <v>1.5134871032488125E-3</v>
      </c>
      <c r="EA37" s="2">
        <f>POWER(10,($B37-K$227)/K$228)/(1+POWER(10,($B37-K$227)/K$228))</f>
        <v>1.719224475770725E-3</v>
      </c>
      <c r="EB37" s="2">
        <f>POWER(10,($B37-L$227)/L$228)/(1+POWER(10,($B37-L$227)/L$228))</f>
        <v>1.7812661912593672E-3</v>
      </c>
      <c r="EC37" s="2">
        <f>POWER(10,($B37-M$227)/M$228)/(1+POWER(10,($B37-M$227)/M$228))</f>
        <v>1.7052300255394693E-3</v>
      </c>
      <c r="ED37" s="2">
        <f>POWER(10,($B37-N$227)/N$228)/(1+POWER(10,($B37-N$227)/N$228))</f>
        <v>1.7139390410620388E-3</v>
      </c>
      <c r="EE37" s="2">
        <f>POWER(10,($B37-O$227)/O$228)/(1+POWER(10,($B37-O$227)/O$228))</f>
        <v>1.9075385831669796E-3</v>
      </c>
    </row>
    <row r="38" spans="2:135" x14ac:dyDescent="0.25">
      <c r="B38" s="2">
        <v>32</v>
      </c>
      <c r="C38">
        <v>80.171000000000006</v>
      </c>
      <c r="D38">
        <v>83.114000000000004</v>
      </c>
      <c r="E38">
        <v>85.414000000000001</v>
      </c>
      <c r="F38">
        <v>86.929000000000002</v>
      </c>
      <c r="G38">
        <v>86.6</v>
      </c>
      <c r="H38">
        <v>87.942999999999998</v>
      </c>
      <c r="I38">
        <v>87.856999999999999</v>
      </c>
      <c r="J38">
        <v>87.870999999999995</v>
      </c>
      <c r="K38">
        <v>83.813999999999993</v>
      </c>
      <c r="L38">
        <v>81</v>
      </c>
      <c r="M38">
        <v>72.456999999999994</v>
      </c>
      <c r="N38">
        <v>64.1143</v>
      </c>
      <c r="O38">
        <v>53.671399999999998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80.861805514031772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83.611062623509824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84.869013378169285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84.741327181072037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85.412179959125496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86.626028092605594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86.865506362947755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86.04807810929195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82.978770233397441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78.518927634881024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70.907316390184121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61.979204598297784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51.789930807545211</v>
      </c>
      <c r="AE38" s="5"/>
      <c r="AG38" s="5">
        <f t="shared" si="0"/>
        <v>-0.69080551403176571</v>
      </c>
      <c r="AH38" s="5">
        <f t="shared" si="1"/>
        <v>-0.49706262350981945</v>
      </c>
      <c r="AI38" s="5">
        <f t="shared" si="2"/>
        <v>0.54498662183071644</v>
      </c>
      <c r="AJ38" s="5">
        <f t="shared" si="3"/>
        <v>2.1876728189279646</v>
      </c>
      <c r="AK38" s="5">
        <f t="shared" si="4"/>
        <v>1.1878200408744988</v>
      </c>
      <c r="AL38" s="5">
        <f t="shared" si="5"/>
        <v>1.3169719073944037</v>
      </c>
      <c r="AM38" s="5">
        <f t="shared" si="6"/>
        <v>0.99149363705224403</v>
      </c>
      <c r="AN38" s="5">
        <f t="shared" si="7"/>
        <v>1.8229218907080451</v>
      </c>
      <c r="AO38" s="5">
        <f t="shared" si="8"/>
        <v>0.8352297666025521</v>
      </c>
      <c r="AP38" s="5">
        <f t="shared" si="9"/>
        <v>2.4810723651189761</v>
      </c>
      <c r="AQ38" s="5">
        <f t="shared" si="10"/>
        <v>1.5496836098158724</v>
      </c>
      <c r="AR38" s="5">
        <f t="shared" si="11"/>
        <v>2.1350954017022161</v>
      </c>
      <c r="AS38" s="5">
        <f t="shared" si="12"/>
        <v>1.8814691924547873</v>
      </c>
      <c r="AV38" s="2">
        <f t="shared" si="13"/>
        <v>80.861649057163234</v>
      </c>
      <c r="AW38" s="2">
        <f t="shared" si="14"/>
        <v>83.611062586771823</v>
      </c>
      <c r="AX38" s="2">
        <f t="shared" si="15"/>
        <v>84.869003346244455</v>
      </c>
      <c r="AY38" s="2">
        <f t="shared" si="16"/>
        <v>84.741170610513279</v>
      </c>
      <c r="AZ38" s="2">
        <f t="shared" si="17"/>
        <v>85.4119309128168</v>
      </c>
      <c r="BA38" s="2">
        <f t="shared" si="18"/>
        <v>86.625837932091642</v>
      </c>
      <c r="BB38" s="2">
        <f t="shared" si="19"/>
        <v>86.865242537602214</v>
      </c>
      <c r="BC38" s="2">
        <f t="shared" si="20"/>
        <v>86.047490189395305</v>
      </c>
      <c r="BD38" s="2">
        <f t="shared" si="21"/>
        <v>82.977423264475206</v>
      </c>
      <c r="BE38" s="2">
        <f t="shared" si="22"/>
        <v>78.515809052360751</v>
      </c>
      <c r="BF38" s="2">
        <f t="shared" si="23"/>
        <v>70.905015988309103</v>
      </c>
      <c r="BG38" s="2">
        <f t="shared" si="24"/>
        <v>61.971754766627733</v>
      </c>
      <c r="BH38" s="2">
        <f t="shared" si="25"/>
        <v>51.729560428807467</v>
      </c>
      <c r="BK38" s="2">
        <f>IF(OR($B38&lt;C$229, AND($B38&gt;C$230, $B38&lt;C$231)), C38, "")</f>
        <v>80.171000000000006</v>
      </c>
      <c r="BL38" s="2">
        <f>IF(OR($B38&lt;D$229, AND($B38&gt;D$230, $B38&lt;D$231)), D38, "")</f>
        <v>83.114000000000004</v>
      </c>
      <c r="BM38" s="2">
        <f>IF(OR($B38&lt;E$229, AND($B38&gt;E$230, $B38&lt;E$231)), E38, "")</f>
        <v>85.414000000000001</v>
      </c>
      <c r="BN38" s="2">
        <f>IF(OR($B38&lt;F$229, AND($B38&gt;F$230, $B38&lt;F$231)), F38, "")</f>
        <v>86.929000000000002</v>
      </c>
      <c r="BO38" s="2">
        <f>IF(OR($B38&lt;G$229, AND($B38&gt;G$230, $B38&lt;G$231)), G38, "")</f>
        <v>86.6</v>
      </c>
      <c r="BP38" s="2">
        <f>IF(OR($B38&lt;H$229, AND($B38&gt;H$230, $B38&lt;H$231)), H38, "")</f>
        <v>87.942999999999998</v>
      </c>
      <c r="BQ38" s="2">
        <f>IF(OR($B38&lt;I$229, AND($B38&gt;I$230, $B38&lt;I$231)), I38, "")</f>
        <v>87.856999999999999</v>
      </c>
      <c r="BR38" s="2">
        <f>IF(OR($B38&lt;J$229, AND($B38&gt;J$230, $B38&lt;J$231)), J38, "")</f>
        <v>87.870999999999995</v>
      </c>
      <c r="BS38" s="2">
        <f>IF(OR($B38&lt;K$229, AND($B38&gt;K$230, $B38&lt;K$231)), K38, "")</f>
        <v>83.813999999999993</v>
      </c>
      <c r="BT38" s="2">
        <f>IF(OR($B38&lt;L$229, AND($B38&gt;L$230, $B38&lt;L$231)), L38, "")</f>
        <v>81</v>
      </c>
      <c r="BU38" s="2">
        <f>IF(OR($B38&lt;M$229, AND($B38&gt;M$230, $B38&lt;M$231)), M38, "")</f>
        <v>72.456999999999994</v>
      </c>
      <c r="BV38" s="2">
        <f>IF(OR($B38&lt;N$229, AND($B38&gt;N$230, $B38&lt;N$231)), N38, "")</f>
        <v>64.1143</v>
      </c>
      <c r="BW38" s="2">
        <f>IF(OR($B38&lt;O$229, AND($B38&gt;O$230, $B38&lt;O$231)), O38, "")</f>
        <v>53.671399999999998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80.856036956478334</v>
      </c>
      <c r="CP38" s="2">
        <f>BL$207*$B38+BL$209</f>
        <v>83.607316243682888</v>
      </c>
      <c r="CQ38" s="2">
        <f>BM$207*$B38+BM$209</f>
        <v>84.863477754527295</v>
      </c>
      <c r="CR38" s="2">
        <f>BN$207*$B38+BN$209</f>
        <v>84.736875811127476</v>
      </c>
      <c r="CS38" s="2">
        <f>BO$207*$B38+BO$209</f>
        <v>85.406191250619941</v>
      </c>
      <c r="CT38" s="2">
        <f>BP$207*$B38+BP$209</f>
        <v>86.618892884137324</v>
      </c>
      <c r="CU38" s="2">
        <f>BQ$207*$B38+BQ$209</f>
        <v>86.857161337739456</v>
      </c>
      <c r="CV38" s="2">
        <f>BR$207*$B38+BR$209</f>
        <v>86.04052608740318</v>
      </c>
      <c r="CW38" s="2">
        <f>BS$207*$B38+BS$209</f>
        <v>82.969981654271862</v>
      </c>
      <c r="CX38" s="2">
        <f>BT$207*$B38+BT$209</f>
        <v>78.509283943549718</v>
      </c>
      <c r="CY38" s="2">
        <f>BU$207*$B38+BU$209</f>
        <v>70.89637053867915</v>
      </c>
      <c r="CZ38" s="2">
        <f>BV$207*$B38+BV$209</f>
        <v>61.964733802585386</v>
      </c>
      <c r="DA38" s="2">
        <f>BW$207*$B38+BW$209</f>
        <v>51.724461528570117</v>
      </c>
      <c r="DD38" s="2">
        <f>BZ$207*$B38+BZ$209</f>
        <v>86.666507515431391</v>
      </c>
      <c r="DE38" s="2">
        <f>CA$207*$B38+CA$209</f>
        <v>89.926306974203314</v>
      </c>
      <c r="DF38" s="2">
        <f>CB$207*$B38+CB$209</f>
        <v>89.744734844125702</v>
      </c>
      <c r="DG38" s="2">
        <f>CC$207*$B38+CC$209</f>
        <v>87.714447556098776</v>
      </c>
      <c r="DH38" s="2">
        <f>CD$207*$B38+CD$209</f>
        <v>89.152880551463866</v>
      </c>
      <c r="DI38" s="2">
        <f>CE$207*$B38+CE$209</f>
        <v>91.501661270787167</v>
      </c>
      <c r="DJ38" s="2">
        <f>CF$207*$B38+CF$209</f>
        <v>91.981411717929888</v>
      </c>
      <c r="DK38" s="2">
        <f>CG$207*$B38+CG$209</f>
        <v>90.237630841201863</v>
      </c>
      <c r="DL38" s="2">
        <f>CH$207*$B38+CH$209</f>
        <v>86.918247269940039</v>
      </c>
      <c r="DM38" s="2">
        <f>CI$207*$B38+CI$209</f>
        <v>81.850723132679562</v>
      </c>
      <c r="DN38" s="2">
        <f>CJ$207*$B38+CJ$209</f>
        <v>75.520990580531873</v>
      </c>
      <c r="DO38" s="2">
        <f>CK$207*$B38+CK$209</f>
        <v>65.701304342066237</v>
      </c>
      <c r="DP38" s="2">
        <f>CL$207*$B38+CL$209</f>
        <v>54.162738866485867</v>
      </c>
      <c r="DS38" s="2">
        <f>POWER(10,($B38-C$227)/C$228)/(1+POWER(10,($B38-C$227)/C$228))</f>
        <v>9.6585992958185573E-4</v>
      </c>
      <c r="DT38" s="2">
        <f>POWER(10,($B38-D$227)/D$228)/(1+POWER(10,($B38-D$227)/D$228))</f>
        <v>5.9287048338853277E-4</v>
      </c>
      <c r="DU38" s="2">
        <f>POWER(10,($B38-E$227)/E$228)/(1+POWER(10,($B38-E$227)/E$228))</f>
        <v>1.1320017806348765E-3</v>
      </c>
      <c r="DV38" s="2">
        <f>POWER(10,($B38-F$227)/F$228)/(1+POWER(10,($B38-F$227)/F$228))</f>
        <v>1.4423831745000546E-3</v>
      </c>
      <c r="DW38" s="2">
        <f>POWER(10,($B38-G$227)/G$228)/(1+POWER(10,($B38-G$227)/G$228))</f>
        <v>1.5319290541554579E-3</v>
      </c>
      <c r="DX38" s="2">
        <f>POWER(10,($B38-H$227)/H$228)/(1+POWER(10,($B38-H$227)/H$228))</f>
        <v>1.4223586712209192E-3</v>
      </c>
      <c r="DY38" s="2">
        <f>POWER(10,($B38-I$227)/I$228)/(1+POWER(10,($B38-I$227)/I$228))</f>
        <v>1.5770501562517641E-3</v>
      </c>
      <c r="DZ38" s="2">
        <f>POWER(10,($B38-J$227)/J$228)/(1+POWER(10,($B38-J$227)/J$228))</f>
        <v>1.6592633257050027E-3</v>
      </c>
      <c r="EA38" s="2">
        <f>POWER(10,($B38-K$227)/K$228)/(1+POWER(10,($B38-K$227)/K$228))</f>
        <v>1.8847795279578702E-3</v>
      </c>
      <c r="EB38" s="2">
        <f>POWER(10,($B38-L$227)/L$228)/(1+POWER(10,($B38-L$227)/L$228))</f>
        <v>1.9527839477816442E-3</v>
      </c>
      <c r="EC38" s="2">
        <f>POWER(10,($B38-M$227)/M$228)/(1+POWER(10,($B38-M$227)/M$228))</f>
        <v>1.8694399867881454E-3</v>
      </c>
      <c r="ED38" s="2">
        <f>POWER(10,($B38-N$227)/N$228)/(1+POWER(10,($B38-N$227)/N$228))</f>
        <v>1.8789860831377688E-3</v>
      </c>
      <c r="EE38" s="2">
        <f>POWER(10,($B38-O$227)/O$228)/(1+POWER(10,($B38-O$227)/O$228))</f>
        <v>2.0911896108208833E-3</v>
      </c>
    </row>
    <row r="39" spans="2:135" x14ac:dyDescent="0.25">
      <c r="B39" s="2">
        <v>33</v>
      </c>
      <c r="C39">
        <v>82.828999999999994</v>
      </c>
      <c r="D39">
        <v>82.7</v>
      </c>
      <c r="E39">
        <v>85.213999999999999</v>
      </c>
      <c r="F39">
        <v>85.070999999999998</v>
      </c>
      <c r="G39">
        <v>88.328999999999994</v>
      </c>
      <c r="H39">
        <v>88.286000000000001</v>
      </c>
      <c r="I39">
        <v>88.4</v>
      </c>
      <c r="J39">
        <v>87.528999999999996</v>
      </c>
      <c r="K39">
        <v>85.513999999999996</v>
      </c>
      <c r="L39">
        <v>81.286000000000001</v>
      </c>
      <c r="M39">
        <v>73.771000000000001</v>
      </c>
      <c r="N39">
        <v>63.471400000000003</v>
      </c>
      <c r="O39">
        <v>53.414299999999997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80.876744818023539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83.629495122653793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84.885774490663167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84.756578224176167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85.44715255023165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86.663402049928521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86.903645851368722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86.07202016095529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83.001302363999599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78.540968947056143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70.945102521943852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62.014435111691043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51.871423464131475</v>
      </c>
      <c r="AE39" s="5"/>
      <c r="AG39" s="5">
        <f t="shared" si="0"/>
        <v>1.9522551819764544</v>
      </c>
      <c r="AH39" s="5">
        <f t="shared" si="1"/>
        <v>-0.92949512265379042</v>
      </c>
      <c r="AI39" s="5">
        <f t="shared" si="2"/>
        <v>0.32822550933683203</v>
      </c>
      <c r="AJ39" s="5">
        <f t="shared" si="3"/>
        <v>0.31442177582383124</v>
      </c>
      <c r="AK39" s="5">
        <f t="shared" si="4"/>
        <v>2.8818474497683439</v>
      </c>
      <c r="AL39" s="5">
        <f t="shared" si="5"/>
        <v>1.62259795007148</v>
      </c>
      <c r="AM39" s="5">
        <f t="shared" si="6"/>
        <v>1.4963541486312835</v>
      </c>
      <c r="AN39" s="5">
        <f t="shared" si="7"/>
        <v>1.4569798390447062</v>
      </c>
      <c r="AO39" s="5">
        <f t="shared" si="8"/>
        <v>2.5126976360003965</v>
      </c>
      <c r="AP39" s="5">
        <f t="shared" si="9"/>
        <v>2.7450310529438582</v>
      </c>
      <c r="AQ39" s="5">
        <f t="shared" si="10"/>
        <v>2.8258974780561488</v>
      </c>
      <c r="AR39" s="5">
        <f t="shared" si="11"/>
        <v>1.4569648883089599</v>
      </c>
      <c r="AS39" s="5">
        <f t="shared" si="12"/>
        <v>1.5428765358685226</v>
      </c>
      <c r="AV39" s="2">
        <f t="shared" si="13"/>
        <v>80.876337215081946</v>
      </c>
      <c r="AW39" s="2">
        <f t="shared" si="14"/>
        <v>83.629494994833664</v>
      </c>
      <c r="AX39" s="2">
        <f t="shared" si="15"/>
        <v>84.885744553925832</v>
      </c>
      <c r="AY39" s="2">
        <f t="shared" si="16"/>
        <v>84.756154983010489</v>
      </c>
      <c r="AZ39" s="2">
        <f t="shared" si="17"/>
        <v>85.446491259034119</v>
      </c>
      <c r="BA39" s="2">
        <f t="shared" si="18"/>
        <v>86.662893135201656</v>
      </c>
      <c r="BB39" s="2">
        <f t="shared" si="19"/>
        <v>86.902943513303128</v>
      </c>
      <c r="BC39" s="2">
        <f t="shared" si="20"/>
        <v>86.070505925830716</v>
      </c>
      <c r="BD39" s="2">
        <f t="shared" si="21"/>
        <v>82.997936837672995</v>
      </c>
      <c r="BE39" s="2">
        <f t="shared" si="22"/>
        <v>78.533498111476433</v>
      </c>
      <c r="BF39" s="2">
        <f t="shared" si="23"/>
        <v>70.939548079113777</v>
      </c>
      <c r="BG39" s="2">
        <f t="shared" si="24"/>
        <v>61.997602288226538</v>
      </c>
      <c r="BH39" s="2">
        <f t="shared" si="25"/>
        <v>51.750347534606398</v>
      </c>
      <c r="BK39" s="2">
        <f>IF(OR($B39&lt;C$229, AND($B39&gt;C$230, $B39&lt;C$231)), C39, "")</f>
        <v>82.828999999999994</v>
      </c>
      <c r="BL39" s="2">
        <f>IF(OR($B39&lt;D$229, AND($B39&gt;D$230, $B39&lt;D$231)), D39, "")</f>
        <v>82.7</v>
      </c>
      <c r="BM39" s="2">
        <f>IF(OR($B39&lt;E$229, AND($B39&gt;E$230, $B39&lt;E$231)), E39, "")</f>
        <v>85.213999999999999</v>
      </c>
      <c r="BN39" s="2">
        <f>IF(OR($B39&lt;F$229, AND($B39&gt;F$230, $B39&lt;F$231)), F39, "")</f>
        <v>85.070999999999998</v>
      </c>
      <c r="BO39" s="2">
        <f>IF(OR($B39&lt;G$229, AND($B39&gt;G$230, $B39&lt;G$231)), G39, "")</f>
        <v>88.328999999999994</v>
      </c>
      <c r="BP39" s="2">
        <f>IF(OR($B39&lt;H$229, AND($B39&gt;H$230, $B39&lt;H$231)), H39, "")</f>
        <v>88.286000000000001</v>
      </c>
      <c r="BQ39" s="2">
        <f>IF(OR($B39&lt;I$229, AND($B39&gt;I$230, $B39&lt;I$231)), I39, "")</f>
        <v>88.4</v>
      </c>
      <c r="BR39" s="2">
        <f>IF(OR($B39&lt;J$229, AND($B39&gt;J$230, $B39&lt;J$231)), J39, "")</f>
        <v>87.528999999999996</v>
      </c>
      <c r="BS39" s="2">
        <f>IF(OR($B39&lt;K$229, AND($B39&gt;K$230, $B39&lt;K$231)), K39, "")</f>
        <v>85.513999999999996</v>
      </c>
      <c r="BT39" s="2">
        <f>IF(OR($B39&lt;L$229, AND($B39&gt;L$230, $B39&lt;L$231)), L39, "")</f>
        <v>81.286000000000001</v>
      </c>
      <c r="BU39" s="2">
        <f>IF(OR($B39&lt;M$229, AND($B39&gt;M$230, $B39&lt;M$231)), M39, "")</f>
        <v>73.771000000000001</v>
      </c>
      <c r="BV39" s="2">
        <f>IF(OR($B39&lt;N$229, AND($B39&gt;N$230, $B39&lt;N$231)), N39, "")</f>
        <v>63.471400000000003</v>
      </c>
      <c r="BW39" s="2">
        <f>IF(OR($B39&lt;O$229, AND($B39&gt;O$230, $B39&lt;O$231)), O39, "")</f>
        <v>53.414299999999997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80.870272703689636</v>
      </c>
      <c r="CP39" s="2">
        <f>BL$207*$B39+BL$209</f>
        <v>83.625444333039539</v>
      </c>
      <c r="CQ39" s="2">
        <f>BM$207*$B39+BM$209</f>
        <v>84.879780243559495</v>
      </c>
      <c r="CR39" s="2">
        <f>BN$207*$B39+BN$209</f>
        <v>84.751526172703876</v>
      </c>
      <c r="CS39" s="2">
        <f>BO$207*$B39+BO$209</f>
        <v>85.440305581787484</v>
      </c>
      <c r="CT39" s="2">
        <f>BP$207*$B39+BP$209</f>
        <v>86.655401459029221</v>
      </c>
      <c r="CU39" s="2">
        <f>BQ$207*$B39+BQ$209</f>
        <v>86.894227628459831</v>
      </c>
      <c r="CV39" s="2">
        <f>BR$207*$B39+BR$209</f>
        <v>86.062996609776221</v>
      </c>
      <c r="CW39" s="2">
        <f>BS$207*$B39+BS$209</f>
        <v>82.989915406317493</v>
      </c>
      <c r="CX39" s="2">
        <f>BT$207*$B39+BT$209</f>
        <v>78.526475690598843</v>
      </c>
      <c r="CY39" s="2">
        <f>BU$207*$B39+BU$209</f>
        <v>70.930233247219931</v>
      </c>
      <c r="CZ39" s="2">
        <f>BV$207*$B39+BV$209</f>
        <v>61.990028858223845</v>
      </c>
      <c r="DA39" s="2">
        <f>BW$207*$B39+BW$209</f>
        <v>51.744851651853679</v>
      </c>
      <c r="DD39" s="2">
        <f>BZ$207*$B39+BZ$209</f>
        <v>86.59720613319071</v>
      </c>
      <c r="DE39" s="2">
        <f>CA$207*$B39+CA$209</f>
        <v>89.856921314711116</v>
      </c>
      <c r="DF39" s="2">
        <f>CB$207*$B39+CB$209</f>
        <v>89.685523366000197</v>
      </c>
      <c r="DG39" s="2">
        <f>CC$207*$B39+CC$209</f>
        <v>87.67870440718616</v>
      </c>
      <c r="DH39" s="2">
        <f>CD$207*$B39+CD$209</f>
        <v>89.123399436111455</v>
      </c>
      <c r="DI39" s="2">
        <f>CE$207*$B39+CE$209</f>
        <v>91.45969422414889</v>
      </c>
      <c r="DJ39" s="2">
        <f>CF$207*$B39+CF$209</f>
        <v>91.935405846707056</v>
      </c>
      <c r="DK39" s="2">
        <f>CG$207*$B39+CG$209</f>
        <v>90.191138219820687</v>
      </c>
      <c r="DL39" s="2">
        <f>CH$207*$B39+CH$209</f>
        <v>86.872047247396196</v>
      </c>
      <c r="DM39" s="2">
        <f>CI$207*$B39+CI$209</f>
        <v>81.806782549605842</v>
      </c>
      <c r="DN39" s="2">
        <f>CJ$207*$B39+CJ$209</f>
        <v>75.475316221241101</v>
      </c>
      <c r="DO39" s="2">
        <f>CK$207*$B39+CK$209</f>
        <v>65.66664064041268</v>
      </c>
      <c r="DP39" s="2">
        <f>CL$207*$B39+CL$209</f>
        <v>54.142202838894782</v>
      </c>
      <c r="DS39" s="2">
        <f>POWER(10,($B39-C$227)/C$228)/(1+POWER(10,($B39-C$227)/C$228))</f>
        <v>1.058945676072307E-3</v>
      </c>
      <c r="DT39" s="2">
        <f>POWER(10,($B39-D$227)/D$228)/(1+POWER(10,($B39-D$227)/D$228))</f>
        <v>6.5003237692185694E-4</v>
      </c>
      <c r="DU39" s="2">
        <f>POWER(10,($B39-E$227)/E$228)/(1+POWER(10,($B39-E$227)/E$228))</f>
        <v>1.2410797278131758E-3</v>
      </c>
      <c r="DV39" s="2">
        <f>POWER(10,($B39-F$227)/F$228)/(1+POWER(10,($B39-F$227)/F$228))</f>
        <v>1.5813216469322809E-3</v>
      </c>
      <c r="DW39" s="2">
        <f>POWER(10,($B39-G$227)/G$228)/(1+POWER(10,($B39-G$227)/G$228))</f>
        <v>1.679478582761045E-3</v>
      </c>
      <c r="DX39" s="2">
        <f>POWER(10,($B39-H$227)/H$228)/(1+POWER(10,($B39-H$227)/H$228))</f>
        <v>1.5593712828714098E-3</v>
      </c>
      <c r="DY39" s="2">
        <f>POWER(10,($B39-I$227)/I$228)/(1+POWER(10,($B39-I$227)/I$228))</f>
        <v>1.7289380509798754E-3</v>
      </c>
      <c r="DZ39" s="2">
        <f>POWER(10,($B39-J$227)/J$228)/(1+POWER(10,($B39-J$227)/J$228))</f>
        <v>1.8190548590229984E-3</v>
      </c>
      <c r="EA39" s="2">
        <f>POWER(10,($B39-K$227)/K$228)/(1+POWER(10,($B39-K$227)/K$228))</f>
        <v>2.0662439308799427E-3</v>
      </c>
      <c r="EB39" s="2">
        <f>POWER(10,($B39-L$227)/L$228)/(1+POWER(10,($B39-L$227)/L$228))</f>
        <v>2.1407816949531536E-3</v>
      </c>
      <c r="EC39" s="2">
        <f>POWER(10,($B39-M$227)/M$228)/(1+POWER(10,($B39-M$227)/M$228))</f>
        <v>2.0494305488124023E-3</v>
      </c>
      <c r="ED39" s="2">
        <f>POWER(10,($B39-N$227)/N$228)/(1+POWER(10,($B39-N$227)/N$228))</f>
        <v>2.0598938510128302E-3</v>
      </c>
      <c r="EE39" s="2">
        <f>POWER(10,($B39-O$227)/O$228)/(1+POWER(10,($B39-O$227)/O$228))</f>
        <v>2.2924812945333451E-3</v>
      </c>
    </row>
    <row r="40" spans="2:135" x14ac:dyDescent="0.25">
      <c r="B40" s="2">
        <v>34</v>
      </c>
      <c r="C40">
        <v>83.1</v>
      </c>
      <c r="D40">
        <v>83.742999999999995</v>
      </c>
      <c r="E40">
        <v>86.986000000000004</v>
      </c>
      <c r="F40">
        <v>86.057000000000002</v>
      </c>
      <c r="G40">
        <v>86.2</v>
      </c>
      <c r="H40">
        <v>89.1</v>
      </c>
      <c r="I40">
        <v>88.070999999999998</v>
      </c>
      <c r="J40">
        <v>89.671000000000006</v>
      </c>
      <c r="K40">
        <v>85.656999999999996</v>
      </c>
      <c r="L40">
        <v>82.414000000000001</v>
      </c>
      <c r="M40">
        <v>74.543000000000006</v>
      </c>
      <c r="N40">
        <v>64.128600000000006</v>
      </c>
      <c r="O40">
        <v>54.5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80.892085379123074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83.647951663734887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84.902604936889986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84.772265142511529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85.482774324896241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86.701300480229634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86.94249094223953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86.097315750657614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83.026583967906902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78.568449445605566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70.987040191902494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62.060141276335621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52.005424215608969</v>
      </c>
      <c r="AE40" s="5"/>
      <c r="AG40" s="5">
        <f t="shared" si="0"/>
        <v>2.2079146208769203</v>
      </c>
      <c r="AH40" s="5">
        <f t="shared" si="1"/>
        <v>9.5048336265108446E-2</v>
      </c>
      <c r="AI40" s="5">
        <f t="shared" si="2"/>
        <v>2.083395063110018</v>
      </c>
      <c r="AJ40" s="5">
        <f t="shared" si="3"/>
        <v>1.2847348574884734</v>
      </c>
      <c r="AK40" s="5">
        <f t="shared" si="4"/>
        <v>0.71722567510376223</v>
      </c>
      <c r="AL40" s="5">
        <f t="shared" si="5"/>
        <v>2.3986995197703607</v>
      </c>
      <c r="AM40" s="5">
        <f t="shared" si="6"/>
        <v>1.1285090577604677</v>
      </c>
      <c r="AN40" s="5">
        <f t="shared" si="7"/>
        <v>3.5736842493423921</v>
      </c>
      <c r="AO40" s="5">
        <f t="shared" si="8"/>
        <v>2.6304160320930947</v>
      </c>
      <c r="AP40" s="5">
        <f t="shared" si="9"/>
        <v>3.8455505543944355</v>
      </c>
      <c r="AQ40" s="5">
        <f t="shared" si="10"/>
        <v>3.5559598080975121</v>
      </c>
      <c r="AR40" s="5">
        <f t="shared" si="11"/>
        <v>2.068458723664385</v>
      </c>
      <c r="AS40" s="5">
        <f t="shared" si="12"/>
        <v>2.4945757843910314</v>
      </c>
      <c r="AV40" s="2">
        <f t="shared" si="13"/>
        <v>80.891060390165961</v>
      </c>
      <c r="AW40" s="2">
        <f t="shared" si="14"/>
        <v>83.647951235017615</v>
      </c>
      <c r="AX40" s="2">
        <f t="shared" si="15"/>
        <v>84.902518937530928</v>
      </c>
      <c r="AY40" s="2">
        <f t="shared" si="16"/>
        <v>84.771163786447957</v>
      </c>
      <c r="AZ40" s="2">
        <f t="shared" si="17"/>
        <v>85.481084181597026</v>
      </c>
      <c r="BA40" s="2">
        <f t="shared" si="18"/>
        <v>86.699989099117857</v>
      </c>
      <c r="BB40" s="2">
        <f t="shared" si="19"/>
        <v>86.940691645825666</v>
      </c>
      <c r="BC40" s="2">
        <f t="shared" si="20"/>
        <v>86.093561962121768</v>
      </c>
      <c r="BD40" s="2">
        <f t="shared" si="21"/>
        <v>83.018492927720416</v>
      </c>
      <c r="BE40" s="2">
        <f t="shared" si="22"/>
        <v>78.551222311481396</v>
      </c>
      <c r="BF40" s="2">
        <f t="shared" si="23"/>
        <v>70.974128749903059</v>
      </c>
      <c r="BG40" s="2">
        <f t="shared" si="24"/>
        <v>62.023490967082559</v>
      </c>
      <c r="BH40" s="2">
        <f t="shared" si="25"/>
        <v>51.771163706709487</v>
      </c>
      <c r="BK40" s="2">
        <f>IF(OR($B40&lt;C$229, AND($B40&gt;C$230, $B40&lt;C$231)), C40, "")</f>
        <v>83.1</v>
      </c>
      <c r="BL40" s="2">
        <f>IF(OR($B40&lt;D$229, AND($B40&gt;D$230, $B40&lt;D$231)), D40, "")</f>
        <v>83.742999999999995</v>
      </c>
      <c r="BM40" s="2">
        <f>IF(OR($B40&lt;E$229, AND($B40&gt;E$230, $B40&lt;E$231)), E40, "")</f>
        <v>86.986000000000004</v>
      </c>
      <c r="BN40" s="2">
        <f>IF(OR($B40&lt;F$229, AND($B40&gt;F$230, $B40&lt;F$231)), F40, "")</f>
        <v>86.057000000000002</v>
      </c>
      <c r="BO40" s="2">
        <f>IF(OR($B40&lt;G$229, AND($B40&gt;G$230, $B40&lt;G$231)), G40, "")</f>
        <v>86.2</v>
      </c>
      <c r="BP40" s="2">
        <f>IF(OR($B40&lt;H$229, AND($B40&gt;H$230, $B40&lt;H$231)), H40, "")</f>
        <v>89.1</v>
      </c>
      <c r="BQ40" s="2">
        <f>IF(OR($B40&lt;I$229, AND($B40&gt;I$230, $B40&lt;I$231)), I40, "")</f>
        <v>88.070999999999998</v>
      </c>
      <c r="BR40" s="2">
        <f>IF(OR($B40&lt;J$229, AND($B40&gt;J$230, $B40&lt;J$231)), J40, "")</f>
        <v>89.671000000000006</v>
      </c>
      <c r="BS40" s="2">
        <f>IF(OR($B40&lt;K$229, AND($B40&gt;K$230, $B40&lt;K$231)), K40, "")</f>
        <v>85.656999999999996</v>
      </c>
      <c r="BT40" s="2">
        <f>IF(OR($B40&lt;L$229, AND($B40&gt;L$230, $B40&lt;L$231)), L40, "")</f>
        <v>82.414000000000001</v>
      </c>
      <c r="BU40" s="2">
        <f>IF(OR($B40&lt;M$229, AND($B40&gt;M$230, $B40&lt;M$231)), M40, "")</f>
        <v>74.543000000000006</v>
      </c>
      <c r="BV40" s="2">
        <f>IF(OR($B40&lt;N$229, AND($B40&gt;N$230, $B40&lt;N$231)), N40, "")</f>
        <v>64.128600000000006</v>
      </c>
      <c r="BW40" s="2">
        <f>IF(OR($B40&lt;O$229, AND($B40&gt;O$230, $B40&lt;O$231)), O40, "")</f>
        <v>54.5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80.884508450900938</v>
      </c>
      <c r="CP40" s="2">
        <f>BL$207*$B40+BL$209</f>
        <v>83.64357242239619</v>
      </c>
      <c r="CQ40" s="2">
        <f>BM$207*$B40+BM$209</f>
        <v>84.896082732591694</v>
      </c>
      <c r="CR40" s="2">
        <f>BN$207*$B40+BN$209</f>
        <v>84.766176534280291</v>
      </c>
      <c r="CS40" s="2">
        <f>BO$207*$B40+BO$209</f>
        <v>85.474419912955042</v>
      </c>
      <c r="CT40" s="2">
        <f>BP$207*$B40+BP$209</f>
        <v>86.691910033921118</v>
      </c>
      <c r="CU40" s="2">
        <f>BQ$207*$B40+BQ$209</f>
        <v>86.931293919180192</v>
      </c>
      <c r="CV40" s="2">
        <f>BR$207*$B40+BR$209</f>
        <v>86.085467132149276</v>
      </c>
      <c r="CW40" s="2">
        <f>BS$207*$B40+BS$209</f>
        <v>83.00984915836311</v>
      </c>
      <c r="CX40" s="2">
        <f>BT$207*$B40+BT$209</f>
        <v>78.543667437647954</v>
      </c>
      <c r="CY40" s="2">
        <f>BU$207*$B40+BU$209</f>
        <v>70.964095955760712</v>
      </c>
      <c r="CZ40" s="2">
        <f>BV$207*$B40+BV$209</f>
        <v>62.015323913862311</v>
      </c>
      <c r="DA40" s="2">
        <f>BW$207*$B40+BW$209</f>
        <v>51.765241775137248</v>
      </c>
      <c r="DD40" s="2">
        <f>BZ$207*$B40+BZ$209</f>
        <v>86.527904750950015</v>
      </c>
      <c r="DE40" s="2">
        <f>CA$207*$B40+CA$209</f>
        <v>89.787535655218917</v>
      </c>
      <c r="DF40" s="2">
        <f>CB$207*$B40+CB$209</f>
        <v>89.626311887874678</v>
      </c>
      <c r="DG40" s="2">
        <f>CC$207*$B40+CC$209</f>
        <v>87.642961258273544</v>
      </c>
      <c r="DH40" s="2">
        <f>CD$207*$B40+CD$209</f>
        <v>89.093918320759059</v>
      </c>
      <c r="DI40" s="2">
        <f>CE$207*$B40+CE$209</f>
        <v>91.417727177510599</v>
      </c>
      <c r="DJ40" s="2">
        <f>CF$207*$B40+CF$209</f>
        <v>91.88939997548421</v>
      </c>
      <c r="DK40" s="2">
        <f>CG$207*$B40+CG$209</f>
        <v>90.144645598439524</v>
      </c>
      <c r="DL40" s="2">
        <f>CH$207*$B40+CH$209</f>
        <v>86.825847224852353</v>
      </c>
      <c r="DM40" s="2">
        <f>CI$207*$B40+CI$209</f>
        <v>81.762841966532122</v>
      </c>
      <c r="DN40" s="2">
        <f>CJ$207*$B40+CJ$209</f>
        <v>75.42964186195033</v>
      </c>
      <c r="DO40" s="2">
        <f>CK$207*$B40+CK$209</f>
        <v>65.631976938759109</v>
      </c>
      <c r="DP40" s="2">
        <f>CL$207*$B40+CL$209</f>
        <v>54.121666811303697</v>
      </c>
      <c r="DS40" s="2">
        <f>POWER(10,($B40-C$227)/C$228)/(1+POWER(10,($B40-C$227)/C$228))</f>
        <v>1.160992231746242E-3</v>
      </c>
      <c r="DT40" s="2">
        <f>POWER(10,($B40-D$227)/D$228)/(1+POWER(10,($B40-D$227)/D$228))</f>
        <v>7.1270163174661969E-4</v>
      </c>
      <c r="DU40" s="2">
        <f>POWER(10,($B40-E$227)/E$228)/(1+POWER(10,($B40-E$227)/E$228))</f>
        <v>1.3606539404200778E-3</v>
      </c>
      <c r="DV40" s="2">
        <f>POWER(10,($B40-F$227)/F$228)/(1+POWER(10,($B40-F$227)/F$228))</f>
        <v>1.7336202205447213E-3</v>
      </c>
      <c r="DW40" s="2">
        <f>POWER(10,($B40-G$227)/G$228)/(1+POWER(10,($B40-G$227)/G$228))</f>
        <v>1.8412133094527028E-3</v>
      </c>
      <c r="DX40" s="2">
        <f>POWER(10,($B40-H$227)/H$228)/(1+POWER(10,($B40-H$227)/H$228))</f>
        <v>1.709559416132397E-3</v>
      </c>
      <c r="DY40" s="2">
        <f>POWER(10,($B40-I$227)/I$228)/(1+POWER(10,($B40-I$227)/I$228))</f>
        <v>1.8954267090623568E-3</v>
      </c>
      <c r="DZ40" s="2">
        <f>POWER(10,($B40-J$227)/J$228)/(1+POWER(10,($B40-J$227)/J$228))</f>
        <v>1.9942040094353742E-3</v>
      </c>
      <c r="EA40" s="2">
        <f>POWER(10,($B40-K$227)/K$228)/(1+POWER(10,($B40-K$227)/K$228))</f>
        <v>2.2651398681820681E-3</v>
      </c>
      <c r="EB40" s="2">
        <f>POWER(10,($B40-L$227)/L$228)/(1+POWER(10,($B40-L$227)/L$228))</f>
        <v>2.3468357386839589E-3</v>
      </c>
      <c r="EC40" s="2">
        <f>POWER(10,($B40-M$227)/M$228)/(1+POWER(10,($B40-M$227)/M$228))</f>
        <v>2.2467116794013843E-3</v>
      </c>
      <c r="ED40" s="2">
        <f>POWER(10,($B40-N$227)/N$228)/(1+POWER(10,($B40-N$227)/N$228))</f>
        <v>2.2581799149741376E-3</v>
      </c>
      <c r="EE40" s="2">
        <f>POWER(10,($B40-O$227)/O$228)/(1+POWER(10,($B40-O$227)/O$228))</f>
        <v>2.513099921003987E-3</v>
      </c>
    </row>
    <row r="41" spans="2:135" x14ac:dyDescent="0.25">
      <c r="B41" s="2">
        <v>35</v>
      </c>
      <c r="C41">
        <v>83.7</v>
      </c>
      <c r="D41">
        <v>83.286000000000001</v>
      </c>
      <c r="E41">
        <v>86.143000000000001</v>
      </c>
      <c r="F41">
        <v>86.471000000000004</v>
      </c>
      <c r="G41">
        <v>87.786000000000001</v>
      </c>
      <c r="H41">
        <v>89.286000000000001</v>
      </c>
      <c r="I41">
        <v>89.7</v>
      </c>
      <c r="J41">
        <v>89.385999999999996</v>
      </c>
      <c r="K41">
        <v>86.843000000000004</v>
      </c>
      <c r="L41">
        <v>81.686000000000007</v>
      </c>
      <c r="M41">
        <v>74.2</v>
      </c>
      <c r="N41">
        <v>63.7286</v>
      </c>
      <c r="O41">
        <v>55.757100000000001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80.908309063053721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83.666434456469702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84.919566631598528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84.788957478648697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85.51986968964232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86.74038224811575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86.982926055272941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86.125617677457114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83.057810266533096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78.607221230671655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71.037655044896013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62.126320424892469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52.229278862121788</v>
      </c>
      <c r="AE41" s="5"/>
      <c r="AG41" s="5">
        <f t="shared" si="0"/>
        <v>2.7916909369462815</v>
      </c>
      <c r="AH41" s="5">
        <f t="shared" si="1"/>
        <v>-0.38043445646970042</v>
      </c>
      <c r="AI41" s="5">
        <f t="shared" si="2"/>
        <v>1.2234333684014729</v>
      </c>
      <c r="AJ41" s="5">
        <f t="shared" si="3"/>
        <v>1.6820425213513062</v>
      </c>
      <c r="AK41" s="5">
        <f t="shared" si="4"/>
        <v>2.2661303103576813</v>
      </c>
      <c r="AL41" s="5">
        <f t="shared" si="5"/>
        <v>2.5456177518842509</v>
      </c>
      <c r="AM41" s="5">
        <f t="shared" si="6"/>
        <v>2.717073944727062</v>
      </c>
      <c r="AN41" s="5">
        <f t="shared" si="7"/>
        <v>3.2603823225428812</v>
      </c>
      <c r="AO41" s="5">
        <f t="shared" si="8"/>
        <v>3.7851897334669076</v>
      </c>
      <c r="AP41" s="5">
        <f t="shared" si="9"/>
        <v>3.0787787693283519</v>
      </c>
      <c r="AQ41" s="5">
        <f t="shared" si="10"/>
        <v>3.1623449551039897</v>
      </c>
      <c r="AR41" s="5">
        <f t="shared" si="11"/>
        <v>1.6022795751075307</v>
      </c>
      <c r="AS41" s="5">
        <f t="shared" si="12"/>
        <v>3.5278211378782132</v>
      </c>
      <c r="AV41" s="2">
        <f t="shared" si="13"/>
        <v>80.905821120980903</v>
      </c>
      <c r="AW41" s="2">
        <f t="shared" si="14"/>
        <v>83.666433070254044</v>
      </c>
      <c r="AX41" s="2">
        <f t="shared" si="15"/>
        <v>84.919328807142278</v>
      </c>
      <c r="AY41" s="2">
        <f t="shared" si="16"/>
        <v>84.786198618807802</v>
      </c>
      <c r="AZ41" s="2">
        <f t="shared" si="17"/>
        <v>85.515711804698881</v>
      </c>
      <c r="BA41" s="2">
        <f t="shared" si="18"/>
        <v>86.737128588933331</v>
      </c>
      <c r="BB41" s="2">
        <f t="shared" si="19"/>
        <v>86.978490111451777</v>
      </c>
      <c r="BC41" s="2">
        <f t="shared" si="20"/>
        <v>86.116660985850146</v>
      </c>
      <c r="BD41" s="2">
        <f t="shared" si="21"/>
        <v>83.039094325256244</v>
      </c>
      <c r="BE41" s="2">
        <f t="shared" si="22"/>
        <v>78.568983790542845</v>
      </c>
      <c r="BF41" s="2">
        <f t="shared" si="23"/>
        <v>71.008761125587739</v>
      </c>
      <c r="BG41" s="2">
        <f t="shared" si="24"/>
        <v>62.04942358648097</v>
      </c>
      <c r="BH41" s="2">
        <f t="shared" si="25"/>
        <v>51.792010846198963</v>
      </c>
      <c r="BK41" s="2">
        <f>IF(OR($B41&lt;C$229, AND($B41&gt;C$230, $B41&lt;C$231)), C41, "")</f>
        <v>83.7</v>
      </c>
      <c r="BL41" s="2">
        <f>IF(OR($B41&lt;D$229, AND($B41&gt;D$230, $B41&lt;D$231)), D41, "")</f>
        <v>83.286000000000001</v>
      </c>
      <c r="BM41" s="2">
        <f>IF(OR($B41&lt;E$229, AND($B41&gt;E$230, $B41&lt;E$231)), E41, "")</f>
        <v>86.143000000000001</v>
      </c>
      <c r="BN41" s="2">
        <f>IF(OR($B41&lt;F$229, AND($B41&gt;F$230, $B41&lt;F$231)), F41, "")</f>
        <v>86.471000000000004</v>
      </c>
      <c r="BO41" s="2">
        <f>IF(OR($B41&lt;G$229, AND($B41&gt;G$230, $B41&lt;G$231)), G41, "")</f>
        <v>87.786000000000001</v>
      </c>
      <c r="BP41" s="2">
        <f>IF(OR($B41&lt;H$229, AND($B41&gt;H$230, $B41&lt;H$231)), H41, "")</f>
        <v>89.286000000000001</v>
      </c>
      <c r="BQ41" s="2">
        <f>IF(OR($B41&lt;I$229, AND($B41&gt;I$230, $B41&lt;I$231)), I41, "")</f>
        <v>89.7</v>
      </c>
      <c r="BR41" s="2">
        <f>IF(OR($B41&lt;J$229, AND($B41&gt;J$230, $B41&lt;J$231)), J41, "")</f>
        <v>89.385999999999996</v>
      </c>
      <c r="BS41" s="2">
        <f>IF(OR($B41&lt;K$229, AND($B41&gt;K$230, $B41&lt;K$231)), K41, "")</f>
        <v>86.843000000000004</v>
      </c>
      <c r="BT41" s="2">
        <f>IF(OR($B41&lt;L$229, AND($B41&gt;L$230, $B41&lt;L$231)), L41, "")</f>
        <v>81.686000000000007</v>
      </c>
      <c r="BU41" s="2">
        <f>IF(OR($B41&lt;M$229, AND($B41&gt;M$230, $B41&lt;M$231)), M41, "")</f>
        <v>74.2</v>
      </c>
      <c r="BV41" s="2">
        <f>IF(OR($B41&lt;N$229, AND($B41&gt;N$230, $B41&lt;N$231)), N41, "")</f>
        <v>63.7286</v>
      </c>
      <c r="BW41" s="2">
        <f>IF(OR($B41&lt;O$229, AND($B41&gt;O$230, $B41&lt;O$231)), O41, "")</f>
        <v>55.757100000000001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80.89874419811224</v>
      </c>
      <c r="CP41" s="2">
        <f>BL$207*$B41+BL$209</f>
        <v>83.661700511752841</v>
      </c>
      <c r="CQ41" s="2">
        <f>BM$207*$B41+BM$209</f>
        <v>84.912385221623879</v>
      </c>
      <c r="CR41" s="2">
        <f>BN$207*$B41+BN$209</f>
        <v>84.780826895856706</v>
      </c>
      <c r="CS41" s="2">
        <f>BO$207*$B41+BO$209</f>
        <v>85.508534244122586</v>
      </c>
      <c r="CT41" s="2">
        <f>BP$207*$B41+BP$209</f>
        <v>86.728418608813016</v>
      </c>
      <c r="CU41" s="2">
        <f>BQ$207*$B41+BQ$209</f>
        <v>86.968360209900567</v>
      </c>
      <c r="CV41" s="2">
        <f>BR$207*$B41+BR$209</f>
        <v>86.107937654522317</v>
      </c>
      <c r="CW41" s="2">
        <f>BS$207*$B41+BS$209</f>
        <v>83.029782910408741</v>
      </c>
      <c r="CX41" s="2">
        <f>BT$207*$B41+BT$209</f>
        <v>78.560859184697065</v>
      </c>
      <c r="CY41" s="2">
        <f>BU$207*$B41+BU$209</f>
        <v>70.997958664301507</v>
      </c>
      <c r="CZ41" s="2">
        <f>BV$207*$B41+BV$209</f>
        <v>62.040618969500777</v>
      </c>
      <c r="DA41" s="2">
        <f>BW$207*$B41+BW$209</f>
        <v>51.78563189842081</v>
      </c>
      <c r="DD41" s="2">
        <f>BZ$207*$B41+BZ$209</f>
        <v>86.458603368709333</v>
      </c>
      <c r="DE41" s="2">
        <f>CA$207*$B41+CA$209</f>
        <v>89.718149995726719</v>
      </c>
      <c r="DF41" s="2">
        <f>CB$207*$B41+CB$209</f>
        <v>89.567100409749173</v>
      </c>
      <c r="DG41" s="2">
        <f>CC$207*$B41+CC$209</f>
        <v>87.607218109360929</v>
      </c>
      <c r="DH41" s="2">
        <f>CD$207*$B41+CD$209</f>
        <v>89.064437205406662</v>
      </c>
      <c r="DI41" s="2">
        <f>CE$207*$B41+CE$209</f>
        <v>91.375760130872308</v>
      </c>
      <c r="DJ41" s="2">
        <f>CF$207*$B41+CF$209</f>
        <v>91.843394104261378</v>
      </c>
      <c r="DK41" s="2">
        <f>CG$207*$B41+CG$209</f>
        <v>90.098152977058362</v>
      </c>
      <c r="DL41" s="2">
        <f>CH$207*$B41+CH$209</f>
        <v>86.779647202308496</v>
      </c>
      <c r="DM41" s="2">
        <f>CI$207*$B41+CI$209</f>
        <v>81.718901383458402</v>
      </c>
      <c r="DN41" s="2">
        <f>CJ$207*$B41+CJ$209</f>
        <v>75.383967502659544</v>
      </c>
      <c r="DO41" s="2">
        <f>CK$207*$B41+CK$209</f>
        <v>65.597313237105539</v>
      </c>
      <c r="DP41" s="2">
        <f>CL$207*$B41+CL$209</f>
        <v>54.101130783712613</v>
      </c>
      <c r="DS41" s="2">
        <f>POWER(10,($B41-C$227)/C$228)/(1+POWER(10,($B41-C$227)/C$228))</f>
        <v>1.2728600943869054E-3</v>
      </c>
      <c r="DT41" s="2">
        <f>POWER(10,($B41-D$227)/D$228)/(1+POWER(10,($B41-D$227)/D$228))</f>
        <v>7.81408069815822E-4</v>
      </c>
      <c r="DU41" s="2">
        <f>POWER(10,($B41-E$227)/E$228)/(1+POWER(10,($B41-E$227)/E$228))</f>
        <v>1.4917315534377091E-3</v>
      </c>
      <c r="DV41" s="2">
        <f>POWER(10,($B41-F$227)/F$228)/(1+POWER(10,($B41-F$227)/F$228))</f>
        <v>1.9005588912938134E-3</v>
      </c>
      <c r="DW41" s="2">
        <f>POWER(10,($B41-G$227)/G$228)/(1+POWER(10,($B41-G$227)/G$228))</f>
        <v>2.0184916895787724E-3</v>
      </c>
      <c r="DX41" s="2">
        <f>POWER(10,($B41-H$227)/H$228)/(1+POWER(10,($B41-H$227)/H$228))</f>
        <v>1.8741855056229925E-3</v>
      </c>
      <c r="DY41" s="2">
        <f>POWER(10,($B41-I$227)/I$228)/(1+POWER(10,($B41-I$227)/I$228))</f>
        <v>2.0779140762340479E-3</v>
      </c>
      <c r="DZ41" s="2">
        <f>POWER(10,($B41-J$227)/J$228)/(1+POWER(10,($B41-J$227)/J$228))</f>
        <v>2.1861805999688982E-3</v>
      </c>
      <c r="EA41" s="2">
        <f>POWER(10,($B41-K$227)/K$228)/(1+POWER(10,($B41-K$227)/K$228))</f>
        <v>2.4831338210325998E-3</v>
      </c>
      <c r="EB41" s="2">
        <f>POWER(10,($B41-L$227)/L$228)/(1+POWER(10,($B41-L$227)/L$228))</f>
        <v>2.5726717169801596E-3</v>
      </c>
      <c r="EC41" s="2">
        <f>POWER(10,($B41-M$227)/M$228)/(1+POWER(10,($B41-M$227)/M$228))</f>
        <v>2.4629365065929271E-3</v>
      </c>
      <c r="ED41" s="2">
        <f>POWER(10,($B41-N$227)/N$228)/(1+POWER(10,($B41-N$227)/N$228))</f>
        <v>2.4755057133765144E-3</v>
      </c>
      <c r="EE41" s="2">
        <f>POWER(10,($B41-O$227)/O$228)/(1+POWER(10,($B41-O$227)/O$228))</f>
        <v>2.7548913189594905E-3</v>
      </c>
    </row>
    <row r="42" spans="2:135" x14ac:dyDescent="0.25">
      <c r="B42" s="2">
        <v>36</v>
      </c>
      <c r="C42">
        <v>83.3</v>
      </c>
      <c r="D42">
        <v>84.313999999999993</v>
      </c>
      <c r="E42">
        <v>86</v>
      </c>
      <c r="F42">
        <v>87.513999999999996</v>
      </c>
      <c r="G42">
        <v>87.813999999999993</v>
      </c>
      <c r="H42">
        <v>87.543000000000006</v>
      </c>
      <c r="I42">
        <v>90.143000000000001</v>
      </c>
      <c r="J42">
        <v>89</v>
      </c>
      <c r="K42">
        <v>84.942999999999998</v>
      </c>
      <c r="L42">
        <v>82</v>
      </c>
      <c r="M42">
        <v>73.900000000000006</v>
      </c>
      <c r="N42">
        <v>64.328599999999994</v>
      </c>
      <c r="O42">
        <v>56.242899999999999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80.926451195834076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83.684946702230874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84.936809731869474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84.807913790966651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85.560221898003903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86.782087266976518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87.026866629562434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86.160375469502242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83.101399709186609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78.668479963299731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71.105697943769655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62.230874116500608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52.600305978901908</v>
      </c>
      <c r="AE42" s="5"/>
      <c r="AG42" s="5">
        <f t="shared" si="0"/>
        <v>2.373548804165921</v>
      </c>
      <c r="AH42" s="5">
        <f t="shared" si="1"/>
        <v>0.62905329776911856</v>
      </c>
      <c r="AI42" s="5">
        <f t="shared" si="2"/>
        <v>1.0631902681305263</v>
      </c>
      <c r="AJ42" s="5">
        <f t="shared" si="3"/>
        <v>2.7060862090333444</v>
      </c>
      <c r="AK42" s="5">
        <f t="shared" si="4"/>
        <v>2.2537781019960903</v>
      </c>
      <c r="AL42" s="5">
        <f t="shared" si="5"/>
        <v>0.76091273302348839</v>
      </c>
      <c r="AM42" s="5">
        <f t="shared" si="6"/>
        <v>3.1161333704375664</v>
      </c>
      <c r="AN42" s="5">
        <f t="shared" si="7"/>
        <v>2.8396245304977583</v>
      </c>
      <c r="AO42" s="5">
        <f t="shared" si="8"/>
        <v>1.8416002908133891</v>
      </c>
      <c r="AP42" s="5">
        <f t="shared" si="9"/>
        <v>3.3315200367002689</v>
      </c>
      <c r="AQ42" s="5">
        <f t="shared" si="10"/>
        <v>2.7943020562303502</v>
      </c>
      <c r="AR42" s="5">
        <f t="shared" si="11"/>
        <v>2.0977258834993862</v>
      </c>
      <c r="AS42" s="5">
        <f t="shared" si="12"/>
        <v>3.6425940210980912</v>
      </c>
      <c r="AV42" s="2">
        <f t="shared" si="13"/>
        <v>80.920622108753236</v>
      </c>
      <c r="AW42" s="2">
        <f t="shared" si="14"/>
        <v>83.68494238128639</v>
      </c>
      <c r="AX42" s="2">
        <f t="shared" si="15"/>
        <v>84.936176608475932</v>
      </c>
      <c r="AY42" s="2">
        <f t="shared" si="16"/>
        <v>84.801261157860139</v>
      </c>
      <c r="AZ42" s="2">
        <f t="shared" si="17"/>
        <v>85.550376357566492</v>
      </c>
      <c r="BA42" s="2">
        <f t="shared" si="18"/>
        <v>86.774314521915386</v>
      </c>
      <c r="BB42" s="2">
        <f t="shared" si="19"/>
        <v>87.016342257908377</v>
      </c>
      <c r="BC42" s="2">
        <f t="shared" si="20"/>
        <v>86.139805825845784</v>
      </c>
      <c r="BD42" s="2">
        <f t="shared" si="21"/>
        <v>83.059743961020814</v>
      </c>
      <c r="BE42" s="2">
        <f t="shared" si="22"/>
        <v>78.586784770238651</v>
      </c>
      <c r="BF42" s="2">
        <f t="shared" si="23"/>
        <v>71.043448478958268</v>
      </c>
      <c r="BG42" s="2">
        <f t="shared" si="24"/>
        <v>62.075403081054418</v>
      </c>
      <c r="BH42" s="2">
        <f t="shared" si="25"/>
        <v>51.812890948452015</v>
      </c>
      <c r="BK42" s="2">
        <f>IF(OR($B42&lt;C$229, AND($B42&gt;C$230, $B42&lt;C$231)), C42, "")</f>
        <v>83.3</v>
      </c>
      <c r="BL42" s="2">
        <f>IF(OR($B42&lt;D$229, AND($B42&gt;D$230, $B42&lt;D$231)), D42, "")</f>
        <v>84.313999999999993</v>
      </c>
      <c r="BM42" s="2">
        <f>IF(OR($B42&lt;E$229, AND($B42&gt;E$230, $B42&lt;E$231)), E42, "")</f>
        <v>86</v>
      </c>
      <c r="BN42" s="2">
        <f>IF(OR($B42&lt;F$229, AND($B42&gt;F$230, $B42&lt;F$231)), F42, "")</f>
        <v>87.513999999999996</v>
      </c>
      <c r="BO42" s="2">
        <f>IF(OR($B42&lt;G$229, AND($B42&gt;G$230, $B42&lt;G$231)), G42, "")</f>
        <v>87.813999999999993</v>
      </c>
      <c r="BP42" s="2">
        <f>IF(OR($B42&lt;H$229, AND($B42&gt;H$230, $B42&lt;H$231)), H42, "")</f>
        <v>87.543000000000006</v>
      </c>
      <c r="BQ42" s="2">
        <f>IF(OR($B42&lt;I$229, AND($B42&gt;I$230, $B42&lt;I$231)), I42, "")</f>
        <v>90.143000000000001</v>
      </c>
      <c r="BR42" s="2">
        <f>IF(OR($B42&lt;J$229, AND($B42&gt;J$230, $B42&lt;J$231)), J42, "")</f>
        <v>89</v>
      </c>
      <c r="BS42" s="2">
        <f>IF(OR($B42&lt;K$229, AND($B42&gt;K$230, $B42&lt;K$231)), K42, "")</f>
        <v>84.942999999999998</v>
      </c>
      <c r="BT42" s="2">
        <f>IF(OR($B42&lt;L$229, AND($B42&gt;L$230, $B42&lt;L$231)), L42, "")</f>
        <v>82</v>
      </c>
      <c r="BU42" s="2">
        <f>IF(OR($B42&lt;M$229, AND($B42&gt;M$230, $B42&lt;M$231)), M42, "")</f>
        <v>73.900000000000006</v>
      </c>
      <c r="BV42" s="2">
        <f>IF(OR($B42&lt;N$229, AND($B42&gt;N$230, $B42&lt;N$231)), N42, "")</f>
        <v>64.328599999999994</v>
      </c>
      <c r="BW42" s="2">
        <f>IF(OR($B42&lt;O$229, AND($B42&gt;O$230, $B42&lt;O$231)), O42, "")</f>
        <v>56.242899999999999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80.912979945323542</v>
      </c>
      <c r="CP42" s="2">
        <f>BL$207*$B42+BL$209</f>
        <v>83.679828601109477</v>
      </c>
      <c r="CQ42" s="2">
        <f>BM$207*$B42+BM$209</f>
        <v>84.928687710656078</v>
      </c>
      <c r="CR42" s="2">
        <f>BN$207*$B42+BN$209</f>
        <v>84.795477257433106</v>
      </c>
      <c r="CS42" s="2">
        <f>BO$207*$B42+BO$209</f>
        <v>85.54264857529013</v>
      </c>
      <c r="CT42" s="2">
        <f>BP$207*$B42+BP$209</f>
        <v>86.764927183704913</v>
      </c>
      <c r="CU42" s="2">
        <f>BQ$207*$B42+BQ$209</f>
        <v>87.005426500620942</v>
      </c>
      <c r="CV42" s="2">
        <f>BR$207*$B42+BR$209</f>
        <v>86.130408176895358</v>
      </c>
      <c r="CW42" s="2">
        <f>BS$207*$B42+BS$209</f>
        <v>83.049716662454358</v>
      </c>
      <c r="CX42" s="2">
        <f>BT$207*$B42+BT$209</f>
        <v>78.578050931746191</v>
      </c>
      <c r="CY42" s="2">
        <f>BU$207*$B42+BU$209</f>
        <v>71.031821372842288</v>
      </c>
      <c r="CZ42" s="2">
        <f>BV$207*$B42+BV$209</f>
        <v>62.065914025139243</v>
      </c>
      <c r="DA42" s="2">
        <f>BW$207*$B42+BW$209</f>
        <v>51.806022021704372</v>
      </c>
      <c r="DD42" s="2">
        <f>BZ$207*$B42+BZ$209</f>
        <v>86.389301986468638</v>
      </c>
      <c r="DE42" s="2">
        <f>CA$207*$B42+CA$209</f>
        <v>89.648764336234521</v>
      </c>
      <c r="DF42" s="2">
        <f>CB$207*$B42+CB$209</f>
        <v>89.507888931623654</v>
      </c>
      <c r="DG42" s="2">
        <f>CC$207*$B42+CC$209</f>
        <v>87.571474960448313</v>
      </c>
      <c r="DH42" s="2">
        <f>CD$207*$B42+CD$209</f>
        <v>89.034956090054251</v>
      </c>
      <c r="DI42" s="2">
        <f>CE$207*$B42+CE$209</f>
        <v>91.333793084234031</v>
      </c>
      <c r="DJ42" s="2">
        <f>CF$207*$B42+CF$209</f>
        <v>91.797388233038546</v>
      </c>
      <c r="DK42" s="2">
        <f>CG$207*$B42+CG$209</f>
        <v>90.0516603556772</v>
      </c>
      <c r="DL42" s="2">
        <f>CH$207*$B42+CH$209</f>
        <v>86.733447179764653</v>
      </c>
      <c r="DM42" s="2">
        <f>CI$207*$B42+CI$209</f>
        <v>81.674960800384696</v>
      </c>
      <c r="DN42" s="2">
        <f>CJ$207*$B42+CJ$209</f>
        <v>75.338293143368773</v>
      </c>
      <c r="DO42" s="2">
        <f>CK$207*$B42+CK$209</f>
        <v>65.562649535451968</v>
      </c>
      <c r="DP42" s="2">
        <f>CL$207*$B42+CL$209</f>
        <v>54.080594756121521</v>
      </c>
      <c r="DS42" s="2">
        <f>POWER(10,($B42-C$227)/C$228)/(1+POWER(10,($B42-C$227)/C$228))</f>
        <v>1.3954919692926136E-3</v>
      </c>
      <c r="DT42" s="2">
        <f>POWER(10,($B42-D$227)/D$228)/(1+POWER(10,($B42-D$227)/D$228))</f>
        <v>8.5673232278649526E-4</v>
      </c>
      <c r="DU42" s="2">
        <f>POWER(10,($B42-E$227)/E$228)/(1+POWER(10,($B42-E$227)/E$228))</f>
        <v>1.635415754512061E-3</v>
      </c>
      <c r="DV42" s="2">
        <f>POWER(10,($B42-F$227)/F$228)/(1+POWER(10,($B42-F$227)/F$228))</f>
        <v>2.0835393418207186E-3</v>
      </c>
      <c r="DW42" s="2">
        <f>POWER(10,($B42-G$227)/G$228)/(1+POWER(10,($B42-G$227)/G$228))</f>
        <v>2.2128012048454044E-3</v>
      </c>
      <c r="DX42" s="2">
        <f>POWER(10,($B42-H$227)/H$228)/(1+POWER(10,($B42-H$227)/H$228))</f>
        <v>2.0546320279135276E-3</v>
      </c>
      <c r="DY42" s="2">
        <f>POWER(10,($B42-I$227)/I$228)/(1+POWER(10,($B42-I$227)/I$228))</f>
        <v>2.2779308135103577E-3</v>
      </c>
      <c r="DZ42" s="2">
        <f>POWER(10,($B42-J$227)/J$228)/(1+POWER(10,($B42-J$227)/J$228))</f>
        <v>2.3965938740872312E-3</v>
      </c>
      <c r="EA42" s="2">
        <f>POWER(10,($B42-K$227)/K$228)/(1+POWER(10,($B42-K$227)/K$228))</f>
        <v>2.722049976059346E-3</v>
      </c>
      <c r="EB42" s="2">
        <f>POWER(10,($B42-L$227)/L$228)/(1+POWER(10,($B42-L$227)/L$228))</f>
        <v>2.8201784562401637E-3</v>
      </c>
      <c r="EC42" s="2">
        <f>POWER(10,($B42-M$227)/M$228)/(1+POWER(10,($B42-M$227)/M$228))</f>
        <v>2.6999146251382557E-3</v>
      </c>
      <c r="ED42" s="2">
        <f>POWER(10,($B42-N$227)/N$228)/(1+POWER(10,($B42-N$227)/N$228))</f>
        <v>2.7136899222696799E-3</v>
      </c>
      <c r="EE42" s="2">
        <f>POWER(10,($B42-O$227)/O$228)/(1+POWER(10,($B42-O$227)/O$228))</f>
        <v>3.019875620467705E-3</v>
      </c>
    </row>
    <row r="43" spans="2:135" x14ac:dyDescent="0.25">
      <c r="B43" s="2">
        <v>37</v>
      </c>
      <c r="C43">
        <v>85.143000000000001</v>
      </c>
      <c r="D43">
        <v>85.6</v>
      </c>
      <c r="E43">
        <v>87.343000000000004</v>
      </c>
      <c r="F43">
        <v>87.2</v>
      </c>
      <c r="G43">
        <v>89.528999999999996</v>
      </c>
      <c r="H43">
        <v>88.442999999999998</v>
      </c>
      <c r="I43">
        <v>89.486000000000004</v>
      </c>
      <c r="J43">
        <v>88.057000000000002</v>
      </c>
      <c r="K43">
        <v>86.7</v>
      </c>
      <c r="L43">
        <v>82.8</v>
      </c>
      <c r="M43">
        <v>74.114000000000004</v>
      </c>
      <c r="N43">
        <v>64.8429</v>
      </c>
      <c r="O43">
        <v>56.485700000000001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80.948648793013618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83.703494157089011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84.954687449958129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84.831795730598628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85.607520275669202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86.82942867412882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87.078280465489669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86.208467599994677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83.169650924569751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78.772637931941048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71.207304933251777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62.404333509367163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53.201746100621833</v>
      </c>
      <c r="AE43" s="5"/>
      <c r="AG43" s="5">
        <f t="shared" si="0"/>
        <v>4.1943512069863829</v>
      </c>
      <c r="AH43" s="5">
        <f t="shared" si="1"/>
        <v>1.8965058429109831</v>
      </c>
      <c r="AI43" s="5">
        <f t="shared" si="2"/>
        <v>2.3883125500418743</v>
      </c>
      <c r="AJ43" s="5">
        <f t="shared" si="3"/>
        <v>2.3682042694013745</v>
      </c>
      <c r="AK43" s="5">
        <f t="shared" si="4"/>
        <v>3.9214797243307942</v>
      </c>
      <c r="AL43" s="5">
        <f t="shared" si="5"/>
        <v>1.6135713258711775</v>
      </c>
      <c r="AM43" s="5">
        <f t="shared" si="6"/>
        <v>2.4077195345103348</v>
      </c>
      <c r="AN43" s="5">
        <f t="shared" si="7"/>
        <v>1.8485324000053254</v>
      </c>
      <c r="AO43" s="5">
        <f t="shared" si="8"/>
        <v>3.5303490754302516</v>
      </c>
      <c r="AP43" s="5">
        <f t="shared" si="9"/>
        <v>4.0273620680589488</v>
      </c>
      <c r="AQ43" s="5">
        <f t="shared" si="10"/>
        <v>2.9066950667482274</v>
      </c>
      <c r="AR43" s="5">
        <f t="shared" si="11"/>
        <v>2.4385664906328373</v>
      </c>
      <c r="AS43" s="5">
        <f t="shared" si="12"/>
        <v>3.2839538993781687</v>
      </c>
      <c r="AV43" s="2">
        <f t="shared" si="13"/>
        <v>80.935466224923204</v>
      </c>
      <c r="AW43" s="2">
        <f t="shared" si="14"/>
        <v>83.703481172905626</v>
      </c>
      <c r="AX43" s="2">
        <f t="shared" si="15"/>
        <v>84.95306492734106</v>
      </c>
      <c r="AY43" s="2">
        <f t="shared" si="16"/>
        <v>84.816353161512552</v>
      </c>
      <c r="AZ43" s="2">
        <f t="shared" si="17"/>
        <v>85.5850801747129</v>
      </c>
      <c r="BA43" s="2">
        <f t="shared" si="18"/>
        <v>86.811549970825027</v>
      </c>
      <c r="BB43" s="2">
        <f t="shared" si="19"/>
        <v>87.054251607497704</v>
      </c>
      <c r="BC43" s="2">
        <f t="shared" si="20"/>
        <v>86.162999454085508</v>
      </c>
      <c r="BD43" s="2">
        <f t="shared" si="21"/>
        <v>83.080444906520995</v>
      </c>
      <c r="BE43" s="2">
        <f t="shared" si="22"/>
        <v>78.60462755146591</v>
      </c>
      <c r="BF43" s="2">
        <f t="shared" si="23"/>
        <v>71.078194229705673</v>
      </c>
      <c r="BG43" s="2">
        <f t="shared" si="24"/>
        <v>62.101432539675301</v>
      </c>
      <c r="BH43" s="2">
        <f t="shared" si="25"/>
        <v>51.833806103344536</v>
      </c>
      <c r="BK43" s="2">
        <f>IF(OR($B43&lt;C$229, AND($B43&gt;C$230, $B43&lt;C$231)), C43, "")</f>
        <v>85.143000000000001</v>
      </c>
      <c r="BL43" s="2">
        <f>IF(OR($B43&lt;D$229, AND($B43&gt;D$230, $B43&lt;D$231)), D43, "")</f>
        <v>85.6</v>
      </c>
      <c r="BM43" s="2">
        <f>IF(OR($B43&lt;E$229, AND($B43&gt;E$230, $B43&lt;E$231)), E43, "")</f>
        <v>87.343000000000004</v>
      </c>
      <c r="BN43" s="2">
        <f>IF(OR($B43&lt;F$229, AND($B43&gt;F$230, $B43&lt;F$231)), F43, "")</f>
        <v>87.2</v>
      </c>
      <c r="BO43" s="2">
        <f>IF(OR($B43&lt;G$229, AND($B43&gt;G$230, $B43&lt;G$231)), G43, "")</f>
        <v>89.528999999999996</v>
      </c>
      <c r="BP43" s="2">
        <f>IF(OR($B43&lt;H$229, AND($B43&gt;H$230, $B43&lt;H$231)), H43, "")</f>
        <v>88.442999999999998</v>
      </c>
      <c r="BQ43" s="2">
        <f>IF(OR($B43&lt;I$229, AND($B43&gt;I$230, $B43&lt;I$231)), I43, "")</f>
        <v>89.486000000000004</v>
      </c>
      <c r="BR43" s="2">
        <f>IF(OR($B43&lt;J$229, AND($B43&gt;J$230, $B43&lt;J$231)), J43, "")</f>
        <v>88.057000000000002</v>
      </c>
      <c r="BS43" s="2">
        <f>IF(OR($B43&lt;K$229, AND($B43&gt;K$230, $B43&lt;K$231)), K43, "")</f>
        <v>86.7</v>
      </c>
      <c r="BT43" s="2">
        <f>IF(OR($B43&lt;L$229, AND($B43&gt;L$230, $B43&lt;L$231)), L43, "")</f>
        <v>82.8</v>
      </c>
      <c r="BU43" s="2">
        <f>IF(OR($B43&lt;M$229, AND($B43&gt;M$230, $B43&lt;M$231)), M43, "")</f>
        <v>74.114000000000004</v>
      </c>
      <c r="BV43" s="2">
        <f>IF(OR($B43&lt;N$229, AND($B43&gt;N$230, $B43&lt;N$231)), N43, "")</f>
        <v>64.8429</v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80.927215692534844</v>
      </c>
      <c r="CP43" s="2">
        <f>BL$207*$B43+BL$209</f>
        <v>83.697956690466128</v>
      </c>
      <c r="CQ43" s="2">
        <f>BM$207*$B43+BM$209</f>
        <v>84.944990199688277</v>
      </c>
      <c r="CR43" s="2">
        <f>BN$207*$B43+BN$209</f>
        <v>84.810127619009521</v>
      </c>
      <c r="CS43" s="2">
        <f>BO$207*$B43+BO$209</f>
        <v>85.576762906457688</v>
      </c>
      <c r="CT43" s="2">
        <f>BP$207*$B43+BP$209</f>
        <v>86.801435758596796</v>
      </c>
      <c r="CU43" s="2">
        <f>BQ$207*$B43+BQ$209</f>
        <v>87.042492791341317</v>
      </c>
      <c r="CV43" s="2">
        <f>BR$207*$B43+BR$209</f>
        <v>86.152878699268413</v>
      </c>
      <c r="CW43" s="2">
        <f>BS$207*$B43+BS$209</f>
        <v>83.069650414499989</v>
      </c>
      <c r="CX43" s="2">
        <f>BT$207*$B43+BT$209</f>
        <v>78.595242678795302</v>
      </c>
      <c r="CY43" s="2">
        <f>BU$207*$B43+BU$209</f>
        <v>71.065684081383068</v>
      </c>
      <c r="CZ43" s="2">
        <f>BV$207*$B43+BV$209</f>
        <v>62.091209080777709</v>
      </c>
      <c r="DA43" s="2">
        <f>BW$207*$B43+BW$209</f>
        <v>51.826412144987934</v>
      </c>
      <c r="DD43" s="2">
        <f>BZ$207*$B43+BZ$209</f>
        <v>86.320000604227957</v>
      </c>
      <c r="DE43" s="2">
        <f>CA$207*$B43+CA$209</f>
        <v>89.579378676742323</v>
      </c>
      <c r="DF43" s="2">
        <f>CB$207*$B43+CB$209</f>
        <v>89.448677453498149</v>
      </c>
      <c r="DG43" s="2">
        <f>CC$207*$B43+CC$209</f>
        <v>87.535731811535697</v>
      </c>
      <c r="DH43" s="2">
        <f>CD$207*$B43+CD$209</f>
        <v>89.005474974701855</v>
      </c>
      <c r="DI43" s="2">
        <f>CE$207*$B43+CE$209</f>
        <v>91.29182603759574</v>
      </c>
      <c r="DJ43" s="2">
        <f>CF$207*$B43+CF$209</f>
        <v>91.751382361815701</v>
      </c>
      <c r="DK43" s="2">
        <f>CG$207*$B43+CG$209</f>
        <v>90.005167734296023</v>
      </c>
      <c r="DL43" s="2">
        <f>CH$207*$B43+CH$209</f>
        <v>86.68724715722081</v>
      </c>
      <c r="DM43" s="2">
        <f>CI$207*$B43+CI$209</f>
        <v>81.631020217310976</v>
      </c>
      <c r="DN43" s="2">
        <f>CJ$207*$B43+CJ$209</f>
        <v>75.292618784078002</v>
      </c>
      <c r="DO43" s="2">
        <f>CK$207*$B43+CK$209</f>
        <v>65.527985833798397</v>
      </c>
      <c r="DP43" s="2">
        <f>CL$207*$B43+CL$209</f>
        <v>54.060058728530436</v>
      </c>
      <c r="DS43" s="2">
        <f>POWER(10,($B43-C$227)/C$228)/(1+POWER(10,($B43-C$227)/C$228))</f>
        <v>1.5299205370623895E-3</v>
      </c>
      <c r="DT43" s="2">
        <f>POWER(10,($B43-D$227)/D$228)/(1+POWER(10,($B43-D$227)/D$228))</f>
        <v>9.3931067221383142E-4</v>
      </c>
      <c r="DU43" s="2">
        <f>POWER(10,($B43-E$227)/E$228)/(1+POWER(10,($B43-E$227)/E$228))</f>
        <v>1.7929148268325638E-3</v>
      </c>
      <c r="DV43" s="2">
        <f>POWER(10,($B43-F$227)/F$228)/(1+POWER(10,($B43-F$227)/F$228))</f>
        <v>2.2840963189393851E-3</v>
      </c>
      <c r="DW43" s="2">
        <f>POWER(10,($B43-G$227)/G$228)/(1+POWER(10,($B43-G$227)/G$228))</f>
        <v>2.4257704028997824E-3</v>
      </c>
      <c r="DX43" s="2">
        <f>POWER(10,($B43-H$227)/H$228)/(1+POWER(10,($B43-H$227)/H$228))</f>
        <v>2.2524127302543649E-3</v>
      </c>
      <c r="DY43" s="2">
        <f>POWER(10,($B43-I$227)/I$228)/(1+POWER(10,($B43-I$227)/I$228))</f>
        <v>2.4971526684571662E-3</v>
      </c>
      <c r="DZ43" s="2">
        <f>POWER(10,($B43-J$227)/J$228)/(1+POWER(10,($B43-J$227)/J$228))</f>
        <v>2.6272054679843731E-3</v>
      </c>
      <c r="EA43" s="2">
        <f>POWER(10,($B43-K$227)/K$228)/(1+POWER(10,($B43-K$227)/K$228))</f>
        <v>2.9838848242894557E-3</v>
      </c>
      <c r="EB43" s="2">
        <f>POWER(10,($B43-L$227)/L$228)/(1+POWER(10,($B43-L$227)/L$228))</f>
        <v>3.0914230544007897E-3</v>
      </c>
      <c r="EC43" s="2">
        <f>POWER(10,($B43-M$227)/M$228)/(1+POWER(10,($B43-M$227)/M$228))</f>
        <v>2.9596265858175957E-3</v>
      </c>
      <c r="ED43" s="2">
        <f>POWER(10,($B43-N$227)/N$228)/(1+POWER(10,($B43-N$227)/N$228))</f>
        <v>2.9747230129526423E-3</v>
      </c>
      <c r="EE43" s="2">
        <f>POWER(10,($B43-O$227)/O$228)/(1+POWER(10,($B43-O$227)/O$228))</f>
        <v>3.3102633205636246E-3</v>
      </c>
    </row>
    <row r="44" spans="2:135" x14ac:dyDescent="0.25">
      <c r="B44" s="2">
        <v>38</v>
      </c>
      <c r="C44">
        <v>83.629000000000005</v>
      </c>
      <c r="D44">
        <v>86.343000000000004</v>
      </c>
      <c r="E44">
        <v>86.414000000000001</v>
      </c>
      <c r="F44">
        <v>88.585999999999999</v>
      </c>
      <c r="G44">
        <v>88.870999999999995</v>
      </c>
      <c r="H44">
        <v>89.828999999999994</v>
      </c>
      <c r="I44">
        <v>91.585999999999999</v>
      </c>
      <c r="J44">
        <v>89.786000000000001</v>
      </c>
      <c r="K44">
        <v>86.1</v>
      </c>
      <c r="L44">
        <v>82.656999999999996</v>
      </c>
      <c r="M44">
        <v>76</v>
      </c>
      <c r="N44">
        <v>66.3</v>
      </c>
      <c r="O44">
        <v>58.7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80.979133067196528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83.722089193336359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84.973999291981315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84.865983497199011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85.669055510486999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86.888434670159498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87.145017358442345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86.282981192872612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83.285010451008731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78.95510332827233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71.370803971833737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62.696187413138347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54.147408468754641</v>
      </c>
      <c r="AE44" s="5"/>
      <c r="AG44" s="5">
        <f t="shared" si="0"/>
        <v>2.6498669328034765</v>
      </c>
      <c r="AH44" s="5">
        <f t="shared" si="1"/>
        <v>2.6209108066636446</v>
      </c>
      <c r="AI44" s="5">
        <f t="shared" si="2"/>
        <v>1.4400007080186867</v>
      </c>
      <c r="AJ44" s="5">
        <f t="shared" si="3"/>
        <v>3.7200165028009877</v>
      </c>
      <c r="AK44" s="5">
        <f t="shared" si="4"/>
        <v>3.2019444895129965</v>
      </c>
      <c r="AL44" s="5">
        <f t="shared" si="5"/>
        <v>2.9405653298404957</v>
      </c>
      <c r="AM44" s="5">
        <f t="shared" si="6"/>
        <v>4.4409826415576532</v>
      </c>
      <c r="AN44" s="5">
        <f t="shared" si="7"/>
        <v>3.5030188071273898</v>
      </c>
      <c r="AO44" s="5">
        <f t="shared" si="8"/>
        <v>2.8149895489912637</v>
      </c>
      <c r="AP44" s="5">
        <f t="shared" si="9"/>
        <v>3.7018966717276669</v>
      </c>
      <c r="AQ44" s="5">
        <f t="shared" si="10"/>
        <v>4.6291960281662625</v>
      </c>
      <c r="AR44" s="5">
        <f t="shared" si="11"/>
        <v>3.6038125868616504</v>
      </c>
      <c r="AS44" s="5">
        <f t="shared" si="12"/>
        <v>4.552591531245362</v>
      </c>
      <c r="AV44" s="2">
        <f t="shared" si="13"/>
        <v>80.950356518609311</v>
      </c>
      <c r="AW44" s="2">
        <f t="shared" si="14"/>
        <v>83.722051580276656</v>
      </c>
      <c r="AX44" s="2">
        <f t="shared" si="15"/>
        <v>84.969996493666756</v>
      </c>
      <c r="AY44" s="2">
        <f t="shared" si="16"/>
        <v>84.831476467461741</v>
      </c>
      <c r="AZ44" s="2">
        <f t="shared" si="17"/>
        <v>85.619825695229991</v>
      </c>
      <c r="BA44" s="2">
        <f t="shared" si="18"/>
        <v>86.848838166417664</v>
      </c>
      <c r="BB44" s="2">
        <f t="shared" si="19"/>
        <v>87.092221859182061</v>
      </c>
      <c r="BC44" s="2">
        <f t="shared" si="20"/>
        <v>86.186244986597103</v>
      </c>
      <c r="BD44" s="2">
        <f t="shared" si="21"/>
        <v>83.10120037346762</v>
      </c>
      <c r="BE44" s="2">
        <f t="shared" si="22"/>
        <v>78.622514508754051</v>
      </c>
      <c r="BF44" s="2">
        <f t="shared" si="23"/>
        <v>71.113001941823796</v>
      </c>
      <c r="BG44" s="2">
        <f t="shared" si="24"/>
        <v>62.127515207440922</v>
      </c>
      <c r="BH44" s="2">
        <f t="shared" si="25"/>
        <v>51.854758494578149</v>
      </c>
      <c r="BK44" s="2">
        <f>IF(OR($B44&lt;C$229, AND($B44&gt;C$230, $B44&lt;C$231)), C44, "")</f>
        <v>83.629000000000005</v>
      </c>
      <c r="BL44" s="2">
        <f>IF(OR($B44&lt;D$229, AND($B44&gt;D$230, $B44&lt;D$231)), D44, "")</f>
        <v>86.343000000000004</v>
      </c>
      <c r="BM44" s="2">
        <f>IF(OR($B44&lt;E$229, AND($B44&gt;E$230, $B44&lt;E$231)), E44, "")</f>
        <v>86.414000000000001</v>
      </c>
      <c r="BN44" s="2">
        <f>IF(OR($B44&lt;F$229, AND($B44&gt;F$230, $B44&lt;F$231)), F44, "")</f>
        <v>88.585999999999999</v>
      </c>
      <c r="BO44" s="2">
        <f>IF(OR($B44&lt;G$229, AND($B44&gt;G$230, $B44&lt;G$231)), G44, "")</f>
        <v>88.870999999999995</v>
      </c>
      <c r="BP44" s="2">
        <f>IF(OR($B44&lt;H$229, AND($B44&gt;H$230, $B44&lt;H$231)), H44, "")</f>
        <v>89.828999999999994</v>
      </c>
      <c r="BQ44" s="2">
        <f>IF(OR($B44&lt;I$229, AND($B44&gt;I$230, $B44&lt;I$231)), I44, "")</f>
        <v>91.585999999999999</v>
      </c>
      <c r="BR44" s="2">
        <f>IF(OR($B44&lt;J$229, AND($B44&gt;J$230, $B44&lt;J$231)), J44, "")</f>
        <v>89.786000000000001</v>
      </c>
      <c r="BS44" s="2">
        <f>IF(OR($B44&lt;K$229, AND($B44&gt;K$230, $B44&lt;K$231)), K44, "")</f>
        <v>86.1</v>
      </c>
      <c r="BT44" s="2">
        <f>IF(OR($B44&lt;L$229, AND($B44&gt;L$230, $B44&lt;L$231)), L44, "")</f>
        <v>82.656999999999996</v>
      </c>
      <c r="BU44" s="2">
        <f>IF(OR($B44&lt;M$229, AND($B44&gt;M$230, $B44&lt;M$231)), M44, "")</f>
        <v>76</v>
      </c>
      <c r="BV44" s="2">
        <f>IF(OR($B44&lt;N$229, AND($B44&gt;N$230, $B44&lt;N$231)), N44, "")</f>
        <v>66.3</v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80.941451439746146</v>
      </c>
      <c r="CP44" s="2">
        <f>BL$207*$B44+BL$209</f>
        <v>83.716084779822779</v>
      </c>
      <c r="CQ44" s="2">
        <f>BM$207*$B44+BM$209</f>
        <v>84.961292688720476</v>
      </c>
      <c r="CR44" s="2">
        <f>BN$207*$B44+BN$209</f>
        <v>84.824777980585935</v>
      </c>
      <c r="CS44" s="2">
        <f>BO$207*$B44+BO$209</f>
        <v>85.610877237625232</v>
      </c>
      <c r="CT44" s="2">
        <f>BP$207*$B44+BP$209</f>
        <v>86.837944333488693</v>
      </c>
      <c r="CU44" s="2">
        <f>BQ$207*$B44+BQ$209</f>
        <v>87.079559082061678</v>
      </c>
      <c r="CV44" s="2">
        <f>BR$207*$B44+BR$209</f>
        <v>86.175349221641454</v>
      </c>
      <c r="CW44" s="2">
        <f>BS$207*$B44+BS$209</f>
        <v>83.08958416654562</v>
      </c>
      <c r="CX44" s="2">
        <f>BT$207*$B44+BT$209</f>
        <v>78.612434425844413</v>
      </c>
      <c r="CY44" s="2">
        <f>BU$207*$B44+BU$209</f>
        <v>71.099546789923863</v>
      </c>
      <c r="CZ44" s="2">
        <f>BV$207*$B44+BV$209</f>
        <v>62.116504136416175</v>
      </c>
      <c r="DA44" s="2">
        <f>BW$207*$B44+BW$209</f>
        <v>51.846802268271503</v>
      </c>
      <c r="DD44" s="2">
        <f>BZ$207*$B44+BZ$209</f>
        <v>86.250699221987261</v>
      </c>
      <c r="DE44" s="2">
        <f>CA$207*$B44+CA$209</f>
        <v>89.509993017250139</v>
      </c>
      <c r="DF44" s="2">
        <f>CB$207*$B44+CB$209</f>
        <v>89.389465975372644</v>
      </c>
      <c r="DG44" s="2">
        <f>CC$207*$B44+CC$209</f>
        <v>87.499988662623082</v>
      </c>
      <c r="DH44" s="2">
        <f>CD$207*$B44+CD$209</f>
        <v>88.975993859349458</v>
      </c>
      <c r="DI44" s="2">
        <f>CE$207*$B44+CE$209</f>
        <v>91.249858990957463</v>
      </c>
      <c r="DJ44" s="2">
        <f>CF$207*$B44+CF$209</f>
        <v>91.705376490592869</v>
      </c>
      <c r="DK44" s="2">
        <f>CG$207*$B44+CG$209</f>
        <v>89.958675112914861</v>
      </c>
      <c r="DL44" s="2">
        <f>CH$207*$B44+CH$209</f>
        <v>86.641047134676953</v>
      </c>
      <c r="DM44" s="2">
        <f>CI$207*$B44+CI$209</f>
        <v>81.587079634237256</v>
      </c>
      <c r="DN44" s="2">
        <f>CJ$207*$B44+CJ$209</f>
        <v>75.24694442478723</v>
      </c>
      <c r="DO44" s="2">
        <f>CK$207*$B44+CK$209</f>
        <v>65.493322132144826</v>
      </c>
      <c r="DP44" s="2">
        <f>CL$207*$B44+CL$209</f>
        <v>54.039522700939351</v>
      </c>
      <c r="DS44" s="2">
        <f>POWER(10,($B44-C$227)/C$228)/(1+POWER(10,($B44-C$227)/C$228))</f>
        <v>1.6772769379796116E-3</v>
      </c>
      <c r="DT44" s="2">
        <f>POWER(10,($B44-D$227)/D$228)/(1+POWER(10,($B44-D$227)/D$228))</f>
        <v>1.0298403442662953E-3</v>
      </c>
      <c r="DU44" s="2">
        <f>POWER(10,($B44-E$227)/E$228)/(1+POWER(10,($B44-E$227)/E$228))</f>
        <v>1.9655520195018899E-3</v>
      </c>
      <c r="DV44" s="2">
        <f>POWER(10,($B44-F$227)/F$228)/(1+POWER(10,($B44-F$227)/F$228))</f>
        <v>2.5039100362392111E-3</v>
      </c>
      <c r="DW44" s="2">
        <f>POWER(10,($B44-G$227)/G$228)/(1+POWER(10,($B44-G$227)/G$228))</f>
        <v>2.6591820167506733E-3</v>
      </c>
      <c r="DX44" s="2">
        <f>POWER(10,($B44-H$227)/H$228)/(1+POWER(10,($B44-H$227)/H$228))</f>
        <v>2.4691848720422181E-3</v>
      </c>
      <c r="DY44" s="2">
        <f>POWER(10,($B44-I$227)/I$228)/(1+POWER(10,($B44-I$227)/I$228))</f>
        <v>2.7374139534856578E-3</v>
      </c>
      <c r="DZ44" s="2">
        <f>POWER(10,($B44-J$227)/J$228)/(1+POWER(10,($B44-J$227)/J$228))</f>
        <v>2.8799435387761234E-3</v>
      </c>
      <c r="EA44" s="2">
        <f>POWER(10,($B44-K$227)/K$228)/(1+POWER(10,($B44-K$227)/K$228))</f>
        <v>3.2708230456688029E-3</v>
      </c>
      <c r="EB44" s="2">
        <f>POWER(10,($B44-L$227)/L$228)/(1+POWER(10,($B44-L$227)/L$228))</f>
        <v>3.3886672875147513E-3</v>
      </c>
      <c r="EC44" s="2">
        <f>POWER(10,($B44-M$227)/M$228)/(1+POWER(10,($B44-M$227)/M$228))</f>
        <v>3.2442396617170877E-3</v>
      </c>
      <c r="ED44" s="2">
        <f>POWER(10,($B44-N$227)/N$228)/(1+POWER(10,($B44-N$227)/N$228))</f>
        <v>3.2607830918561474E-3</v>
      </c>
      <c r="EE44" s="2">
        <f>POWER(10,($B44-O$227)/O$228)/(1+POWER(10,($B44-O$227)/O$228))</f>
        <v>3.6284727355611443E-3</v>
      </c>
    </row>
    <row r="45" spans="2:135" x14ac:dyDescent="0.25">
      <c r="B45" s="2">
        <v>39</v>
      </c>
      <c r="C45">
        <v>84.843000000000004</v>
      </c>
      <c r="D45">
        <v>84.914000000000001</v>
      </c>
      <c r="E45">
        <v>89.313999999999993</v>
      </c>
      <c r="F45">
        <v>87.271000000000001</v>
      </c>
      <c r="G45">
        <v>90.456999999999994</v>
      </c>
      <c r="H45">
        <v>90.713999999999999</v>
      </c>
      <c r="I45">
        <v>90.143000000000001</v>
      </c>
      <c r="J45">
        <v>88.828999999999994</v>
      </c>
      <c r="K45">
        <v>86.956999999999994</v>
      </c>
      <c r="L45">
        <v>83.1</v>
      </c>
      <c r="M45">
        <v>75.986000000000004</v>
      </c>
      <c r="N45">
        <v>67.742900000000006</v>
      </c>
      <c r="O45">
        <v>59.6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81.025930275083581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83.74076091435677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84.996480390665482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84.920859263926204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85.758571508445499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86.970620295827359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87.241888576213171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86.407640078309456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83.486432225184458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79.274188046118979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71.643448593354464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63.182460530299544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55.582692649202265</v>
      </c>
      <c r="AE45" s="5"/>
      <c r="AG45" s="5">
        <f t="shared" si="0"/>
        <v>3.817069724916422</v>
      </c>
      <c r="AH45" s="5">
        <f t="shared" si="1"/>
        <v>1.1732390856432318</v>
      </c>
      <c r="AI45" s="5">
        <f t="shared" si="2"/>
        <v>4.3175196093345107</v>
      </c>
      <c r="AJ45" s="5">
        <f t="shared" si="3"/>
        <v>2.3501407360737971</v>
      </c>
      <c r="AK45" s="5">
        <f t="shared" si="4"/>
        <v>4.6984284915544947</v>
      </c>
      <c r="AL45" s="5">
        <f t="shared" si="5"/>
        <v>3.7433797041726393</v>
      </c>
      <c r="AM45" s="5">
        <f t="shared" si="6"/>
        <v>2.9011114237868298</v>
      </c>
      <c r="AN45" s="5">
        <f t="shared" si="7"/>
        <v>2.4213599216905379</v>
      </c>
      <c r="AO45" s="5">
        <f t="shared" si="8"/>
        <v>3.4705677748155352</v>
      </c>
      <c r="AP45" s="5">
        <f t="shared" si="9"/>
        <v>3.8258119538810149</v>
      </c>
      <c r="AQ45" s="5">
        <f t="shared" si="10"/>
        <v>4.3425514066455406</v>
      </c>
      <c r="AR45" s="5">
        <f t="shared" si="11"/>
        <v>4.5604394697004622</v>
      </c>
      <c r="AS45" s="5">
        <f t="shared" si="12"/>
        <v>4.0173073507977364</v>
      </c>
      <c r="AV45" s="2">
        <f t="shared" si="13"/>
        <v>80.965296223891642</v>
      </c>
      <c r="AW45" s="2">
        <f t="shared" si="14"/>
        <v>83.74065587531426</v>
      </c>
      <c r="AX45" s="2">
        <f t="shared" si="15"/>
        <v>84.986974184967067</v>
      </c>
      <c r="AY45" s="2">
        <f t="shared" si="16"/>
        <v>84.84663299200767</v>
      </c>
      <c r="AZ45" s="2">
        <f t="shared" si="17"/>
        <v>85.654615460930614</v>
      </c>
      <c r="BA45" s="2">
        <f t="shared" si="18"/>
        <v>86.886182498930779</v>
      </c>
      <c r="BB45" s="2">
        <f t="shared" si="19"/>
        <v>87.130256889386899</v>
      </c>
      <c r="BC45" s="2">
        <f t="shared" si="20"/>
        <v>86.209545683154928</v>
      </c>
      <c r="BD45" s="2">
        <f t="shared" si="21"/>
        <v>83.122013711738347</v>
      </c>
      <c r="BE45" s="2">
        <f t="shared" si="22"/>
        <v>78.640448082711899</v>
      </c>
      <c r="BF45" s="2">
        <f t="shared" si="23"/>
        <v>71.147875319085898</v>
      </c>
      <c r="BG45" s="2">
        <f t="shared" si="24"/>
        <v>62.153654486543864</v>
      </c>
      <c r="BH45" s="2">
        <f t="shared" si="25"/>
        <v>51.875750397956338</v>
      </c>
      <c r="BK45" s="2">
        <f>IF(OR($B45&lt;C$229, AND($B45&gt;C$230, $B45&lt;C$231)), C45, "")</f>
        <v>84.843000000000004</v>
      </c>
      <c r="BL45" s="2">
        <f>IF(OR($B45&lt;D$229, AND($B45&gt;D$230, $B45&lt;D$231)), D45, "")</f>
        <v>84.914000000000001</v>
      </c>
      <c r="BM45" s="2">
        <f>IF(OR($B45&lt;E$229, AND($B45&gt;E$230, $B45&lt;E$231)), E45, "")</f>
        <v>89.313999999999993</v>
      </c>
      <c r="BN45" s="2">
        <f>IF(OR($B45&lt;F$229, AND($B45&gt;F$230, $B45&lt;F$231)), F45, "")</f>
        <v>87.271000000000001</v>
      </c>
      <c r="BO45" s="2">
        <f>IF(OR($B45&lt;G$229, AND($B45&gt;G$230, $B45&lt;G$231)), G45, "")</f>
        <v>90.456999999999994</v>
      </c>
      <c r="BP45" s="2">
        <f>IF(OR($B45&lt;H$229, AND($B45&gt;H$230, $B45&lt;H$231)), H45, "")</f>
        <v>90.713999999999999</v>
      </c>
      <c r="BQ45" s="2">
        <f>IF(OR($B45&lt;I$229, AND($B45&gt;I$230, $B45&lt;I$231)), I45, "")</f>
        <v>90.143000000000001</v>
      </c>
      <c r="BR45" s="2">
        <f>IF(OR($B45&lt;J$229, AND($B45&gt;J$230, $B45&lt;J$231)), J45, "")</f>
        <v>88.828999999999994</v>
      </c>
      <c r="BS45" s="2">
        <f>IF(OR($B45&lt;K$229, AND($B45&gt;K$230, $B45&lt;K$231)), K45, "")</f>
        <v>86.956999999999994</v>
      </c>
      <c r="BT45" s="2">
        <f>IF(OR($B45&lt;L$229, AND($B45&gt;L$230, $B45&lt;L$231)), L45, "")</f>
        <v>83.1</v>
      </c>
      <c r="BU45" s="2">
        <f>IF(OR($B45&lt;M$229, AND($B45&gt;M$230, $B45&lt;M$231)), M45, "")</f>
        <v>75.986000000000004</v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80.955687186957448</v>
      </c>
      <c r="CP45" s="2">
        <f>BL$207*$B45+BL$209</f>
        <v>83.73421286917943</v>
      </c>
      <c r="CQ45" s="2">
        <f>BM$207*$B45+BM$209</f>
        <v>84.977595177752676</v>
      </c>
      <c r="CR45" s="2">
        <f>BN$207*$B45+BN$209</f>
        <v>84.839428342162336</v>
      </c>
      <c r="CS45" s="2">
        <f>BO$207*$B45+BO$209</f>
        <v>85.644991568792776</v>
      </c>
      <c r="CT45" s="2">
        <f>BP$207*$B45+BP$209</f>
        <v>86.87445290838059</v>
      </c>
      <c r="CU45" s="2">
        <f>BQ$207*$B45+BQ$209</f>
        <v>87.116625372782053</v>
      </c>
      <c r="CV45" s="2">
        <f>BR$207*$B45+BR$209</f>
        <v>86.19781974401451</v>
      </c>
      <c r="CW45" s="2">
        <f>BS$207*$B45+BS$209</f>
        <v>83.109517918591237</v>
      </c>
      <c r="CX45" s="2">
        <f>BT$207*$B45+BT$209</f>
        <v>78.629626172893524</v>
      </c>
      <c r="CY45" s="2">
        <f>BU$207*$B45+BU$209</f>
        <v>71.133409498464644</v>
      </c>
      <c r="CZ45" s="2">
        <f>BV$207*$B45+BV$209</f>
        <v>62.141799192054641</v>
      </c>
      <c r="DA45" s="2">
        <f>BW$207*$B45+BW$209</f>
        <v>51.867192391555065</v>
      </c>
      <c r="DD45" s="2">
        <f>BZ$207*$B45+BZ$209</f>
        <v>86.18139783974658</v>
      </c>
      <c r="DE45" s="2">
        <f>CA$207*$B45+CA$209</f>
        <v>89.440607357757941</v>
      </c>
      <c r="DF45" s="2">
        <f>CB$207*$B45+CB$209</f>
        <v>89.330254497247125</v>
      </c>
      <c r="DG45" s="2">
        <f>CC$207*$B45+CC$209</f>
        <v>87.464245513710452</v>
      </c>
      <c r="DH45" s="2">
        <f>CD$207*$B45+CD$209</f>
        <v>88.946512743997047</v>
      </c>
      <c r="DI45" s="2">
        <f>CE$207*$B45+CE$209</f>
        <v>91.207891944319172</v>
      </c>
      <c r="DJ45" s="2">
        <f>CF$207*$B45+CF$209</f>
        <v>91.659370619370037</v>
      </c>
      <c r="DK45" s="2">
        <f>CG$207*$B45+CG$209</f>
        <v>89.912182491533699</v>
      </c>
      <c r="DL45" s="2">
        <f>CH$207*$B45+CH$209</f>
        <v>86.59484711213311</v>
      </c>
      <c r="DM45" s="2">
        <f>CI$207*$B45+CI$209</f>
        <v>81.543139051163536</v>
      </c>
      <c r="DN45" s="2">
        <f>CJ$207*$B45+CJ$209</f>
        <v>75.201270065496459</v>
      </c>
      <c r="DO45" s="2">
        <f>CK$207*$B45+CK$209</f>
        <v>65.458658430491255</v>
      </c>
      <c r="DP45" s="2">
        <f>CL$207*$B45+CL$209</f>
        <v>54.018986673348266</v>
      </c>
      <c r="DS45" s="2">
        <f>POWER(10,($B45-C$227)/C$228)/(1+POWER(10,($B45-C$227)/C$228))</f>
        <v>1.8388000355652051E-3</v>
      </c>
      <c r="DT45" s="2">
        <f>POWER(10,($B45-D$227)/D$228)/(1+POWER(10,($B45-D$227)/D$228))</f>
        <v>1.1290853003117632E-3</v>
      </c>
      <c r="DU45" s="2">
        <f>POWER(10,($B45-E$227)/E$228)/(1+POWER(10,($B45-E$227)/E$228))</f>
        <v>2.1547763162587342E-3</v>
      </c>
      <c r="DV45" s="2">
        <f>POWER(10,($B45-F$227)/F$228)/(1+POWER(10,($B45-F$227)/F$228))</f>
        <v>2.7448196862729819E-3</v>
      </c>
      <c r="DW45" s="2">
        <f>POWER(10,($B45-G$227)/G$228)/(1+POWER(10,($B45-G$227)/G$228))</f>
        <v>2.9149872519733007E-3</v>
      </c>
      <c r="DX45" s="2">
        <f>POWER(10,($B45-H$227)/H$228)/(1+POWER(10,($B45-H$227)/H$228))</f>
        <v>2.7067625626898081E-3</v>
      </c>
      <c r="DY45" s="2">
        <f>POWER(10,($B45-I$227)/I$228)/(1+POWER(10,($B45-I$227)/I$228))</f>
        <v>3.0007222207950879E-3</v>
      </c>
      <c r="DZ45" s="2">
        <f>POWER(10,($B45-J$227)/J$228)/(1+POWER(10,($B45-J$227)/J$228))</f>
        <v>3.1569181411373005E-3</v>
      </c>
      <c r="EA45" s="2">
        <f>POWER(10,($B45-K$227)/K$228)/(1+POWER(10,($B45-K$227)/K$228))</f>
        <v>3.5852547788798226E-3</v>
      </c>
      <c r="EB45" s="2">
        <f>POWER(10,($B45-L$227)/L$228)/(1+POWER(10,($B45-L$227)/L$228))</f>
        <v>3.7143854413984254E-3</v>
      </c>
      <c r="EC45" s="2">
        <f>POWER(10,($B45-M$227)/M$228)/(1+POWER(10,($B45-M$227)/M$228))</f>
        <v>3.5561249907375028E-3</v>
      </c>
      <c r="ED45" s="2">
        <f>POWER(10,($B45-N$227)/N$228)/(1+POWER(10,($B45-N$227)/N$228))</f>
        <v>3.5742531223034069E-3</v>
      </c>
      <c r="EE45" s="2">
        <f>POWER(10,($B45-O$227)/O$228)/(1+POWER(10,($B45-O$227)/O$228))</f>
        <v>3.9771489652532408E-3</v>
      </c>
    </row>
    <row r="46" spans="2:135" x14ac:dyDescent="0.25">
      <c r="B46" s="2">
        <v>40</v>
      </c>
      <c r="C46">
        <v>85.057000000000002</v>
      </c>
      <c r="D46">
        <v>84.456999999999994</v>
      </c>
      <c r="E46">
        <v>88.914000000000001</v>
      </c>
      <c r="F46">
        <v>89.213999999999999</v>
      </c>
      <c r="G46">
        <v>90.456999999999994</v>
      </c>
      <c r="H46">
        <v>90.486000000000004</v>
      </c>
      <c r="I46">
        <v>92.085999999999999</v>
      </c>
      <c r="J46">
        <v>90.914000000000001</v>
      </c>
      <c r="K46">
        <v>87.343000000000004</v>
      </c>
      <c r="L46">
        <v>84.557000000000002</v>
      </c>
      <c r="M46">
        <v>76.757000000000005</v>
      </c>
      <c r="N46">
        <v>68.942899999999995</v>
      </c>
      <c r="O46">
        <v>61.3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81.103608810236139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83.759579254504416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85.025734108010312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85.015523275398948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85.900747232342695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87.096957407130333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87.395506644437745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86.623347058038007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83.838052761252754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79.820806308127814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72.099939711986764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63.973410911457712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57.679092498824993</v>
      </c>
      <c r="AE46" s="5"/>
      <c r="AG46" s="5">
        <f t="shared" si="0"/>
        <v>3.9533911897638632</v>
      </c>
      <c r="AH46" s="5">
        <f t="shared" si="1"/>
        <v>0.69742074549557742</v>
      </c>
      <c r="AI46" s="5">
        <f t="shared" si="2"/>
        <v>3.8882658919896897</v>
      </c>
      <c r="AJ46" s="5">
        <f t="shared" si="3"/>
        <v>4.1984767246010506</v>
      </c>
      <c r="AK46" s="5">
        <f t="shared" si="4"/>
        <v>4.5562527676572984</v>
      </c>
      <c r="AL46" s="5">
        <f t="shared" si="5"/>
        <v>3.3890425928696715</v>
      </c>
      <c r="AM46" s="5">
        <f t="shared" si="6"/>
        <v>4.6904933555622534</v>
      </c>
      <c r="AN46" s="5">
        <f t="shared" si="7"/>
        <v>4.2906529419619943</v>
      </c>
      <c r="AO46" s="5">
        <f t="shared" si="8"/>
        <v>3.5049472387472491</v>
      </c>
      <c r="AP46" s="5">
        <f t="shared" si="9"/>
        <v>4.7361936918721881</v>
      </c>
      <c r="AQ46" s="5">
        <f t="shared" si="10"/>
        <v>4.6570602880132412</v>
      </c>
      <c r="AR46" s="5">
        <f t="shared" si="11"/>
        <v>4.9694890885422822</v>
      </c>
      <c r="AS46" s="5">
        <f t="shared" si="12"/>
        <v>3.6209075011750045</v>
      </c>
      <c r="AV46" s="2">
        <f t="shared" si="13"/>
        <v>80.980288766804975</v>
      </c>
      <c r="AW46" s="2">
        <f t="shared" si="14"/>
        <v>83.759296473056651</v>
      </c>
      <c r="AX46" s="2">
        <f t="shared" si="15"/>
        <v>85.004001029093757</v>
      </c>
      <c r="AY46" s="2">
        <f t="shared" si="16"/>
        <v>84.861824727869845</v>
      </c>
      <c r="AZ46" s="2">
        <f t="shared" si="17"/>
        <v>85.689452113122144</v>
      </c>
      <c r="BA46" s="2">
        <f t="shared" si="18"/>
        <v>86.923586518335355</v>
      </c>
      <c r="BB46" s="2">
        <f t="shared" si="19"/>
        <v>87.168360751248883</v>
      </c>
      <c r="BC46" s="2">
        <f t="shared" si="20"/>
        <v>86.232904945519849</v>
      </c>
      <c r="BD46" s="2">
        <f t="shared" si="21"/>
        <v>83.142888405581985</v>
      </c>
      <c r="BE46" s="2">
        <f t="shared" si="22"/>
        <v>78.658430770302417</v>
      </c>
      <c r="BF46" s="2">
        <f t="shared" si="23"/>
        <v>71.182818198244931</v>
      </c>
      <c r="BG46" s="2">
        <f t="shared" si="24"/>
        <v>62.179853935787477</v>
      </c>
      <c r="BH46" s="2">
        <f t="shared" si="25"/>
        <v>51.896784178410122</v>
      </c>
      <c r="BK46" s="2">
        <f>IF(OR($B46&lt;C$229, AND($B46&gt;C$230, $B46&lt;C$231)), C46, "")</f>
        <v>85.057000000000002</v>
      </c>
      <c r="BL46" s="2">
        <f>IF(OR($B46&lt;D$229, AND($B46&gt;D$230, $B46&lt;D$231)), D46, "")</f>
        <v>84.456999999999994</v>
      </c>
      <c r="BM46" s="2">
        <f>IF(OR($B46&lt;E$229, AND($B46&gt;E$230, $B46&lt;E$231)), E46, "")</f>
        <v>88.914000000000001</v>
      </c>
      <c r="BN46" s="2">
        <f>IF(OR($B46&lt;F$229, AND($B46&gt;F$230, $B46&lt;F$231)), F46, "")</f>
        <v>89.213999999999999</v>
      </c>
      <c r="BO46" s="2">
        <f>IF(OR($B46&lt;G$229, AND($B46&gt;G$230, $B46&lt;G$231)), G46, "")</f>
        <v>90.456999999999994</v>
      </c>
      <c r="BP46" s="2">
        <f>IF(OR($B46&lt;H$229, AND($B46&gt;H$230, $B46&lt;H$231)), H46, "")</f>
        <v>90.486000000000004</v>
      </c>
      <c r="BQ46" s="2">
        <f>IF(OR($B46&lt;I$229, AND($B46&gt;I$230, $B46&lt;I$231)), I46, "")</f>
        <v>92.085999999999999</v>
      </c>
      <c r="BR46" s="2">
        <f>IF(OR($B46&lt;J$229, AND($B46&gt;J$230, $B46&lt;J$231)), J46, "")</f>
        <v>90.914000000000001</v>
      </c>
      <c r="BS46" s="2">
        <f>IF(OR($B46&lt;K$229, AND($B46&gt;K$230, $B46&lt;K$231)), K46, "")</f>
        <v>87.343000000000004</v>
      </c>
      <c r="BT46" s="2">
        <f>IF(OR($B46&lt;L$229, AND($B46&gt;L$230, $B46&lt;L$231)), L46, "")</f>
        <v>84.557000000000002</v>
      </c>
      <c r="BU46" s="2">
        <f>IF(OR($B46&lt;M$229, AND($B46&gt;M$230, $B46&lt;M$231)), M46, "")</f>
        <v>76.757000000000005</v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80.96992293416875</v>
      </c>
      <c r="CP46" s="2">
        <f>BL$207*$B46+BL$209</f>
        <v>83.752340958536067</v>
      </c>
      <c r="CQ46" s="2">
        <f>BM$207*$B46+BM$209</f>
        <v>84.993897666784875</v>
      </c>
      <c r="CR46" s="2">
        <f>BN$207*$B46+BN$209</f>
        <v>84.85407870373875</v>
      </c>
      <c r="CS46" s="2">
        <f>BO$207*$B46+BO$209</f>
        <v>85.679105899960334</v>
      </c>
      <c r="CT46" s="2">
        <f>BP$207*$B46+BP$209</f>
        <v>86.910961483272487</v>
      </c>
      <c r="CU46" s="2">
        <f>BQ$207*$B46+BQ$209</f>
        <v>87.153691663502428</v>
      </c>
      <c r="CV46" s="2">
        <f>BR$207*$B46+BR$209</f>
        <v>86.220290266387551</v>
      </c>
      <c r="CW46" s="2">
        <f>BS$207*$B46+BS$209</f>
        <v>83.129451670636868</v>
      </c>
      <c r="CX46" s="2">
        <f>BT$207*$B46+BT$209</f>
        <v>78.646817919942649</v>
      </c>
      <c r="CY46" s="2">
        <f>BU$207*$B46+BU$209</f>
        <v>71.167272207005439</v>
      </c>
      <c r="CZ46" s="2">
        <f>BV$207*$B46+BV$209</f>
        <v>62.167094247693107</v>
      </c>
      <c r="DA46" s="2">
        <f>BW$207*$B46+BW$209</f>
        <v>51.887582514838627</v>
      </c>
      <c r="DD46" s="2">
        <f>BZ$207*$B46+BZ$209</f>
        <v>86.112096457505885</v>
      </c>
      <c r="DE46" s="2">
        <f>CA$207*$B46+CA$209</f>
        <v>89.371221698265742</v>
      </c>
      <c r="DF46" s="2">
        <f>CB$207*$B46+CB$209</f>
        <v>89.27104301912162</v>
      </c>
      <c r="DG46" s="2">
        <f>CC$207*$B46+CC$209</f>
        <v>87.428502364797836</v>
      </c>
      <c r="DH46" s="2">
        <f>CD$207*$B46+CD$209</f>
        <v>88.917031628644651</v>
      </c>
      <c r="DI46" s="2">
        <f>CE$207*$B46+CE$209</f>
        <v>91.165924897680881</v>
      </c>
      <c r="DJ46" s="2">
        <f>CF$207*$B46+CF$209</f>
        <v>91.613364748147191</v>
      </c>
      <c r="DK46" s="2">
        <f>CG$207*$B46+CG$209</f>
        <v>89.865689870152522</v>
      </c>
      <c r="DL46" s="2">
        <f>CH$207*$B46+CH$209</f>
        <v>86.548647089589267</v>
      </c>
      <c r="DM46" s="2">
        <f>CI$207*$B46+CI$209</f>
        <v>81.49919846808983</v>
      </c>
      <c r="DN46" s="2">
        <f>CJ$207*$B46+CJ$209</f>
        <v>75.155595706205688</v>
      </c>
      <c r="DO46" s="2">
        <f>CK$207*$B46+CK$209</f>
        <v>65.423994728837684</v>
      </c>
      <c r="DP46" s="2">
        <f>CL$207*$B46+CL$209</f>
        <v>53.998450645757181</v>
      </c>
      <c r="DS46" s="2">
        <f>POWER(10,($B46-C$227)/C$228)/(1+POWER(10,($B46-C$227)/C$228))</f>
        <v>2.0158465266046062E-3</v>
      </c>
      <c r="DT46" s="2">
        <f>POWER(10,($B46-D$227)/D$228)/(1+POWER(10,($B46-D$227)/D$228))</f>
        <v>1.237882568213745E-3</v>
      </c>
      <c r="DU46" s="2">
        <f>POWER(10,($B46-E$227)/E$228)/(1+POWER(10,($B46-E$227)/E$228))</f>
        <v>2.3621741784760736E-3</v>
      </c>
      <c r="DV46" s="2">
        <f>POWER(10,($B46-F$227)/F$228)/(1+POWER(10,($B46-F$227)/F$228))</f>
        <v>3.0088381521092122E-3</v>
      </c>
      <c r="DW46" s="2">
        <f>POWER(10,($B46-G$227)/G$228)/(1+POWER(10,($B46-G$227)/G$228))</f>
        <v>3.1953213349398039E-3</v>
      </c>
      <c r="DX46" s="2">
        <f>POWER(10,($B46-H$227)/H$228)/(1+POWER(10,($B46-H$227)/H$228))</f>
        <v>2.9671312848713102E-3</v>
      </c>
      <c r="DY46" s="2">
        <f>POWER(10,($B46-I$227)/I$228)/(1+POWER(10,($B46-I$227)/I$228))</f>
        <v>3.2892742288596196E-3</v>
      </c>
      <c r="DZ46" s="2">
        <f>POWER(10,($B46-J$227)/J$228)/(1+POWER(10,($B46-J$227)/J$228))</f>
        <v>3.4604379501418057E-3</v>
      </c>
      <c r="EA46" s="2">
        <f>POWER(10,($B46-K$227)/K$228)/(1+POWER(10,($B46-K$227)/K$228))</f>
        <v>3.9297943810520991E-3</v>
      </c>
      <c r="EB46" s="2">
        <f>POWER(10,($B46-L$227)/L$228)/(1+POWER(10,($B46-L$227)/L$228))</f>
        <v>4.0712836747177975E-3</v>
      </c>
      <c r="EC46" s="2">
        <f>POWER(10,($B46-M$227)/M$228)/(1+POWER(10,($B46-M$227)/M$228))</f>
        <v>3.8978761985104483E-3</v>
      </c>
      <c r="ED46" s="2">
        <f>POWER(10,($B46-N$227)/N$228)/(1+POWER(10,($B46-N$227)/N$228))</f>
        <v>3.9177396325861301E-3</v>
      </c>
      <c r="EE46" s="2">
        <f>POWER(10,($B46-O$227)/O$228)/(1+POWER(10,($B46-O$227)/O$228))</f>
        <v>4.3591844685709662E-3</v>
      </c>
    </row>
    <row r="47" spans="2:135" x14ac:dyDescent="0.25">
      <c r="B47" s="2">
        <v>41</v>
      </c>
      <c r="C47">
        <v>86.1</v>
      </c>
      <c r="D47">
        <v>85.228999999999999</v>
      </c>
      <c r="E47">
        <v>88.1</v>
      </c>
      <c r="F47">
        <v>87.486000000000004</v>
      </c>
      <c r="G47">
        <v>91.028999999999996</v>
      </c>
      <c r="H47">
        <v>91.028999999999996</v>
      </c>
      <c r="I47">
        <v>91.557000000000002</v>
      </c>
      <c r="J47">
        <v>91.471000000000004</v>
      </c>
      <c r="K47">
        <v>90.356999999999999</v>
      </c>
      <c r="L47">
        <v>86.085999999999999</v>
      </c>
      <c r="M47">
        <v>77.442999999999998</v>
      </c>
      <c r="N47">
        <v>71.642899999999997</v>
      </c>
      <c r="O47">
        <v>65.028599999999997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81.237435075791666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83.778709841782629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85.068910809191493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85.18342210905557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86.137716354625027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87.303801742109044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87.651321621431791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86.997026493009756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84.439768820572596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80.728637063333423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72.851801777789021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65.219171953383565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60.619360368781919</v>
      </c>
      <c r="AE47" s="5"/>
      <c r="AG47" s="5">
        <f t="shared" si="0"/>
        <v>4.8625649242083284</v>
      </c>
      <c r="AH47" s="5">
        <f t="shared" si="1"/>
        <v>1.4502901582173706</v>
      </c>
      <c r="AI47" s="5">
        <f t="shared" si="2"/>
        <v>3.0310891908085011</v>
      </c>
      <c r="AJ47" s="5">
        <f t="shared" si="3"/>
        <v>2.3025778909444341</v>
      </c>
      <c r="AK47" s="5">
        <f t="shared" si="4"/>
        <v>4.8912836453749691</v>
      </c>
      <c r="AL47" s="5">
        <f t="shared" si="5"/>
        <v>3.7251982578909519</v>
      </c>
      <c r="AM47" s="5">
        <f t="shared" si="6"/>
        <v>3.9056783785682114</v>
      </c>
      <c r="AN47" s="5">
        <f t="shared" si="7"/>
        <v>4.473973506990248</v>
      </c>
      <c r="AO47" s="5">
        <f t="shared" si="8"/>
        <v>5.9172311794274037</v>
      </c>
      <c r="AP47" s="5">
        <f t="shared" si="9"/>
        <v>5.3573629366665756</v>
      </c>
      <c r="AQ47" s="5">
        <f t="shared" si="10"/>
        <v>4.5911982222109771</v>
      </c>
      <c r="AR47" s="5">
        <f t="shared" si="11"/>
        <v>6.4237280466164322</v>
      </c>
      <c r="AS47" s="5">
        <f t="shared" si="12"/>
        <v>4.4092396312180782</v>
      </c>
      <c r="AV47" s="2">
        <f t="shared" si="13"/>
        <v>80.995337771911835</v>
      </c>
      <c r="AW47" s="2">
        <f t="shared" si="14"/>
        <v>83.777975937974091</v>
      </c>
      <c r="AX47" s="2">
        <f t="shared" si="15"/>
        <v>85.021080206103136</v>
      </c>
      <c r="AY47" s="2">
        <f t="shared" si="16"/>
        <v>84.877053740822376</v>
      </c>
      <c r="AZ47" s="2">
        <f t="shared" si="17"/>
        <v>85.724338387762586</v>
      </c>
      <c r="BA47" s="2">
        <f t="shared" si="18"/>
        <v>86.961053933093353</v>
      </c>
      <c r="BB47" s="2">
        <f t="shared" si="19"/>
        <v>87.206537671996472</v>
      </c>
      <c r="BC47" s="2">
        <f t="shared" si="20"/>
        <v>86.256326313942452</v>
      </c>
      <c r="BD47" s="2">
        <f t="shared" si="21"/>
        <v>83.163828067740099</v>
      </c>
      <c r="BE47" s="2">
        <f t="shared" si="22"/>
        <v>78.676465112598535</v>
      </c>
      <c r="BF47" s="2">
        <f t="shared" si="23"/>
        <v>71.217834539557629</v>
      </c>
      <c r="BG47" s="2">
        <f t="shared" si="24"/>
        <v>62.206117268470919</v>
      </c>
      <c r="BH47" s="2">
        <f t="shared" si="25"/>
        <v>51.917862285545397</v>
      </c>
      <c r="BK47" s="2">
        <f>IF(OR($B47&lt;C$229, AND($B47&gt;C$230, $B47&lt;C$231)), C47, "")</f>
        <v>86.1</v>
      </c>
      <c r="BL47" s="2">
        <f>IF(OR($B47&lt;D$229, AND($B47&gt;D$230, $B47&lt;D$231)), D47, "")</f>
        <v>85.228999999999999</v>
      </c>
      <c r="BM47" s="2">
        <f>IF(OR($B47&lt;E$229, AND($B47&gt;E$230, $B47&lt;E$231)), E47, "")</f>
        <v>88.1</v>
      </c>
      <c r="BN47" s="2">
        <f>IF(OR($B47&lt;F$229, AND($B47&gt;F$230, $B47&lt;F$231)), F47, "")</f>
        <v>87.486000000000004</v>
      </c>
      <c r="BO47" s="2">
        <f>IF(OR($B47&lt;G$229, AND($B47&gt;G$230, $B47&lt;G$231)), G47, "")</f>
        <v>91.028999999999996</v>
      </c>
      <c r="BP47" s="2">
        <f>IF(OR($B47&lt;H$229, AND($B47&gt;H$230, $B47&lt;H$231)), H47, "")</f>
        <v>91.028999999999996</v>
      </c>
      <c r="BQ47" s="2">
        <f>IF(OR($B47&lt;I$229, AND($B47&gt;I$230, $B47&lt;I$231)), I47, "")</f>
        <v>91.557000000000002</v>
      </c>
      <c r="BR47" s="2">
        <f>IF(OR($B47&lt;J$229, AND($B47&gt;J$230, $B47&lt;J$231)), J47, "")</f>
        <v>91.471000000000004</v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80.984158681380052</v>
      </c>
      <c r="CP47" s="2">
        <f>BL$207*$B47+BL$209</f>
        <v>83.770469047892718</v>
      </c>
      <c r="CQ47" s="2">
        <f>BM$207*$B47+BM$209</f>
        <v>85.010200155817074</v>
      </c>
      <c r="CR47" s="2">
        <f>BN$207*$B47+BN$209</f>
        <v>84.868729065315165</v>
      </c>
      <c r="CS47" s="2">
        <f>BO$207*$B47+BO$209</f>
        <v>85.713220231127877</v>
      </c>
      <c r="CT47" s="2">
        <f>BP$207*$B47+BP$209</f>
        <v>86.947470058164384</v>
      </c>
      <c r="CU47" s="2">
        <f>BQ$207*$B47+BQ$209</f>
        <v>87.190757954222789</v>
      </c>
      <c r="CV47" s="2">
        <f>BR$207*$B47+BR$209</f>
        <v>86.242760788760592</v>
      </c>
      <c r="CW47" s="2">
        <f>BS$207*$B47+BS$209</f>
        <v>83.149385422682485</v>
      </c>
      <c r="CX47" s="2">
        <f>BT$207*$B47+BT$209</f>
        <v>78.66400966699176</v>
      </c>
      <c r="CY47" s="2">
        <f>BU$207*$B47+BU$209</f>
        <v>71.20113491554622</v>
      </c>
      <c r="CZ47" s="2">
        <f>BV$207*$B47+BV$209</f>
        <v>62.192389303331574</v>
      </c>
      <c r="DA47" s="2">
        <f>BW$207*$B47+BW$209</f>
        <v>51.907972638122189</v>
      </c>
      <c r="DD47" s="2">
        <f>BZ$207*$B47+BZ$209</f>
        <v>86.042795075265204</v>
      </c>
      <c r="DE47" s="2">
        <f>CA$207*$B47+CA$209</f>
        <v>89.301836038773544</v>
      </c>
      <c r="DF47" s="2">
        <f>CB$207*$B47+CB$209</f>
        <v>89.211831540996101</v>
      </c>
      <c r="DG47" s="2">
        <f>CC$207*$B47+CC$209</f>
        <v>87.392759215885221</v>
      </c>
      <c r="DH47" s="2">
        <f>CD$207*$B47+CD$209</f>
        <v>88.887550513292254</v>
      </c>
      <c r="DI47" s="2">
        <f>CE$207*$B47+CE$209</f>
        <v>91.123957851042604</v>
      </c>
      <c r="DJ47" s="2">
        <f>CF$207*$B47+CF$209</f>
        <v>91.567358876924359</v>
      </c>
      <c r="DK47" s="2">
        <f>CG$207*$B47+CG$209</f>
        <v>89.81919724877136</v>
      </c>
      <c r="DL47" s="2">
        <f>CH$207*$B47+CH$209</f>
        <v>86.502447067045409</v>
      </c>
      <c r="DM47" s="2">
        <f>CI$207*$B47+CI$209</f>
        <v>81.45525788501611</v>
      </c>
      <c r="DN47" s="2">
        <f>CJ$207*$B47+CJ$209</f>
        <v>75.109921346914916</v>
      </c>
      <c r="DO47" s="2">
        <f>CK$207*$B47+CK$209</f>
        <v>65.389331027184113</v>
      </c>
      <c r="DP47" s="2">
        <f>CL$207*$B47+CL$209</f>
        <v>53.977914618166096</v>
      </c>
      <c r="DS47" s="2">
        <f>POWER(10,($B47-C$227)/C$228)/(1+POWER(10,($B47-C$227)/C$228))</f>
        <v>2.2099019698854703E-3</v>
      </c>
      <c r="DT47" s="2">
        <f>POWER(10,($B47-D$227)/D$228)/(1+POWER(10,($B47-D$227)/D$228))</f>
        <v>1.3571491629027874E-3</v>
      </c>
      <c r="DU47" s="2">
        <f>POWER(10,($B47-E$227)/E$228)/(1+POWER(10,($B47-E$227)/E$228))</f>
        <v>2.5894823435578538E-3</v>
      </c>
      <c r="DV47" s="2">
        <f>POWER(10,($B47-F$227)/F$228)/(1+POWER(10,($B47-F$227)/F$228))</f>
        <v>3.2981680132985092E-3</v>
      </c>
      <c r="DW47" s="2">
        <f>POWER(10,($B47-G$227)/G$228)/(1+POWER(10,($B47-G$227)/G$228))</f>
        <v>3.5025204205056007E-3</v>
      </c>
      <c r="DX47" s="2">
        <f>POWER(10,($B47-H$227)/H$228)/(1+POWER(10,($B47-H$227)/H$228))</f>
        <v>3.2524636973983532E-3</v>
      </c>
      <c r="DY47" s="2">
        <f>POWER(10,($B47-I$227)/I$228)/(1+POWER(10,($B47-I$227)/I$228))</f>
        <v>3.605473300486133E-3</v>
      </c>
      <c r="DZ47" s="2">
        <f>POWER(10,($B47-J$227)/J$228)/(1+POWER(10,($B47-J$227)/J$228))</f>
        <v>3.7930284330590942E-3</v>
      </c>
      <c r="EA47" s="2">
        <f>POWER(10,($B47-K$227)/K$228)/(1+POWER(10,($B47-K$227)/K$228))</f>
        <v>4.3073007863989998E-3</v>
      </c>
      <c r="EB47" s="2">
        <f>POWER(10,($B47-L$227)/L$228)/(1+POWER(10,($B47-L$227)/L$228))</f>
        <v>4.4623210240985105E-3</v>
      </c>
      <c r="EC47" s="2">
        <f>POWER(10,($B47-M$227)/M$228)/(1+POWER(10,($B47-M$227)/M$228))</f>
        <v>4.272329610383682E-3</v>
      </c>
      <c r="ED47" s="2">
        <f>POWER(10,($B47-N$227)/N$228)/(1+POWER(10,($B47-N$227)/N$228))</f>
        <v>4.2940930192496771E-3</v>
      </c>
      <c r="EE47" s="2">
        <f>POWER(10,($B47-O$227)/O$228)/(1+POWER(10,($B47-O$227)/O$228))</f>
        <v>4.7777413659643407E-3</v>
      </c>
    </row>
    <row r="48" spans="2:135" x14ac:dyDescent="0.25">
      <c r="B48" s="2">
        <v>42</v>
      </c>
      <c r="C48">
        <v>85.671000000000006</v>
      </c>
      <c r="D48">
        <v>85.4</v>
      </c>
      <c r="E48">
        <v>88.143000000000001</v>
      </c>
      <c r="F48">
        <v>89.671000000000006</v>
      </c>
      <c r="G48">
        <v>92.856999999999999</v>
      </c>
      <c r="H48">
        <v>91.843000000000004</v>
      </c>
      <c r="I48">
        <v>92.528999999999996</v>
      </c>
      <c r="J48">
        <v>91.570999999999998</v>
      </c>
      <c r="K48">
        <v>91.686000000000007</v>
      </c>
      <c r="L48">
        <v>88.8</v>
      </c>
      <c r="M48">
        <v>79.228999999999999</v>
      </c>
      <c r="N48">
        <v>72.7714</v>
      </c>
      <c r="O48">
        <v>68.757099999999994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81.469206956137199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83.79853317091991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85.139550407245807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85.48019058191656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86.537713871552114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87.651016362512649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88.082938942698405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87.632289486306618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85.438190675219232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82.182043522787779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74.055503566082663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67.11008018110762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64.571628750449676</v>
      </c>
      <c r="AE48" s="5"/>
      <c r="AG48" s="5">
        <f t="shared" si="0"/>
        <v>4.2017930438628071</v>
      </c>
      <c r="AH48" s="5">
        <f t="shared" si="1"/>
        <v>1.6014668290800955</v>
      </c>
      <c r="AI48" s="5">
        <f t="shared" si="2"/>
        <v>3.003449592754194</v>
      </c>
      <c r="AJ48" s="5">
        <f t="shared" si="3"/>
        <v>4.1908094180834468</v>
      </c>
      <c r="AK48" s="5">
        <f t="shared" si="4"/>
        <v>6.3192861284478852</v>
      </c>
      <c r="AL48" s="5">
        <f t="shared" si="5"/>
        <v>4.191983637487354</v>
      </c>
      <c r="AM48" s="5">
        <f t="shared" si="6"/>
        <v>4.4460610573015913</v>
      </c>
      <c r="AN48" s="5">
        <f t="shared" si="7"/>
        <v>3.9387105136933798</v>
      </c>
      <c r="AO48" s="5">
        <f t="shared" si="8"/>
        <v>6.2478093247807749</v>
      </c>
      <c r="AP48" s="5">
        <f t="shared" si="9"/>
        <v>6.6179564772122177</v>
      </c>
      <c r="AQ48" s="5">
        <f t="shared" si="10"/>
        <v>5.1734964339173359</v>
      </c>
      <c r="AR48" s="5">
        <f t="shared" si="11"/>
        <v>5.6613198188923803</v>
      </c>
      <c r="AS48" s="5">
        <f t="shared" si="12"/>
        <v>4.1854712495503179</v>
      </c>
      <c r="AV48" s="2">
        <f t="shared" si="13"/>
        <v>81.010447068303336</v>
      </c>
      <c r="AW48" s="2">
        <f t="shared" si="14"/>
        <v>83.796696990137534</v>
      </c>
      <c r="AX48" s="2">
        <f t="shared" si="15"/>
        <v>85.038215049035259</v>
      </c>
      <c r="AY48" s="2">
        <f t="shared" si="16"/>
        <v>84.892322164939372</v>
      </c>
      <c r="AZ48" s="2">
        <f t="shared" si="17"/>
        <v>85.759277108715807</v>
      </c>
      <c r="BA48" s="2">
        <f t="shared" si="18"/>
        <v>86.998588607125427</v>
      </c>
      <c r="BB48" s="2">
        <f t="shared" si="19"/>
        <v>87.244792048103534</v>
      </c>
      <c r="BC48" s="2">
        <f t="shared" si="20"/>
        <v>86.279813461605315</v>
      </c>
      <c r="BD48" s="2">
        <f t="shared" si="21"/>
        <v>83.184836431116878</v>
      </c>
      <c r="BE48" s="2">
        <f t="shared" si="22"/>
        <v>78.69455367962891</v>
      </c>
      <c r="BF48" s="2">
        <f t="shared" si="23"/>
        <v>71.252928414179038</v>
      </c>
      <c r="BG48" s="2">
        <f t="shared" si="24"/>
        <v>62.232448348327743</v>
      </c>
      <c r="BH48" s="2">
        <f t="shared" si="25"/>
        <v>51.938987247452644</v>
      </c>
      <c r="BK48" s="2">
        <f>IF(OR($B48&lt;C$229, AND($B48&gt;C$230, $B48&lt;C$231)), C48, "")</f>
        <v>85.671000000000006</v>
      </c>
      <c r="BL48" s="2">
        <f>IF(OR($B48&lt;D$229, AND($B48&gt;D$230, $B48&lt;D$231)), D48, "")</f>
        <v>85.4</v>
      </c>
      <c r="BM48" s="2">
        <f>IF(OR($B48&lt;E$229, AND($B48&gt;E$230, $B48&lt;E$231)), E48, "")</f>
        <v>88.143000000000001</v>
      </c>
      <c r="BN48" s="2">
        <f>IF(OR($B48&lt;F$229, AND($B48&gt;F$230, $B48&lt;F$231)), F48, "")</f>
        <v>89.671000000000006</v>
      </c>
      <c r="BO48" s="2">
        <f>IF(OR($B48&lt;G$229, AND($B48&gt;G$230, $B48&lt;G$231)), G48, "")</f>
        <v>92.856999999999999</v>
      </c>
      <c r="BP48" s="2">
        <f>IF(OR($B48&lt;H$229, AND($B48&gt;H$230, $B48&lt;H$231)), H48, "")</f>
        <v>91.843000000000004</v>
      </c>
      <c r="BQ48" s="2">
        <f>IF(OR($B48&lt;I$229, AND($B48&gt;I$230, $B48&lt;I$231)), I48, "")</f>
        <v>92.528999999999996</v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80.998394428591368</v>
      </c>
      <c r="CP48" s="2">
        <f>BL$207*$B48+BL$209</f>
        <v>83.788597137249369</v>
      </c>
      <c r="CQ48" s="2">
        <f>BM$207*$B48+BM$209</f>
        <v>85.026502644849259</v>
      </c>
      <c r="CR48" s="2">
        <f>BN$207*$B48+BN$209</f>
        <v>84.88337942689158</v>
      </c>
      <c r="CS48" s="2">
        <f>BO$207*$B48+BO$209</f>
        <v>85.747334562295421</v>
      </c>
      <c r="CT48" s="2">
        <f>BP$207*$B48+BP$209</f>
        <v>86.983978633056282</v>
      </c>
      <c r="CU48" s="2">
        <f>BQ$207*$B48+BQ$209</f>
        <v>87.227824244943164</v>
      </c>
      <c r="CV48" s="2">
        <f>BR$207*$B48+BR$209</f>
        <v>86.265231311133647</v>
      </c>
      <c r="CW48" s="2">
        <f>BS$207*$B48+BS$209</f>
        <v>83.169319174728116</v>
      </c>
      <c r="CX48" s="2">
        <f>BT$207*$B48+BT$209</f>
        <v>78.681201414040871</v>
      </c>
      <c r="CY48" s="2">
        <f>BU$207*$B48+BU$209</f>
        <v>71.234997624087001</v>
      </c>
      <c r="CZ48" s="2">
        <f>BV$207*$B48+BV$209</f>
        <v>62.21768435897004</v>
      </c>
      <c r="DA48" s="2">
        <f>BW$207*$B48+BW$209</f>
        <v>51.928362761405758</v>
      </c>
      <c r="DD48" s="2">
        <f>BZ$207*$B48+BZ$209</f>
        <v>85.973493693024508</v>
      </c>
      <c r="DE48" s="2">
        <f>CA$207*$B48+CA$209</f>
        <v>89.232450379281346</v>
      </c>
      <c r="DF48" s="2">
        <f>CB$207*$B48+CB$209</f>
        <v>89.152620062870596</v>
      </c>
      <c r="DG48" s="2">
        <f>CC$207*$B48+CC$209</f>
        <v>87.357016066972605</v>
      </c>
      <c r="DH48" s="2">
        <f>CD$207*$B48+CD$209</f>
        <v>88.858069397939843</v>
      </c>
      <c r="DI48" s="2">
        <f>CE$207*$B48+CE$209</f>
        <v>91.081990804404313</v>
      </c>
      <c r="DJ48" s="2">
        <f>CF$207*$B48+CF$209</f>
        <v>91.521353005701528</v>
      </c>
      <c r="DK48" s="2">
        <f>CG$207*$B48+CG$209</f>
        <v>89.772704627390198</v>
      </c>
      <c r="DL48" s="2">
        <f>CH$207*$B48+CH$209</f>
        <v>86.456247044501566</v>
      </c>
      <c r="DM48" s="2">
        <f>CI$207*$B48+CI$209</f>
        <v>81.41131730194239</v>
      </c>
      <c r="DN48" s="2">
        <f>CJ$207*$B48+CJ$209</f>
        <v>75.064246987624131</v>
      </c>
      <c r="DO48" s="2">
        <f>CK$207*$B48+CK$209</f>
        <v>65.354667325530542</v>
      </c>
      <c r="DP48" s="2">
        <f>CL$207*$B48+CL$209</f>
        <v>53.957378590575011</v>
      </c>
      <c r="DS48" s="2">
        <f>POWER(10,($B48-C$227)/C$228)/(1+POWER(10,($B48-C$227)/C$228))</f>
        <v>2.4225928109861058E-3</v>
      </c>
      <c r="DT48" s="2">
        <f>POWER(10,($B48-D$227)/D$228)/(1+POWER(10,($B48-D$227)/D$228))</f>
        <v>1.4878896487546904E-3</v>
      </c>
      <c r="DU48" s="2">
        <f>POWER(10,($B48-E$227)/E$228)/(1+POWER(10,($B48-E$227)/E$228))</f>
        <v>2.8386017651452996E-3</v>
      </c>
      <c r="DV48" s="2">
        <f>POWER(10,($B48-F$227)/F$228)/(1+POWER(10,($B48-F$227)/F$228))</f>
        <v>3.615218946428354E-3</v>
      </c>
      <c r="DW48" s="2">
        <f>POWER(10,($B48-G$227)/G$228)/(1+POWER(10,($B48-G$227)/G$228))</f>
        <v>3.8391399625396366E-3</v>
      </c>
      <c r="DX48" s="2">
        <f>POWER(10,($B48-H$227)/H$228)/(1+POWER(10,($B48-H$227)/H$228))</f>
        <v>3.5651368171365455E-3</v>
      </c>
      <c r="DY48" s="2">
        <f>POWER(10,($B48-I$227)/I$228)/(1+POWER(10,($B48-I$227)/I$228))</f>
        <v>3.951948177323748E-3</v>
      </c>
      <c r="DZ48" s="2">
        <f>POWER(10,($B48-J$227)/J$228)/(1+POWER(10,($B48-J$227)/J$228))</f>
        <v>4.1574515774906069E-3</v>
      </c>
      <c r="EA48" s="2">
        <f>POWER(10,($B48-K$227)/K$228)/(1+POWER(10,($B48-K$227)/K$228))</f>
        <v>4.7208995766085393E-3</v>
      </c>
      <c r="EB48" s="2">
        <f>POWER(10,($B48-L$227)/L$228)/(1+POWER(10,($B48-L$227)/L$228))</f>
        <v>4.890732165326003E-3</v>
      </c>
      <c r="EC48" s="2">
        <f>POWER(10,($B48-M$227)/M$228)/(1+POWER(10,($B48-M$227)/M$228))</f>
        <v>4.6825861649985468E-3</v>
      </c>
      <c r="ED48" s="2">
        <f>POWER(10,($B48-N$227)/N$228)/(1+POWER(10,($B48-N$227)/N$228))</f>
        <v>4.7064295583014292E-3</v>
      </c>
      <c r="EE48" s="2">
        <f>POWER(10,($B48-O$227)/O$228)/(1+POWER(10,($B48-O$227)/O$228))</f>
        <v>5.2362755845210308E-3</v>
      </c>
    </row>
    <row r="49" spans="2:135" x14ac:dyDescent="0.25">
      <c r="B49" s="2">
        <v>43</v>
      </c>
      <c r="C49">
        <v>87.4</v>
      </c>
      <c r="D49">
        <v>87.171000000000006</v>
      </c>
      <c r="E49">
        <v>87.786000000000001</v>
      </c>
      <c r="F49">
        <v>92.543000000000006</v>
      </c>
      <c r="G49">
        <v>95.513999999999996</v>
      </c>
      <c r="H49">
        <v>93.013999999999996</v>
      </c>
      <c r="I49">
        <v>94.813999999999993</v>
      </c>
      <c r="J49">
        <v>94.271000000000001</v>
      </c>
      <c r="K49">
        <v>92.085999999999999</v>
      </c>
      <c r="L49">
        <v>91.557000000000002</v>
      </c>
      <c r="M49">
        <v>82.057000000000002</v>
      </c>
      <c r="N49">
        <v>76.599999999999994</v>
      </c>
      <c r="O49">
        <v>75.042900000000003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81.864733065660033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83.819891247259761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85.262083453848618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85.993503555709424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87.205240283559831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88.231969360627886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88.803038847573276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88.68030915307591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87.0349086734645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84.417547005395861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75.91584077197831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69.867739065159327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69.653169644871625</v>
      </c>
      <c r="AE49" s="5"/>
      <c r="AG49" s="5">
        <f t="shared" si="0"/>
        <v>5.5352669343399725</v>
      </c>
      <c r="AH49" s="5">
        <f t="shared" si="1"/>
        <v>3.3511087527402452</v>
      </c>
      <c r="AI49" s="5">
        <f t="shared" si="2"/>
        <v>2.5239165461513835</v>
      </c>
      <c r="AJ49" s="5">
        <f t="shared" si="3"/>
        <v>6.5494964442905825</v>
      </c>
      <c r="AK49" s="5">
        <f t="shared" si="4"/>
        <v>8.3087597164401643</v>
      </c>
      <c r="AL49" s="5">
        <f t="shared" si="5"/>
        <v>4.7820306393721097</v>
      </c>
      <c r="AM49" s="5">
        <f t="shared" si="6"/>
        <v>6.0109611524267166</v>
      </c>
      <c r="AN49" s="5">
        <f t="shared" si="7"/>
        <v>5.5906908469240904</v>
      </c>
      <c r="AO49" s="5">
        <f t="shared" si="8"/>
        <v>5.0510913265354986</v>
      </c>
      <c r="AP49" s="5">
        <f t="shared" si="9"/>
        <v>7.1394529946041416</v>
      </c>
      <c r="AQ49" s="5">
        <f t="shared" si="10"/>
        <v>6.1411592280216922</v>
      </c>
      <c r="AR49" s="5">
        <f t="shared" si="11"/>
        <v>6.7322609348406672</v>
      </c>
      <c r="AS49" s="5">
        <f t="shared" si="12"/>
        <v>5.3897303551283784</v>
      </c>
      <c r="AV49" s="2">
        <f t="shared" si="13"/>
        <v>81.025620694848726</v>
      </c>
      <c r="AW49" s="2">
        <f t="shared" si="14"/>
        <v>83.815462511157946</v>
      </c>
      <c r="AX49" s="2">
        <f t="shared" si="15"/>
        <v>85.055409043373629</v>
      </c>
      <c r="AY49" s="2">
        <f t="shared" si="16"/>
        <v>84.90763219621283</v>
      </c>
      <c r="AZ49" s="2">
        <f t="shared" si="17"/>
        <v>85.794271178783447</v>
      </c>
      <c r="BA49" s="2">
        <f t="shared" si="18"/>
        <v>87.036194554651161</v>
      </c>
      <c r="BB49" s="2">
        <f t="shared" si="19"/>
        <v>87.283128437806127</v>
      </c>
      <c r="BC49" s="2">
        <f t="shared" si="20"/>
        <v>86.303370186637395</v>
      </c>
      <c r="BD49" s="2">
        <f t="shared" si="21"/>
        <v>83.205917337577134</v>
      </c>
      <c r="BE49" s="2">
        <f t="shared" si="22"/>
        <v>78.712699051872718</v>
      </c>
      <c r="BF49" s="2">
        <f t="shared" si="23"/>
        <v>71.288103987912876</v>
      </c>
      <c r="BG49" s="2">
        <f t="shared" si="24"/>
        <v>62.258851183157105</v>
      </c>
      <c r="BH49" s="2">
        <f t="shared" si="25"/>
        <v>51.96016166248495</v>
      </c>
      <c r="BK49" s="2">
        <f>IF(OR($B49&lt;C$229, AND($B49&gt;C$230, $B49&lt;C$231)), C49, "")</f>
        <v>87.4</v>
      </c>
      <c r="BL49" s="2">
        <f>IF(OR($B49&lt;D$229, AND($B49&gt;D$230, $B49&lt;D$231)), D49, "")</f>
        <v>87.171000000000006</v>
      </c>
      <c r="BM49" s="2">
        <f>IF(OR($B49&lt;E$229, AND($B49&gt;E$230, $B49&lt;E$231)), E49, "")</f>
        <v>87.786000000000001</v>
      </c>
      <c r="BN49" s="2">
        <f>IF(OR($B49&lt;F$229, AND($B49&gt;F$230, $B49&lt;F$231)), F49, "")</f>
        <v>92.543000000000006</v>
      </c>
      <c r="BO49" s="2" t="str">
        <f>IF(OR($B49&lt;G$229, AND($B49&gt;G$230, $B49&lt;G$231)), G49, "")</f>
        <v/>
      </c>
      <c r="BP49" s="2">
        <f>IF(OR($B49&lt;H$229, AND($B49&gt;H$230, $B49&lt;H$231)), H49, "")</f>
        <v>93.013999999999996</v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81.01263017580267</v>
      </c>
      <c r="CP49" s="2">
        <f>BL$207*$B49+BL$209</f>
        <v>83.806725226606019</v>
      </c>
      <c r="CQ49" s="2">
        <f>BM$207*$B49+BM$209</f>
        <v>85.042805133881458</v>
      </c>
      <c r="CR49" s="2">
        <f>BN$207*$B49+BN$209</f>
        <v>84.89802978846798</v>
      </c>
      <c r="CS49" s="2">
        <f>BO$207*$B49+BO$209</f>
        <v>85.781448893462979</v>
      </c>
      <c r="CT49" s="2">
        <f>BP$207*$B49+BP$209</f>
        <v>87.020487207948165</v>
      </c>
      <c r="CU49" s="2">
        <f>BQ$207*$B49+BQ$209</f>
        <v>87.26489053566354</v>
      </c>
      <c r="CV49" s="2">
        <f>BR$207*$B49+BR$209</f>
        <v>86.287701833506688</v>
      </c>
      <c r="CW49" s="2">
        <f>BS$207*$B49+BS$209</f>
        <v>83.189252926773747</v>
      </c>
      <c r="CX49" s="2">
        <f>BT$207*$B49+BT$209</f>
        <v>78.698393161089996</v>
      </c>
      <c r="CY49" s="2">
        <f>BU$207*$B49+BU$209</f>
        <v>71.268860332627796</v>
      </c>
      <c r="CZ49" s="2">
        <f>BV$207*$B49+BV$209</f>
        <v>62.242979414608506</v>
      </c>
      <c r="DA49" s="2">
        <f>BW$207*$B49+BW$209</f>
        <v>51.94875288468932</v>
      </c>
      <c r="DD49" s="2">
        <f>BZ$207*$B49+BZ$209</f>
        <v>85.904192310783827</v>
      </c>
      <c r="DE49" s="2">
        <f>CA$207*$B49+CA$209</f>
        <v>89.163064719789148</v>
      </c>
      <c r="DF49" s="2">
        <f>CB$207*$B49+CB$209</f>
        <v>89.093408584745077</v>
      </c>
      <c r="DG49" s="2">
        <f>CC$207*$B49+CC$209</f>
        <v>87.321272918059989</v>
      </c>
      <c r="DH49" s="2">
        <f>CD$207*$B49+CD$209</f>
        <v>88.828588282587447</v>
      </c>
      <c r="DI49" s="2">
        <f>CE$207*$B49+CE$209</f>
        <v>91.040023757766036</v>
      </c>
      <c r="DJ49" s="2">
        <f>CF$207*$B49+CF$209</f>
        <v>91.475347134478682</v>
      </c>
      <c r="DK49" s="2">
        <f>CG$207*$B49+CG$209</f>
        <v>89.726212006009035</v>
      </c>
      <c r="DL49" s="2">
        <f>CH$207*$B49+CH$209</f>
        <v>86.410047021957723</v>
      </c>
      <c r="DM49" s="2">
        <f>CI$207*$B49+CI$209</f>
        <v>81.36737671886867</v>
      </c>
      <c r="DN49" s="2">
        <f>CJ$207*$B49+CJ$209</f>
        <v>75.018572628333359</v>
      </c>
      <c r="DO49" s="2">
        <f>CK$207*$B49+CK$209</f>
        <v>65.320003623876971</v>
      </c>
      <c r="DP49" s="2">
        <f>CL$207*$B49+CL$209</f>
        <v>53.936842562983919</v>
      </c>
      <c r="DS49" s="2">
        <f>POWER(10,($B49-C$227)/C$228)/(1+POWER(10,($B49-C$227)/C$228))</f>
        <v>2.6556994856849685E-3</v>
      </c>
      <c r="DT49" s="2">
        <f>POWER(10,($B49-D$227)/D$228)/(1+POWER(10,($B49-D$227)/D$228))</f>
        <v>1.6312044005140042E-3</v>
      </c>
      <c r="DU49" s="2">
        <f>POWER(10,($B49-E$227)/E$228)/(1+POWER(10,($B49-E$227)/E$228))</f>
        <v>3.1116127868492703E-3</v>
      </c>
      <c r="DV49" s="2">
        <f>POWER(10,($B49-F$227)/F$228)/(1+POWER(10,($B49-F$227)/F$228))</f>
        <v>3.962626625283963E-3</v>
      </c>
      <c r="DW49" s="2">
        <f>POWER(10,($B49-G$227)/G$228)/(1+POWER(10,($B49-G$227)/G$228))</f>
        <v>4.2079746552548423E-3</v>
      </c>
      <c r="DX49" s="2">
        <f>POWER(10,($B49-H$227)/H$228)/(1+POWER(10,($B49-H$227)/H$228))</f>
        <v>3.9077506842683414E-3</v>
      </c>
      <c r="DY49" s="2">
        <f>POWER(10,($B49-I$227)/I$228)/(1+POWER(10,($B49-I$227)/I$228))</f>
        <v>4.3315734801118175E-3</v>
      </c>
      <c r="DZ49" s="2">
        <f>POWER(10,($B49-J$227)/J$228)/(1+POWER(10,($B49-J$227)/J$228))</f>
        <v>4.5567272873007275E-3</v>
      </c>
      <c r="EA49" s="2">
        <f>POWER(10,($B49-K$227)/K$228)/(1+POWER(10,($B49-K$227)/K$228))</f>
        <v>5.1740068787089226E-3</v>
      </c>
      <c r="EB49" s="2">
        <f>POWER(10,($B49-L$227)/L$228)/(1+POWER(10,($B49-L$227)/L$228))</f>
        <v>5.3600520471658889E-3</v>
      </c>
      <c r="EC49" s="2">
        <f>POWER(10,($B49-M$227)/M$228)/(1+POWER(10,($B49-M$227)/M$228))</f>
        <v>5.1320351449672943E-3</v>
      </c>
      <c r="ED49" s="2">
        <f>POWER(10,($B49-N$227)/N$228)/(1+POWER(10,($B49-N$227)/N$228))</f>
        <v>5.1581552399837562E-3</v>
      </c>
      <c r="EE49" s="2">
        <f>POWER(10,($B49-O$227)/O$228)/(1+POWER(10,($B49-O$227)/O$228))</f>
        <v>5.7385629633281724E-3</v>
      </c>
    </row>
    <row r="50" spans="2:135" x14ac:dyDescent="0.25">
      <c r="B50" s="2">
        <v>44</v>
      </c>
      <c r="C50">
        <v>89.228999999999999</v>
      </c>
      <c r="D50">
        <v>86.757000000000005</v>
      </c>
      <c r="E50">
        <v>90.2</v>
      </c>
      <c r="F50">
        <v>93.614000000000004</v>
      </c>
      <c r="G50">
        <v>96.242999999999995</v>
      </c>
      <c r="H50">
        <v>94.486000000000004</v>
      </c>
      <c r="I50">
        <v>94.528999999999996</v>
      </c>
      <c r="J50">
        <v>96.171000000000006</v>
      </c>
      <c r="K50">
        <v>95.528999999999996</v>
      </c>
      <c r="L50">
        <v>93.7</v>
      </c>
      <c r="M50">
        <v>85.656999999999996</v>
      </c>
      <c r="N50">
        <v>80.285700000000006</v>
      </c>
      <c r="O50">
        <v>80.971400000000003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82.522336825343089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83.844573060105461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85.47843864969002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86.853792234317254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88.290993517755467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89.184085554369929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89.973973752180228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90.347757295270299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89.48737616320733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87.713608337468074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78.679971393267763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73.723156801949614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75.887917685100064</v>
      </c>
      <c r="AE50" s="5"/>
      <c r="AG50" s="5">
        <f t="shared" si="0"/>
        <v>6.7066631746569101</v>
      </c>
      <c r="AH50" s="5">
        <f t="shared" si="1"/>
        <v>2.9124269398945444</v>
      </c>
      <c r="AI50" s="5">
        <f t="shared" si="2"/>
        <v>4.7215613503099831</v>
      </c>
      <c r="AJ50" s="5">
        <f t="shared" si="3"/>
        <v>6.7602077656827504</v>
      </c>
      <c r="AK50" s="5">
        <f t="shared" si="4"/>
        <v>7.9520064822445278</v>
      </c>
      <c r="AL50" s="5">
        <f t="shared" si="5"/>
        <v>5.3019144456300751</v>
      </c>
      <c r="AM50" s="5">
        <f t="shared" si="6"/>
        <v>4.5550262478197681</v>
      </c>
      <c r="AN50" s="5">
        <f t="shared" si="7"/>
        <v>5.823242704729708</v>
      </c>
      <c r="AO50" s="5">
        <f t="shared" si="8"/>
        <v>6.0416238367926667</v>
      </c>
      <c r="AP50" s="5">
        <f t="shared" si="9"/>
        <v>5.9863916625319291</v>
      </c>
      <c r="AQ50" s="5">
        <f t="shared" si="10"/>
        <v>6.9770286067322331</v>
      </c>
      <c r="AR50" s="5">
        <f t="shared" si="11"/>
        <v>6.5625431980503919</v>
      </c>
      <c r="AS50" s="5">
        <f t="shared" si="12"/>
        <v>5.0834823148999391</v>
      </c>
      <c r="AV50" s="2">
        <f t="shared" si="13"/>
        <v>81.040862904486204</v>
      </c>
      <c r="AW50" s="2">
        <f t="shared" si="14"/>
        <v>83.834275549791059</v>
      </c>
      <c r="AX50" s="2">
        <f t="shared" si="15"/>
        <v>85.072665824918602</v>
      </c>
      <c r="AY50" s="2">
        <f t="shared" si="16"/>
        <v>84.922986084273916</v>
      </c>
      <c r="AZ50" s="2">
        <f t="shared" si="17"/>
        <v>85.829323568148212</v>
      </c>
      <c r="BA50" s="2">
        <f t="shared" si="18"/>
        <v>87.073875932515136</v>
      </c>
      <c r="BB50" s="2">
        <f t="shared" si="19"/>
        <v>87.321551550515395</v>
      </c>
      <c r="BC50" s="2">
        <f t="shared" si="20"/>
        <v>86.327000401281182</v>
      </c>
      <c r="BD50" s="2">
        <f t="shared" si="21"/>
        <v>83.227074723397095</v>
      </c>
      <c r="BE50" s="2">
        <f t="shared" si="22"/>
        <v>78.730903797909434</v>
      </c>
      <c r="BF50" s="2">
        <f t="shared" si="23"/>
        <v>71.323365500736685</v>
      </c>
      <c r="BG50" s="2">
        <f t="shared" si="24"/>
        <v>62.285329915736121</v>
      </c>
      <c r="BH50" s="2">
        <f t="shared" si="25"/>
        <v>51.981388188670955</v>
      </c>
      <c r="BK50" s="2" t="str">
        <f>IF(OR($B50&lt;C$229, AND($B50&gt;C$230, $B50&lt;C$231)), C50, "")</f>
        <v/>
      </c>
      <c r="BL50" s="2">
        <f>IF(OR($B50&lt;D$229, AND($B50&gt;D$230, $B50&lt;D$231)), D50, "")</f>
        <v>86.757000000000005</v>
      </c>
      <c r="BM50" s="2">
        <f>IF(OR($B50&lt;E$229, AND($B50&gt;E$230, $B50&lt;E$231)), E50, "")</f>
        <v>90.2</v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81.026865923013972</v>
      </c>
      <c r="CP50" s="2">
        <f>BL$207*$B50+BL$209</f>
        <v>83.824853315962656</v>
      </c>
      <c r="CQ50" s="2">
        <f>BM$207*$B50+BM$209</f>
        <v>85.059107622913658</v>
      </c>
      <c r="CR50" s="2">
        <f>BN$207*$B50+BN$209</f>
        <v>84.912680150044395</v>
      </c>
      <c r="CS50" s="2">
        <f>BO$207*$B50+BO$209</f>
        <v>85.815563224630523</v>
      </c>
      <c r="CT50" s="2">
        <f>BP$207*$B50+BP$209</f>
        <v>87.056995782840062</v>
      </c>
      <c r="CU50" s="2">
        <f>BQ$207*$B50+BQ$209</f>
        <v>87.301956826383915</v>
      </c>
      <c r="CV50" s="2">
        <f>BR$207*$B50+BR$209</f>
        <v>86.310172355879729</v>
      </c>
      <c r="CW50" s="2">
        <f>BS$207*$B50+BS$209</f>
        <v>83.209186678819364</v>
      </c>
      <c r="CX50" s="2">
        <f>BT$207*$B50+BT$209</f>
        <v>78.715584908139107</v>
      </c>
      <c r="CY50" s="2">
        <f>BU$207*$B50+BU$209</f>
        <v>71.302723041168576</v>
      </c>
      <c r="CZ50" s="2">
        <f>BV$207*$B50+BV$209</f>
        <v>62.268274470246972</v>
      </c>
      <c r="DA50" s="2">
        <f>BW$207*$B50+BW$209</f>
        <v>51.969143007972882</v>
      </c>
      <c r="DD50" s="2">
        <f>BZ$207*$B50+BZ$209</f>
        <v>85.834890928543132</v>
      </c>
      <c r="DE50" s="2">
        <f>CA$207*$B50+CA$209</f>
        <v>89.09367906029695</v>
      </c>
      <c r="DF50" s="2">
        <f>CB$207*$B50+CB$209</f>
        <v>89.034197106619573</v>
      </c>
      <c r="DG50" s="2">
        <f>CC$207*$B50+CC$209</f>
        <v>87.285529769147374</v>
      </c>
      <c r="DH50" s="2">
        <f>CD$207*$B50+CD$209</f>
        <v>88.79910716723505</v>
      </c>
      <c r="DI50" s="2">
        <f>CE$207*$B50+CE$209</f>
        <v>90.998056711127745</v>
      </c>
      <c r="DJ50" s="2">
        <f>CF$207*$B50+CF$209</f>
        <v>91.42934126325585</v>
      </c>
      <c r="DK50" s="2">
        <f>CG$207*$B50+CG$209</f>
        <v>89.679719384627859</v>
      </c>
      <c r="DL50" s="2">
        <f>CH$207*$B50+CH$209</f>
        <v>86.363846999413866</v>
      </c>
      <c r="DM50" s="2">
        <f>CI$207*$B50+CI$209</f>
        <v>81.32343613579495</v>
      </c>
      <c r="DN50" s="2">
        <f>CJ$207*$B50+CJ$209</f>
        <v>74.972898269042588</v>
      </c>
      <c r="DO50" s="2">
        <f>CK$207*$B50+CK$209</f>
        <v>65.2853399222234</v>
      </c>
      <c r="DP50" s="2">
        <f>CL$207*$B50+CL$209</f>
        <v>53.916306535392835</v>
      </c>
      <c r="DS50" s="2">
        <f>POWER(10,($B50-C$227)/C$228)/(1+POWER(10,($B50-C$227)/C$228))</f>
        <v>2.9111706898624803E-3</v>
      </c>
      <c r="DT50" s="2">
        <f>POWER(10,($B50-D$227)/D$228)/(1+POWER(10,($B50-D$227)/D$228))</f>
        <v>1.7882986239435934E-3</v>
      </c>
      <c r="DU50" s="2">
        <f>POWER(10,($B50-E$227)/E$228)/(1+POWER(10,($B50-E$227)/E$228))</f>
        <v>3.4107916464563739E-3</v>
      </c>
      <c r="DV50" s="2">
        <f>POWER(10,($B50-F$227)/F$228)/(1+POWER(10,($B50-F$227)/F$228))</f>
        <v>4.3432732300227673E-3</v>
      </c>
      <c r="DW50" s="2">
        <f>POWER(10,($B50-G$227)/G$228)/(1+POWER(10,($B50-G$227)/G$228))</f>
        <v>4.6120800572758275E-3</v>
      </c>
      <c r="DX50" s="2">
        <f>POWER(10,($B50-H$227)/H$228)/(1+POWER(10,($B50-H$227)/H$228))</f>
        <v>4.2831486196797863E-3</v>
      </c>
      <c r="DY50" s="2">
        <f>POWER(10,($B50-I$227)/I$228)/(1+POWER(10,($B50-I$227)/I$228))</f>
        <v>4.7474918877006469E-3</v>
      </c>
      <c r="DZ50" s="2">
        <f>POWER(10,($B50-J$227)/J$228)/(1+POWER(10,($B50-J$227)/J$228))</f>
        <v>4.9941565610717963E-3</v>
      </c>
      <c r="EA50" s="2">
        <f>POWER(10,($B50-K$227)/K$228)/(1+POWER(10,($B50-K$227)/K$228))</f>
        <v>5.6703552078046894E-3</v>
      </c>
      <c r="EB50" s="2">
        <f>POWER(10,($B50-L$227)/L$228)/(1+POWER(10,($B50-L$227)/L$228))</f>
        <v>5.8741425154420664E-3</v>
      </c>
      <c r="EC50" s="2">
        <f>POWER(10,($B50-M$227)/M$228)/(1+POWER(10,($B50-M$227)/M$228))</f>
        <v>5.6243798419557218E-3</v>
      </c>
      <c r="ED50" s="2">
        <f>POWER(10,($B50-N$227)/N$228)/(1+POWER(10,($B50-N$227)/N$228))</f>
        <v>5.6529915444749161E-3</v>
      </c>
      <c r="EE50" s="2">
        <f>POWER(10,($B50-O$227)/O$228)/(1+POWER(10,($B50-O$227)/O$228))</f>
        <v>6.2887274364163128E-3</v>
      </c>
    </row>
    <row r="51" spans="2:135" x14ac:dyDescent="0.25">
      <c r="B51" s="2">
        <v>45</v>
      </c>
      <c r="C51">
        <v>91.070999999999998</v>
      </c>
      <c r="D51">
        <v>86.843000000000004</v>
      </c>
      <c r="E51">
        <v>91.486000000000004</v>
      </c>
      <c r="F51">
        <v>95.543000000000006</v>
      </c>
      <c r="G51">
        <v>98.228999999999999</v>
      </c>
      <c r="H51">
        <v>96.629000000000005</v>
      </c>
      <c r="I51">
        <v>98</v>
      </c>
      <c r="J51">
        <v>99.143000000000001</v>
      </c>
      <c r="K51">
        <v>99.385999999999996</v>
      </c>
      <c r="L51">
        <v>99.156999999999996</v>
      </c>
      <c r="M51">
        <v>90.271000000000001</v>
      </c>
      <c r="N51">
        <v>85.557100000000005</v>
      </c>
      <c r="O51">
        <v>84.571399999999997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83.580862579964602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83.87622128991039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85.856908638619714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88.243306594748262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89.998340445846665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90.697230335506234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91.814516711989967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92.897053728470638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93.096630450410103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92.363682304661324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82.61730173637639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78.880115174093973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83.165633258012591</v>
      </c>
      <c r="AE51" s="5"/>
      <c r="AG51" s="5">
        <f t="shared" si="0"/>
        <v>7.4901374200353956</v>
      </c>
      <c r="AH51" s="5">
        <f t="shared" si="1"/>
        <v>2.9667787100896135</v>
      </c>
      <c r="AI51" s="5">
        <f t="shared" si="2"/>
        <v>5.62909136138029</v>
      </c>
      <c r="AJ51" s="5">
        <f t="shared" si="3"/>
        <v>7.2996934052517446</v>
      </c>
      <c r="AK51" s="5">
        <f t="shared" si="4"/>
        <v>8.2306595541533341</v>
      </c>
      <c r="AL51" s="5">
        <f t="shared" si="5"/>
        <v>5.9317696644937712</v>
      </c>
      <c r="AM51" s="5">
        <f t="shared" si="6"/>
        <v>6.1854832880100332</v>
      </c>
      <c r="AN51" s="5">
        <f t="shared" si="7"/>
        <v>6.2459462715293625</v>
      </c>
      <c r="AO51" s="5">
        <f t="shared" si="8"/>
        <v>6.2893695495898925</v>
      </c>
      <c r="AP51" s="5">
        <f t="shared" si="9"/>
        <v>6.793317695338672</v>
      </c>
      <c r="AQ51" s="5">
        <f t="shared" si="10"/>
        <v>7.6536982636236104</v>
      </c>
      <c r="AR51" s="5">
        <f t="shared" si="11"/>
        <v>6.6769848259060325</v>
      </c>
      <c r="AS51" s="5">
        <f t="shared" si="12"/>
        <v>1.4057667419874065</v>
      </c>
      <c r="AV51" s="2">
        <f t="shared" si="13"/>
        <v>81.056178167312012</v>
      </c>
      <c r="AW51" s="2">
        <f t="shared" si="14"/>
        <v>83.853139327082829</v>
      </c>
      <c r="AX51" s="2">
        <f t="shared" si="15"/>
        <v>85.089989175769077</v>
      </c>
      <c r="AY51" s="2">
        <f t="shared" si="16"/>
        <v>84.938386121912529</v>
      </c>
      <c r="AZ51" s="2">
        <f t="shared" si="17"/>
        <v>85.864437299815776</v>
      </c>
      <c r="BA51" s="2">
        <f t="shared" si="18"/>
        <v>87.111637029559489</v>
      </c>
      <c r="BB51" s="2">
        <f t="shared" si="19"/>
        <v>87.360066232595329</v>
      </c>
      <c r="BC51" s="2">
        <f t="shared" si="20"/>
        <v>86.350708117738705</v>
      </c>
      <c r="BD51" s="2">
        <f t="shared" si="21"/>
        <v>83.248312600830332</v>
      </c>
      <c r="BE51" s="2">
        <f t="shared" si="22"/>
        <v>78.749170447669471</v>
      </c>
      <c r="BF51" s="2">
        <f t="shared" si="23"/>
        <v>71.358717241446897</v>
      </c>
      <c r="BG51" s="2">
        <f t="shared" si="24"/>
        <v>62.311888811546538</v>
      </c>
      <c r="BH51" s="2">
        <f t="shared" si="25"/>
        <v>52.002669530386918</v>
      </c>
      <c r="BK51" s="2" t="str">
        <f>IF(OR($B51&lt;C$229, AND($B51&gt;C$230, $B51&lt;C$231)), C51, "")</f>
        <v/>
      </c>
      <c r="BL51" s="2">
        <f>IF(OR($B51&lt;D$229, AND($B51&gt;D$230, $B51&lt;D$231)), D51, "")</f>
        <v>86.843000000000004</v>
      </c>
      <c r="BM51" s="2">
        <f>IF(OR($B51&lt;E$229, AND($B51&gt;E$230, $B51&lt;E$231)), E51, "")</f>
        <v>91.486000000000004</v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81.041101670225274</v>
      </c>
      <c r="CP51" s="2">
        <f>BL$207*$B51+BL$209</f>
        <v>83.842981405319307</v>
      </c>
      <c r="CQ51" s="2">
        <f>BM$207*$B51+BM$209</f>
        <v>85.075410111945857</v>
      </c>
      <c r="CR51" s="2">
        <f>BN$207*$B51+BN$209</f>
        <v>84.927330511620809</v>
      </c>
      <c r="CS51" s="2">
        <f>BO$207*$B51+BO$209</f>
        <v>85.849677555798067</v>
      </c>
      <c r="CT51" s="2">
        <f>BP$207*$B51+BP$209</f>
        <v>87.093504357731959</v>
      </c>
      <c r="CU51" s="2">
        <f>BQ$207*$B51+BQ$209</f>
        <v>87.339023117104276</v>
      </c>
      <c r="CV51" s="2">
        <f>BR$207*$B51+BR$209</f>
        <v>86.332642878252784</v>
      </c>
      <c r="CW51" s="2">
        <f>BS$207*$B51+BS$209</f>
        <v>83.229120430864995</v>
      </c>
      <c r="CX51" s="2">
        <f>BT$207*$B51+BT$209</f>
        <v>78.732776655188218</v>
      </c>
      <c r="CY51" s="2">
        <f>BU$207*$B51+BU$209</f>
        <v>71.336585749709371</v>
      </c>
      <c r="CZ51" s="2">
        <f>BV$207*$B51+BV$209</f>
        <v>62.293569525885438</v>
      </c>
      <c r="DA51" s="2">
        <f>BW$207*$B51+BW$209</f>
        <v>51.989533131256444</v>
      </c>
      <c r="DD51" s="2">
        <f>BZ$207*$B51+BZ$209</f>
        <v>85.765589546302451</v>
      </c>
      <c r="DE51" s="2">
        <f>CA$207*$B51+CA$209</f>
        <v>89.024293400804751</v>
      </c>
      <c r="DF51" s="2">
        <f>CB$207*$B51+CB$209</f>
        <v>88.974985628494053</v>
      </c>
      <c r="DG51" s="2">
        <f>CC$207*$B51+CC$209</f>
        <v>87.249786620234758</v>
      </c>
      <c r="DH51" s="2">
        <f>CD$207*$B51+CD$209</f>
        <v>88.769626051882639</v>
      </c>
      <c r="DI51" s="2">
        <f>CE$207*$B51+CE$209</f>
        <v>90.956089664489454</v>
      </c>
      <c r="DJ51" s="2">
        <f>CF$207*$B51+CF$209</f>
        <v>91.383335392033018</v>
      </c>
      <c r="DK51" s="2">
        <f>CG$207*$B51+CG$209</f>
        <v>89.633226763246697</v>
      </c>
      <c r="DL51" s="2">
        <f>CH$207*$B51+CH$209</f>
        <v>86.317646976870023</v>
      </c>
      <c r="DM51" s="2">
        <f>CI$207*$B51+CI$209</f>
        <v>81.279495552721244</v>
      </c>
      <c r="DN51" s="2">
        <f>CJ$207*$B51+CJ$209</f>
        <v>74.927223909751817</v>
      </c>
      <c r="DO51" s="2">
        <f>CK$207*$B51+CK$209</f>
        <v>65.250676220569829</v>
      </c>
      <c r="DP51" s="2">
        <f>CL$207*$B51+CL$209</f>
        <v>53.89577050780175</v>
      </c>
      <c r="DS51" s="2">
        <f>POWER(10,($B51-C$227)/C$228)/(1+POWER(10,($B51-C$227)/C$228))</f>
        <v>3.1911389090613375E-3</v>
      </c>
      <c r="DT51" s="2">
        <f>POWER(10,($B51-D$227)/D$228)/(1+POWER(10,($B51-D$227)/D$228))</f>
        <v>1.9604922020487036E-3</v>
      </c>
      <c r="DU51" s="2">
        <f>POWER(10,($B51-E$227)/E$228)/(1+POWER(10,($B51-E$227)/E$228))</f>
        <v>3.7386284125956559E-3</v>
      </c>
      <c r="DV51" s="2">
        <f>POWER(10,($B51-F$227)/F$228)/(1+POWER(10,($B51-F$227)/F$228))</f>
        <v>4.7603096784944393E-3</v>
      </c>
      <c r="DW51" s="2">
        <f>POWER(10,($B51-G$227)/G$228)/(1+POWER(10,($B51-G$227)/G$228))</f>
        <v>5.0547960135306214E-3</v>
      </c>
      <c r="DX51" s="2">
        <f>POWER(10,($B51-H$227)/H$228)/(1+POWER(10,($B51-H$227)/H$228))</f>
        <v>4.6944391870894905E-3</v>
      </c>
      <c r="DY51" s="2">
        <f>POWER(10,($B51-I$227)/I$228)/(1+POWER(10,($B51-I$227)/I$228))</f>
        <v>5.2031381507065995E-3</v>
      </c>
      <c r="DZ51" s="2">
        <f>POWER(10,($B51-J$227)/J$228)/(1+POWER(10,($B51-J$227)/J$228))</f>
        <v>5.473346569999156E-3</v>
      </c>
      <c r="EA51" s="2">
        <f>POWER(10,($B51-K$227)/K$228)/(1+POWER(10,($B51-K$227)/K$228))</f>
        <v>6.2140213721538122E-3</v>
      </c>
      <c r="EB51" s="2">
        <f>POWER(10,($B51-L$227)/L$228)/(1+POWER(10,($B51-L$227)/L$228))</f>
        <v>6.4372210443490747E-3</v>
      </c>
      <c r="EC51" s="2">
        <f>POWER(10,($B51-M$227)/M$228)/(1+POWER(10,($B51-M$227)/M$228))</f>
        <v>6.1636652737112451E-3</v>
      </c>
      <c r="ED51" s="2">
        <f>POWER(10,($B51-N$227)/N$228)/(1+POWER(10,($B51-N$227)/N$228))</f>
        <v>6.1950032760164069E-3</v>
      </c>
      <c r="EE51" s="2">
        <f>POWER(10,($B51-O$227)/O$228)/(1+POWER(10,($B51-O$227)/O$228))</f>
        <v>6.8912714083275836E-3</v>
      </c>
    </row>
    <row r="52" spans="2:135" x14ac:dyDescent="0.25">
      <c r="B52" s="2">
        <v>46</v>
      </c>
      <c r="C52">
        <v>92.956999999999994</v>
      </c>
      <c r="D52">
        <v>88.286000000000001</v>
      </c>
      <c r="E52">
        <v>91.828999999999994</v>
      </c>
      <c r="F52">
        <v>96.513999999999996</v>
      </c>
      <c r="G52">
        <v>99.9</v>
      </c>
      <c r="H52">
        <v>99.156999999999996</v>
      </c>
      <c r="I52">
        <v>99.414000000000001</v>
      </c>
      <c r="J52">
        <v>103.75700000000001</v>
      </c>
      <c r="K52">
        <v>103.529</v>
      </c>
      <c r="L52">
        <v>105.071</v>
      </c>
      <c r="M52">
        <v>95.813999999999993</v>
      </c>
      <c r="N52">
        <v>90.7</v>
      </c>
      <c r="O52">
        <v>91.7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85.224546850414157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83.921934353886698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86.502745722393072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90.399430377670498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92.581653164662214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93.015666337098949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94.597681728271127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96.633174861638651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98.176448524958943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98.629774715808367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87.981916206340401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85.465499511236487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91.213383041424521</v>
      </c>
      <c r="AE52" s="5"/>
      <c r="AG52" s="5">
        <f t="shared" si="0"/>
        <v>7.7324531495858366</v>
      </c>
      <c r="AH52" s="5">
        <f t="shared" si="1"/>
        <v>4.3640656461133034</v>
      </c>
      <c r="AI52" s="5">
        <f t="shared" si="2"/>
        <v>5.3262542776069211</v>
      </c>
      <c r="AJ52" s="5">
        <f t="shared" si="3"/>
        <v>6.1145696223294976</v>
      </c>
      <c r="AK52" s="5">
        <f t="shared" si="4"/>
        <v>7.3183468353377918</v>
      </c>
      <c r="AL52" s="5">
        <f t="shared" si="5"/>
        <v>6.1413336629010473</v>
      </c>
      <c r="AM52" s="5">
        <f t="shared" si="6"/>
        <v>4.8163182717288748</v>
      </c>
      <c r="AN52" s="5">
        <f t="shared" si="7"/>
        <v>7.1238251383613544</v>
      </c>
      <c r="AO52" s="5">
        <f t="shared" si="8"/>
        <v>5.3525514750410537</v>
      </c>
      <c r="AP52" s="5">
        <f t="shared" si="9"/>
        <v>6.4412252841916313</v>
      </c>
      <c r="AQ52" s="5">
        <f t="shared" si="10"/>
        <v>7.8320837936595922</v>
      </c>
      <c r="AR52" s="5">
        <f t="shared" si="11"/>
        <v>5.2345004887635156</v>
      </c>
      <c r="AS52" s="5">
        <f t="shared" si="12"/>
        <v>0.48661695857548182</v>
      </c>
      <c r="AV52" s="2">
        <f t="shared" si="13"/>
        <v>81.071571172188783</v>
      </c>
      <c r="AW52" s="2">
        <f t="shared" si="14"/>
        <v>83.872057240910621</v>
      </c>
      <c r="AX52" s="2">
        <f t="shared" si="15"/>
        <v>85.10738301806316</v>
      </c>
      <c r="AY52" s="2">
        <f t="shared" si="16"/>
        <v>84.953834632051354</v>
      </c>
      <c r="AZ52" s="2">
        <f t="shared" si="17"/>
        <v>85.899615431589069</v>
      </c>
      <c r="BA52" s="2">
        <f t="shared" si="18"/>
        <v>87.14948225254382</v>
      </c>
      <c r="BB52" s="2">
        <f t="shared" si="19"/>
        <v>87.398677448904309</v>
      </c>
      <c r="BC52" s="2">
        <f t="shared" si="20"/>
        <v>86.374497430158939</v>
      </c>
      <c r="BD52" s="2">
        <f t="shared" si="21"/>
        <v>83.269635035182944</v>
      </c>
      <c r="BE52" s="2">
        <f t="shared" si="22"/>
        <v>78.767501460667589</v>
      </c>
      <c r="BF52" s="2">
        <f t="shared" si="23"/>
        <v>71.394163516687627</v>
      </c>
      <c r="BG52" s="2">
        <f t="shared" si="24"/>
        <v>62.33853224278625</v>
      </c>
      <c r="BH52" s="2">
        <f t="shared" si="25"/>
        <v>52.024008421865133</v>
      </c>
      <c r="BK52" s="2" t="str">
        <f>IF(OR($B52&lt;C$229, AND($B52&gt;C$230, $B52&lt;C$231)), C52, "")</f>
        <v/>
      </c>
      <c r="BL52" s="2">
        <f>IF(OR($B52&lt;D$229, AND($B52&gt;D$230, $B52&lt;D$231)), D52, "")</f>
        <v>88.286000000000001</v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81.055337417436576</v>
      </c>
      <c r="CP52" s="2">
        <f>BL$207*$B52+BL$209</f>
        <v>83.861109494675958</v>
      </c>
      <c r="CQ52" s="2">
        <f>BM$207*$B52+BM$209</f>
        <v>85.091712600978056</v>
      </c>
      <c r="CR52" s="2">
        <f>BN$207*$B52+BN$209</f>
        <v>84.94198087319721</v>
      </c>
      <c r="CS52" s="2">
        <f>BO$207*$B52+BO$209</f>
        <v>85.883791886965625</v>
      </c>
      <c r="CT52" s="2">
        <f>BP$207*$B52+BP$209</f>
        <v>87.130012932623856</v>
      </c>
      <c r="CU52" s="2">
        <f>BQ$207*$B52+BQ$209</f>
        <v>87.376089407824651</v>
      </c>
      <c r="CV52" s="2">
        <f>BR$207*$B52+BR$209</f>
        <v>86.355113400625825</v>
      </c>
      <c r="CW52" s="2">
        <f>BS$207*$B52+BS$209</f>
        <v>83.249054182910612</v>
      </c>
      <c r="CX52" s="2">
        <f>BT$207*$B52+BT$209</f>
        <v>78.749968402237329</v>
      </c>
      <c r="CY52" s="2">
        <f>BU$207*$B52+BU$209</f>
        <v>71.370448458250152</v>
      </c>
      <c r="CZ52" s="2">
        <f>BV$207*$B52+BV$209</f>
        <v>62.318864581523897</v>
      </c>
      <c r="DA52" s="2">
        <f>BW$207*$B52+BW$209</f>
        <v>52.009923254540013</v>
      </c>
      <c r="DD52" s="2">
        <f>BZ$207*$B52+BZ$209</f>
        <v>85.696288164061755</v>
      </c>
      <c r="DE52" s="2">
        <f>CA$207*$B52+CA$209</f>
        <v>88.954907741312553</v>
      </c>
      <c r="DF52" s="2">
        <f>CB$207*$B52+CB$209</f>
        <v>88.915774150368549</v>
      </c>
      <c r="DG52" s="2">
        <f>CC$207*$B52+CC$209</f>
        <v>87.214043471322142</v>
      </c>
      <c r="DH52" s="2">
        <f>CD$207*$B52+CD$209</f>
        <v>88.740144936530243</v>
      </c>
      <c r="DI52" s="2">
        <f>CE$207*$B52+CE$209</f>
        <v>90.914122617851177</v>
      </c>
      <c r="DJ52" s="2">
        <f>CF$207*$B52+CF$209</f>
        <v>91.337329520810187</v>
      </c>
      <c r="DK52" s="2">
        <f>CG$207*$B52+CG$209</f>
        <v>89.586734141865534</v>
      </c>
      <c r="DL52" s="2">
        <f>CH$207*$B52+CH$209</f>
        <v>86.27144695432618</v>
      </c>
      <c r="DM52" s="2">
        <f>CI$207*$B52+CI$209</f>
        <v>81.235554969647524</v>
      </c>
      <c r="DN52" s="2">
        <f>CJ$207*$B52+CJ$209</f>
        <v>74.881549550461045</v>
      </c>
      <c r="DO52" s="2">
        <f>CK$207*$B52+CK$209</f>
        <v>65.216012518916259</v>
      </c>
      <c r="DP52" s="2">
        <f>CL$207*$B52+CL$209</f>
        <v>53.875234480210665</v>
      </c>
      <c r="DS52" s="2">
        <f>POWER(10,($B52-C$227)/C$228)/(1+POWER(10,($B52-C$227)/C$228))</f>
        <v>3.4979373060629163E-3</v>
      </c>
      <c r="DT52" s="2">
        <f>POWER(10,($B52-D$227)/D$228)/(1+POWER(10,($B52-D$227)/D$228))</f>
        <v>2.1492304375987374E-3</v>
      </c>
      <c r="DU52" s="2">
        <f>POWER(10,($B52-E$227)/E$228)/(1+POWER(10,($B52-E$227)/E$228))</f>
        <v>4.0978464605521629E-3</v>
      </c>
      <c r="DV52" s="2">
        <f>POWER(10,($B52-F$227)/F$228)/(1+POWER(10,($B52-F$227)/F$228))</f>
        <v>5.2171796956343814E-3</v>
      </c>
      <c r="DW52" s="2">
        <f>POWER(10,($B52-G$227)/G$228)/(1+POWER(10,($B52-G$227)/G$228))</f>
        <v>5.5397719920712097E-3</v>
      </c>
      <c r="DX52" s="2">
        <f>POWER(10,($B52-H$227)/H$228)/(1+POWER(10,($B52-H$227)/H$228))</f>
        <v>5.1450199754946961E-3</v>
      </c>
      <c r="DY52" s="2">
        <f>POWER(10,($B52-I$227)/I$228)/(1+POWER(10,($B52-I$227)/I$228))</f>
        <v>5.7022650572524066E-3</v>
      </c>
      <c r="DZ52" s="2">
        <f>POWER(10,($B52-J$227)/J$228)/(1+POWER(10,($B52-J$227)/J$228))</f>
        <v>5.9982377528852724E-3</v>
      </c>
      <c r="EA52" s="2">
        <f>POWER(10,($B52-K$227)/K$228)/(1+POWER(10,($B52-K$227)/K$228))</f>
        <v>6.8094565560679662E-3</v>
      </c>
      <c r="EB52" s="2">
        <f>POWER(10,($B52-L$227)/L$228)/(1+POWER(10,($B52-L$227)/L$228))</f>
        <v>7.0538916890481359E-3</v>
      </c>
      <c r="EC52" s="2">
        <f>POWER(10,($B52-M$227)/M$228)/(1+POWER(10,($B52-M$227)/M$228))</f>
        <v>6.7543080687922329E-3</v>
      </c>
      <c r="ED52" s="2">
        <f>POWER(10,($B52-N$227)/N$228)/(1+POWER(10,($B52-N$227)/N$228))</f>
        <v>6.7886285710544543E-3</v>
      </c>
      <c r="EE52" s="2">
        <f>POWER(10,($B52-O$227)/O$228)/(1+POWER(10,($B52-O$227)/O$228))</f>
        <v>7.551108432355352E-3</v>
      </c>
    </row>
    <row r="53" spans="2:135" x14ac:dyDescent="0.25">
      <c r="B53" s="2">
        <v>47</v>
      </c>
      <c r="C53">
        <v>96.870999999999995</v>
      </c>
      <c r="D53">
        <v>89.171000000000006</v>
      </c>
      <c r="E53">
        <v>94.414000000000001</v>
      </c>
      <c r="F53">
        <v>100.2</v>
      </c>
      <c r="G53">
        <v>106.057</v>
      </c>
      <c r="H53">
        <v>102.914</v>
      </c>
      <c r="I53">
        <v>103.871</v>
      </c>
      <c r="J53">
        <v>108.54300000000001</v>
      </c>
      <c r="K53">
        <v>109.143</v>
      </c>
      <c r="L53">
        <v>112.75700000000001</v>
      </c>
      <c r="M53">
        <v>100.886</v>
      </c>
      <c r="N53">
        <v>97.1143</v>
      </c>
      <c r="O53">
        <v>97.928600000000003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87.681076203747907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83.994933443536226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87.568816576730498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93.606908887956592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96.331086835323589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96.428216210052511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98.63376804805857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101.87175096747602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105.00123131540194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106.67841890559143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94.957912306325113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93.473223674452399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99.590453515170239</v>
      </c>
      <c r="AE53" s="5"/>
      <c r="AG53" s="5">
        <f t="shared" si="0"/>
        <v>9.1899237962520886</v>
      </c>
      <c r="AH53" s="5">
        <f t="shared" si="1"/>
        <v>5.1760665564637804</v>
      </c>
      <c r="AI53" s="5">
        <f t="shared" si="2"/>
        <v>6.8451834232695035</v>
      </c>
      <c r="AJ53" s="5">
        <f t="shared" si="3"/>
        <v>6.5930911120434104</v>
      </c>
      <c r="AK53" s="5">
        <f t="shared" si="4"/>
        <v>9.7259131646764132</v>
      </c>
      <c r="AL53" s="5">
        <f t="shared" si="5"/>
        <v>6.4857837899474902</v>
      </c>
      <c r="AM53" s="5">
        <f t="shared" si="6"/>
        <v>5.2372319519414248</v>
      </c>
      <c r="AN53" s="5">
        <f t="shared" si="7"/>
        <v>6.6712490325239884</v>
      </c>
      <c r="AO53" s="5">
        <f t="shared" si="8"/>
        <v>4.1417686845980626</v>
      </c>
      <c r="AP53" s="5">
        <f t="shared" si="9"/>
        <v>6.0785810944085767</v>
      </c>
      <c r="AQ53" s="5">
        <f t="shared" si="10"/>
        <v>5.9280876936748825</v>
      </c>
      <c r="AR53" s="5">
        <f t="shared" si="11"/>
        <v>3.6410763255476013</v>
      </c>
      <c r="AS53" s="5">
        <f t="shared" si="12"/>
        <v>-1.6618535151702361</v>
      </c>
      <c r="AV53" s="2">
        <f t="shared" si="13"/>
        <v>81.087046826549027</v>
      </c>
      <c r="AW53" s="2">
        <f t="shared" si="14"/>
        <v>83.891032869749864</v>
      </c>
      <c r="AX53" s="2">
        <f t="shared" si="15"/>
        <v>85.124851405079653</v>
      </c>
      <c r="AY53" s="2">
        <f t="shared" si="16"/>
        <v>84.969333951786851</v>
      </c>
      <c r="AZ53" s="2">
        <f t="shared" si="17"/>
        <v>85.934861034051082</v>
      </c>
      <c r="BA53" s="2">
        <f t="shared" si="18"/>
        <v>87.187416108047316</v>
      </c>
      <c r="BB53" s="2">
        <f t="shared" si="19"/>
        <v>87.437390259419999</v>
      </c>
      <c r="BC53" s="2">
        <f t="shared" si="20"/>
        <v>86.398372492162167</v>
      </c>
      <c r="BD53" s="2">
        <f t="shared" si="21"/>
        <v>83.291046116718007</v>
      </c>
      <c r="BE53" s="2">
        <f t="shared" si="22"/>
        <v>78.785899188531047</v>
      </c>
      <c r="BF53" s="2">
        <f t="shared" si="23"/>
        <v>71.429708613538835</v>
      </c>
      <c r="BG53" s="2">
        <f t="shared" si="24"/>
        <v>62.365264668068704</v>
      </c>
      <c r="BH53" s="2">
        <f t="shared" si="25"/>
        <v>52.045407607064426</v>
      </c>
      <c r="BK53" s="2" t="str">
        <f>IF(OR($B53&lt;C$229, AND($B53&gt;C$230, $B53&lt;C$231)), C53, "")</f>
        <v/>
      </c>
      <c r="BL53" s="2">
        <f>IF(OR($B53&lt;D$229, AND($B53&gt;D$230, $B53&lt;D$231)), D53, "")</f>
        <v>89.171000000000006</v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81.069573164647878</v>
      </c>
      <c r="CP53" s="2">
        <f>BL$207*$B53+BL$209</f>
        <v>83.879237584032609</v>
      </c>
      <c r="CQ53" s="2">
        <f>BM$207*$B53+BM$209</f>
        <v>85.108015090010255</v>
      </c>
      <c r="CR53" s="2">
        <f>BN$207*$B53+BN$209</f>
        <v>84.956631234773624</v>
      </c>
      <c r="CS53" s="2">
        <f>BO$207*$B53+BO$209</f>
        <v>85.917906218133169</v>
      </c>
      <c r="CT53" s="2">
        <f>BP$207*$B53+BP$209</f>
        <v>87.166521507515753</v>
      </c>
      <c r="CU53" s="2">
        <f>BQ$207*$B53+BQ$209</f>
        <v>87.413155698545026</v>
      </c>
      <c r="CV53" s="2">
        <f>BR$207*$B53+BR$209</f>
        <v>86.37758392299888</v>
      </c>
      <c r="CW53" s="2">
        <f>BS$207*$B53+BS$209</f>
        <v>83.268987934956243</v>
      </c>
      <c r="CX53" s="2">
        <f>BT$207*$B53+BT$209</f>
        <v>78.767160149286454</v>
      </c>
      <c r="CY53" s="2">
        <f>BU$207*$B53+BU$209</f>
        <v>71.404311166790933</v>
      </c>
      <c r="CZ53" s="2">
        <f>BV$207*$B53+BV$209</f>
        <v>62.344159637162363</v>
      </c>
      <c r="DA53" s="2">
        <f>BW$207*$B53+BW$209</f>
        <v>52.030313377823575</v>
      </c>
      <c r="DD53" s="2">
        <f>BZ$207*$B53+BZ$209</f>
        <v>85.626986781821074</v>
      </c>
      <c r="DE53" s="2">
        <f>CA$207*$B53+CA$209</f>
        <v>88.885522081820355</v>
      </c>
      <c r="DF53" s="2">
        <f>CB$207*$B53+CB$209</f>
        <v>88.856562672243044</v>
      </c>
      <c r="DG53" s="2">
        <f>CC$207*$B53+CC$209</f>
        <v>87.178300322409513</v>
      </c>
      <c r="DH53" s="2">
        <f>CD$207*$B53+CD$209</f>
        <v>88.710663821177846</v>
      </c>
      <c r="DI53" s="2">
        <f>CE$207*$B53+CE$209</f>
        <v>90.872155571212886</v>
      </c>
      <c r="DJ53" s="2">
        <f>CF$207*$B53+CF$209</f>
        <v>91.291323649587341</v>
      </c>
      <c r="DK53" s="2">
        <f>CG$207*$B53+CG$209</f>
        <v>89.540241520484358</v>
      </c>
      <c r="DL53" s="2">
        <f>CH$207*$B53+CH$209</f>
        <v>86.225246931782323</v>
      </c>
      <c r="DM53" s="2">
        <f>CI$207*$B53+CI$209</f>
        <v>81.191614386573804</v>
      </c>
      <c r="DN53" s="2">
        <f>CJ$207*$B53+CJ$209</f>
        <v>74.835875191170274</v>
      </c>
      <c r="DO53" s="2">
        <f>CK$207*$B53+CK$209</f>
        <v>65.181348817262702</v>
      </c>
      <c r="DP53" s="2">
        <f>CL$207*$B53+CL$209</f>
        <v>53.85469845261958</v>
      </c>
      <c r="DS53" s="2">
        <f>POWER(10,($B53-C$227)/C$228)/(1+POWER(10,($B53-C$227)/C$228))</f>
        <v>3.8341180697993361E-3</v>
      </c>
      <c r="DT53" s="2">
        <f>POWER(10,($B53-D$227)/D$228)/(1+POWER(10,($B53-D$227)/D$228))</f>
        <v>2.3560957677252982E-3</v>
      </c>
      <c r="DU53" s="2">
        <f>POWER(10,($B53-E$227)/E$228)/(1+POWER(10,($B53-E$227)/E$228))</f>
        <v>4.4914235980871402E-3</v>
      </c>
      <c r="DV53" s="2">
        <f>POWER(10,($B53-F$227)/F$228)/(1+POWER(10,($B53-F$227)/F$228))</f>
        <v>5.7176458384054904E-3</v>
      </c>
      <c r="DW53" s="2">
        <f>POWER(10,($B53-G$227)/G$228)/(1+POWER(10,($B53-G$227)/G$228))</f>
        <v>6.0709944534503672E-3</v>
      </c>
      <c r="DX53" s="2">
        <f>POWER(10,($B53-H$227)/H$228)/(1+POWER(10,($B53-H$227)/H$228))</f>
        <v>5.6386033192691414E-3</v>
      </c>
      <c r="DY53" s="2">
        <f>POWER(10,($B53-I$227)/I$228)/(1+POWER(10,($B53-I$227)/I$228))</f>
        <v>6.2489714682056928E-3</v>
      </c>
      <c r="DZ53" s="2">
        <f>POWER(10,($B53-J$227)/J$228)/(1+POWER(10,($B53-J$227)/J$228))</f>
        <v>6.5731330447602997E-3</v>
      </c>
      <c r="EA53" s="2">
        <f>POWER(10,($B53-K$227)/K$228)/(1+POWER(10,($B53-K$227)/K$228))</f>
        <v>7.4615186915110796E-3</v>
      </c>
      <c r="EB53" s="2">
        <f>POWER(10,($B53-L$227)/L$228)/(1+POWER(10,($B53-L$227)/L$228))</f>
        <v>7.7291783678098388E-3</v>
      </c>
      <c r="EC53" s="2">
        <f>POWER(10,($B53-M$227)/M$228)/(1+POWER(10,($B53-M$227)/M$228))</f>
        <v>7.4011286304058689E-3</v>
      </c>
      <c r="ED53" s="2">
        <f>POWER(10,($B53-N$227)/N$228)/(1+POWER(10,($B53-N$227)/N$228))</f>
        <v>7.4387111914741644E-3</v>
      </c>
      <c r="EE53" s="2">
        <f>POWER(10,($B53-O$227)/O$228)/(1+POWER(10,($B53-O$227)/O$228))</f>
        <v>8.2735982931317117E-3</v>
      </c>
    </row>
    <row r="54" spans="2:135" x14ac:dyDescent="0.25">
      <c r="B54" s="2">
        <v>48</v>
      </c>
      <c r="C54">
        <v>101.286</v>
      </c>
      <c r="D54">
        <v>90.414000000000001</v>
      </c>
      <c r="E54">
        <v>99.486000000000004</v>
      </c>
      <c r="F54">
        <v>104</v>
      </c>
      <c r="G54">
        <v>110.371</v>
      </c>
      <c r="H54">
        <v>106.029</v>
      </c>
      <c r="I54">
        <v>109.629</v>
      </c>
      <c r="J54">
        <v>115.3</v>
      </c>
      <c r="K54">
        <v>118.729</v>
      </c>
      <c r="L54">
        <v>121.31399999999999</v>
      </c>
      <c r="M54">
        <v>108.157</v>
      </c>
      <c r="N54">
        <v>104.5857</v>
      </c>
      <c r="O54">
        <v>104.2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91.208663186461536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84.118722024004228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89.263121916736921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98.17353519454322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101.53917423145536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101.24139814638131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104.23371920614353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108.88598378418425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113.73528028918621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116.50758768373889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103.5936348558477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102.71338971739733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107.71487081764712</v>
      </c>
      <c r="AE54" s="5"/>
      <c r="AG54" s="5">
        <f t="shared" si="0"/>
        <v>10.077336813538466</v>
      </c>
      <c r="AH54" s="5">
        <f t="shared" si="1"/>
        <v>6.2952779759957735</v>
      </c>
      <c r="AI54" s="5">
        <f t="shared" si="2"/>
        <v>10.222878083263083</v>
      </c>
      <c r="AJ54" s="5">
        <f t="shared" si="3"/>
        <v>5.82646480545678</v>
      </c>
      <c r="AK54" s="5">
        <f t="shared" si="4"/>
        <v>8.8318257685446326</v>
      </c>
      <c r="AL54" s="5">
        <f t="shared" si="5"/>
        <v>4.787601853618682</v>
      </c>
      <c r="AM54" s="5">
        <f t="shared" si="6"/>
        <v>5.3952807938564717</v>
      </c>
      <c r="AN54" s="5">
        <f t="shared" si="7"/>
        <v>6.4140162158157494</v>
      </c>
      <c r="AO54" s="5">
        <f t="shared" si="8"/>
        <v>4.9937197108137923</v>
      </c>
      <c r="AP54" s="5">
        <f t="shared" si="9"/>
        <v>4.8064123162611025</v>
      </c>
      <c r="AQ54" s="5">
        <f t="shared" si="10"/>
        <v>4.5633651441523</v>
      </c>
      <c r="AR54" s="5">
        <f t="shared" si="11"/>
        <v>1.872310282602669</v>
      </c>
      <c r="AS54" s="5">
        <f t="shared" si="12"/>
        <v>-3.5148708176471217</v>
      </c>
      <c r="AV54" s="2">
        <f t="shared" si="13"/>
        <v>81.102610254022309</v>
      </c>
      <c r="AW54" s="2">
        <f t="shared" si="14"/>
        <v>83.91006997546971</v>
      </c>
      <c r="AX54" s="2">
        <f t="shared" si="15"/>
        <v>85.142398509248238</v>
      </c>
      <c r="AY54" s="2">
        <f t="shared" si="16"/>
        <v>84.984886413062043</v>
      </c>
      <c r="AZ54" s="2">
        <f t="shared" si="17"/>
        <v>85.970177163968941</v>
      </c>
      <c r="BA54" s="2">
        <f t="shared" si="18"/>
        <v>87.225443179714816</v>
      </c>
      <c r="BB54" s="2">
        <f t="shared" si="19"/>
        <v>87.476209790182182</v>
      </c>
      <c r="BC54" s="2">
        <f t="shared" si="20"/>
        <v>86.42233748922034</v>
      </c>
      <c r="BD54" s="2">
        <f t="shared" si="21"/>
        <v>83.312549926626957</v>
      </c>
      <c r="BE54" s="2">
        <f t="shared" si="22"/>
        <v>78.804365831058959</v>
      </c>
      <c r="BF54" s="2">
        <f t="shared" si="23"/>
        <v>71.465356754742842</v>
      </c>
      <c r="BG54" s="2">
        <f t="shared" si="24"/>
        <v>62.392090607137767</v>
      </c>
      <c r="BH54" s="2">
        <f t="shared" si="25"/>
        <v>52.066869815372776</v>
      </c>
      <c r="BK54" s="2" t="str">
        <f>IF(OR($B54&lt;C$229, AND($B54&gt;C$230, $B54&lt;C$231)), C54, "")</f>
        <v/>
      </c>
      <c r="BL54" s="2">
        <f>IF(OR($B54&lt;D$229, AND($B54&gt;D$230, $B54&lt;D$231)), D54, "")</f>
        <v>90.414000000000001</v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81.08380891185918</v>
      </c>
      <c r="CP54" s="2">
        <f>BL$207*$B54+BL$209</f>
        <v>83.897365673389245</v>
      </c>
      <c r="CQ54" s="2">
        <f>BM$207*$B54+BM$209</f>
        <v>85.124317579042454</v>
      </c>
      <c r="CR54" s="2">
        <f>BN$207*$B54+BN$209</f>
        <v>84.971281596350039</v>
      </c>
      <c r="CS54" s="2">
        <f>BO$207*$B54+BO$209</f>
        <v>85.952020549300713</v>
      </c>
      <c r="CT54" s="2">
        <f>BP$207*$B54+BP$209</f>
        <v>87.203030082407651</v>
      </c>
      <c r="CU54" s="2">
        <f>BQ$207*$B54+BQ$209</f>
        <v>87.450221989265387</v>
      </c>
      <c r="CV54" s="2">
        <f>BR$207*$B54+BR$209</f>
        <v>86.400054445371921</v>
      </c>
      <c r="CW54" s="2">
        <f>BS$207*$B54+BS$209</f>
        <v>83.28892168700186</v>
      </c>
      <c r="CX54" s="2">
        <f>BT$207*$B54+BT$209</f>
        <v>78.784351896335565</v>
      </c>
      <c r="CY54" s="2">
        <f>BU$207*$B54+BU$209</f>
        <v>71.438173875331728</v>
      </c>
      <c r="CZ54" s="2">
        <f>BV$207*$B54+BV$209</f>
        <v>62.369454692800829</v>
      </c>
      <c r="DA54" s="2">
        <f>BW$207*$B54+BW$209</f>
        <v>52.050703501107137</v>
      </c>
      <c r="DD54" s="2">
        <f>BZ$207*$B54+BZ$209</f>
        <v>85.557685399580393</v>
      </c>
      <c r="DE54" s="2">
        <f>CA$207*$B54+CA$209</f>
        <v>88.816136422328157</v>
      </c>
      <c r="DF54" s="2">
        <f>CB$207*$B54+CB$209</f>
        <v>88.797351194117525</v>
      </c>
      <c r="DG54" s="2">
        <f>CC$207*$B54+CC$209</f>
        <v>87.142557173496897</v>
      </c>
      <c r="DH54" s="2">
        <f>CD$207*$B54+CD$209</f>
        <v>88.681182705825435</v>
      </c>
      <c r="DI54" s="2">
        <f>CE$207*$B54+CE$209</f>
        <v>90.830188524574609</v>
      </c>
      <c r="DJ54" s="2">
        <f>CF$207*$B54+CF$209</f>
        <v>91.245317778364509</v>
      </c>
      <c r="DK54" s="2">
        <f>CG$207*$B54+CG$209</f>
        <v>89.493748899103196</v>
      </c>
      <c r="DL54" s="2">
        <f>CH$207*$B54+CH$209</f>
        <v>86.17904690923848</v>
      </c>
      <c r="DM54" s="2">
        <f>CI$207*$B54+CI$209</f>
        <v>81.147673803500084</v>
      </c>
      <c r="DN54" s="2">
        <f>CJ$207*$B54+CJ$209</f>
        <v>74.790200831879488</v>
      </c>
      <c r="DO54" s="2">
        <f>CK$207*$B54+CK$209</f>
        <v>65.146685115609131</v>
      </c>
      <c r="DP54" s="2">
        <f>CL$207*$B54+CL$209</f>
        <v>53.834162425028495</v>
      </c>
      <c r="DS54" s="2">
        <f>POWER(10,($B54-C$227)/C$228)/(1+POWER(10,($B54-C$227)/C$228))</f>
        <v>4.2024723334959319E-3</v>
      </c>
      <c r="DT54" s="2">
        <f>POWER(10,($B54-D$227)/D$228)/(1+POWER(10,($B54-D$227)/D$228))</f>
        <v>2.5828205315721257E-3</v>
      </c>
      <c r="DU54" s="2">
        <f>POWER(10,($B54-E$227)/E$228)/(1+POWER(10,($B54-E$227)/E$228))</f>
        <v>4.9226149555428172E-3</v>
      </c>
      <c r="DV54" s="2">
        <f>POWER(10,($B54-F$227)/F$228)/(1+POWER(10,($B54-F$227)/F$228))</f>
        <v>6.2658175936711859E-3</v>
      </c>
      <c r="DW54" s="2">
        <f>POWER(10,($B54-G$227)/G$228)/(1+POWER(10,($B54-G$227)/G$228))</f>
        <v>6.6528163688670651E-3</v>
      </c>
      <c r="DX54" s="2">
        <f>POWER(10,($B54-H$227)/H$228)/(1+POWER(10,($B54-H$227)/H$228))</f>
        <v>6.1792440734330569E-3</v>
      </c>
      <c r="DY54" s="2">
        <f>POWER(10,($B54-I$227)/I$228)/(1+POWER(10,($B54-I$227)/I$228))</f>
        <v>6.8477325371971466E-3</v>
      </c>
      <c r="DZ54" s="2">
        <f>POWER(10,($B54-J$227)/J$228)/(1+POWER(10,($B54-J$227)/J$228))</f>
        <v>7.2027293521330126E-3</v>
      </c>
      <c r="EA54" s="2">
        <f>POWER(10,($B54-K$227)/K$228)/(1+POWER(10,($B54-K$227)/K$228))</f>
        <v>8.1755072213843746E-3</v>
      </c>
      <c r="EB54" s="2">
        <f>POWER(10,($B54-L$227)/L$228)/(1+POWER(10,($B54-L$227)/L$228))</f>
        <v>8.4685605726115467E-3</v>
      </c>
      <c r="EC54" s="2">
        <f>POWER(10,($B54-M$227)/M$228)/(1+POWER(10,($B54-M$227)/M$228))</f>
        <v>8.10938568319566E-3</v>
      </c>
      <c r="ED54" s="2">
        <f>POWER(10,($B54-N$227)/N$228)/(1+POWER(10,($B54-N$227)/N$228))</f>
        <v>8.150535206239741E-3</v>
      </c>
      <c r="EE54" s="2">
        <f>POWER(10,($B54-O$227)/O$228)/(1+POWER(10,($B54-O$227)/O$228))</f>
        <v>9.0645845826916212E-3</v>
      </c>
    </row>
    <row r="55" spans="2:135" x14ac:dyDescent="0.25">
      <c r="B55" s="2">
        <v>49</v>
      </c>
      <c r="C55">
        <v>106.04300000000001</v>
      </c>
      <c r="D55">
        <v>88.6</v>
      </c>
      <c r="E55">
        <v>103.486</v>
      </c>
      <c r="F55">
        <v>110.68600000000001</v>
      </c>
      <c r="G55">
        <v>116.229</v>
      </c>
      <c r="H55">
        <v>112.586</v>
      </c>
      <c r="I55">
        <v>116.25700000000001</v>
      </c>
      <c r="J55">
        <v>123.529</v>
      </c>
      <c r="K55">
        <v>128.08600000000001</v>
      </c>
      <c r="L55">
        <v>128.51400000000001</v>
      </c>
      <c r="M55">
        <v>115.157</v>
      </c>
      <c r="N55">
        <v>113.1143</v>
      </c>
      <c r="O55">
        <v>109.78570000000001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96.068620252877309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84.333111172345951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91.848432130534931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104.38571827718354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108.44767872922191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107.73249338159367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111.65130340940706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117.83533920178436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124.35350273994058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127.87991588725671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113.73719058406147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112.78156099012804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114.92334058861712</v>
      </c>
      <c r="AE55" s="5"/>
      <c r="AG55" s="5">
        <f t="shared" si="0"/>
        <v>9.9743797471226969</v>
      </c>
      <c r="AH55" s="5">
        <f t="shared" si="1"/>
        <v>4.2668888276540429</v>
      </c>
      <c r="AI55" s="5">
        <f t="shared" si="2"/>
        <v>11.637567869465073</v>
      </c>
      <c r="AJ55" s="5">
        <f t="shared" si="3"/>
        <v>6.3002817228164645</v>
      </c>
      <c r="AK55" s="5">
        <f t="shared" si="4"/>
        <v>7.7813212707780934</v>
      </c>
      <c r="AL55" s="5">
        <f t="shared" si="5"/>
        <v>4.8535066184063282</v>
      </c>
      <c r="AM55" s="5">
        <f t="shared" si="6"/>
        <v>4.6056965905929417</v>
      </c>
      <c r="AN55" s="5">
        <f t="shared" si="7"/>
        <v>5.6936607982156318</v>
      </c>
      <c r="AO55" s="5">
        <f t="shared" si="8"/>
        <v>3.7324972600594322</v>
      </c>
      <c r="AP55" s="5">
        <f t="shared" si="9"/>
        <v>0.63408411274329524</v>
      </c>
      <c r="AQ55" s="5">
        <f t="shared" si="10"/>
        <v>1.4198094159385306</v>
      </c>
      <c r="AR55" s="5">
        <f t="shared" si="11"/>
        <v>0.33273900987195759</v>
      </c>
      <c r="AS55" s="5">
        <f t="shared" si="12"/>
        <v>-5.137640588617117</v>
      </c>
      <c r="AV55" s="2">
        <f t="shared" si="13"/>
        <v>81.118266789459781</v>
      </c>
      <c r="AW55" s="2">
        <f t="shared" si="14"/>
        <v>83.929172504928516</v>
      </c>
      <c r="AX55" s="2">
        <f t="shared" si="15"/>
        <v>85.16002860655513</v>
      </c>
      <c r="AY55" s="2">
        <f t="shared" si="16"/>
        <v>85.000494319484417</v>
      </c>
      <c r="AZ55" s="2">
        <f t="shared" si="17"/>
        <v>86.005566832461398</v>
      </c>
      <c r="BA55" s="2">
        <f t="shared" si="18"/>
        <v>87.263568100128452</v>
      </c>
      <c r="BB55" s="2">
        <f t="shared" si="19"/>
        <v>87.515141197693112</v>
      </c>
      <c r="BC55" s="2">
        <f t="shared" si="20"/>
        <v>86.446396605131184</v>
      </c>
      <c r="BD55" s="2">
        <f t="shared" si="21"/>
        <v>83.334150496218143</v>
      </c>
      <c r="BE55" s="2">
        <f t="shared" si="22"/>
        <v>78.82290338497053</v>
      </c>
      <c r="BF55" s="2">
        <f t="shared" si="23"/>
        <v>71.501112045544389</v>
      </c>
      <c r="BG55" s="2">
        <f t="shared" si="24"/>
        <v>62.419014609844481</v>
      </c>
      <c r="BH55" s="2">
        <f t="shared" si="25"/>
        <v>52.088397732552572</v>
      </c>
      <c r="BK55" s="2" t="str">
        <f>IF(OR($B55&lt;C$229, AND($B55&gt;C$230, $B55&lt;C$231)), C55, "")</f>
        <v/>
      </c>
      <c r="BL55" s="2">
        <f>IF(OR($B55&lt;D$229, AND($B55&gt;D$230, $B55&lt;D$231)), D55, "")</f>
        <v>88.6</v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81.098044659070482</v>
      </c>
      <c r="CP55" s="2">
        <f>BL$207*$B55+BL$209</f>
        <v>83.915493762745896</v>
      </c>
      <c r="CQ55" s="2">
        <f>BM$207*$B55+BM$209</f>
        <v>85.140620068074654</v>
      </c>
      <c r="CR55" s="2">
        <f>BN$207*$B55+BN$209</f>
        <v>84.985931957926439</v>
      </c>
      <c r="CS55" s="2">
        <f>BO$207*$B55+BO$209</f>
        <v>85.986134880468271</v>
      </c>
      <c r="CT55" s="2">
        <f>BP$207*$B55+BP$209</f>
        <v>87.239538657299533</v>
      </c>
      <c r="CU55" s="2">
        <f>BQ$207*$B55+BQ$209</f>
        <v>87.487288279985762</v>
      </c>
      <c r="CV55" s="2">
        <f>BR$207*$B55+BR$209</f>
        <v>86.422524967744963</v>
      </c>
      <c r="CW55" s="2">
        <f>BS$207*$B55+BS$209</f>
        <v>83.308855439047491</v>
      </c>
      <c r="CX55" s="2">
        <f>BT$207*$B55+BT$209</f>
        <v>78.801543643384676</v>
      </c>
      <c r="CY55" s="2">
        <f>BU$207*$B55+BU$209</f>
        <v>71.472036583872509</v>
      </c>
      <c r="CZ55" s="2">
        <f>BV$207*$B55+BV$209</f>
        <v>62.394749748439295</v>
      </c>
      <c r="DA55" s="2">
        <f>BW$207*$B55+BW$209</f>
        <v>52.071093624390699</v>
      </c>
      <c r="DD55" s="2">
        <f>BZ$207*$B55+BZ$209</f>
        <v>85.488384017339698</v>
      </c>
      <c r="DE55" s="2">
        <f>CA$207*$B55+CA$209</f>
        <v>88.746750762835958</v>
      </c>
      <c r="DF55" s="2">
        <f>CB$207*$B55+CB$209</f>
        <v>88.73813971599202</v>
      </c>
      <c r="DG55" s="2">
        <f>CC$207*$B55+CC$209</f>
        <v>87.106814024584281</v>
      </c>
      <c r="DH55" s="2">
        <f>CD$207*$B55+CD$209</f>
        <v>88.651701590473039</v>
      </c>
      <c r="DI55" s="2">
        <f>CE$207*$B55+CE$209</f>
        <v>90.788221477936318</v>
      </c>
      <c r="DJ55" s="2">
        <f>CF$207*$B55+CF$209</f>
        <v>91.199311907141677</v>
      </c>
      <c r="DK55" s="2">
        <f>CG$207*$B55+CG$209</f>
        <v>89.447256277722033</v>
      </c>
      <c r="DL55" s="2">
        <f>CH$207*$B55+CH$209</f>
        <v>86.132846886694637</v>
      </c>
      <c r="DM55" s="2">
        <f>CI$207*$B55+CI$209</f>
        <v>81.103733220426363</v>
      </c>
      <c r="DN55" s="2">
        <f>CJ$207*$B55+CJ$209</f>
        <v>74.744526472588717</v>
      </c>
      <c r="DO55" s="2">
        <f>CK$207*$B55+CK$209</f>
        <v>65.11202141395556</v>
      </c>
      <c r="DP55" s="2">
        <f>CL$207*$B55+CL$209</f>
        <v>53.813626397437403</v>
      </c>
      <c r="DS55" s="2">
        <f>POWER(10,($B55-C$227)/C$228)/(1+POWER(10,($B55-C$227)/C$228))</f>
        <v>4.6060517739296199E-3</v>
      </c>
      <c r="DT55" s="2">
        <f>POWER(10,($B55-D$227)/D$228)/(1+POWER(10,($B55-D$227)/D$228))</f>
        <v>2.8313008772592133E-3</v>
      </c>
      <c r="DU55" s="2">
        <f>POWER(10,($B55-E$227)/E$228)/(1+POWER(10,($B55-E$227)/E$228))</f>
        <v>5.3949777568893372E-3</v>
      </c>
      <c r="DV55" s="2">
        <f>POWER(10,($B55-F$227)/F$228)/(1+POWER(10,($B55-F$227)/F$228))</f>
        <v>6.8661816641808898E-3</v>
      </c>
      <c r="DW55" s="2">
        <f>POWER(10,($B55-G$227)/G$228)/(1+POWER(10,($B55-G$227)/G$228))</f>
        <v>7.2899889994106392E-3</v>
      </c>
      <c r="DX55" s="2">
        <f>POWER(10,($B55-H$227)/H$228)/(1+POWER(10,($B55-H$227)/H$228))</f>
        <v>6.771369559768277E-3</v>
      </c>
      <c r="DY55" s="2">
        <f>POWER(10,($B55-I$227)/I$228)/(1+POWER(10,($B55-I$227)/I$228))</f>
        <v>7.5034322259117927E-3</v>
      </c>
      <c r="DZ55" s="2">
        <f>POWER(10,($B55-J$227)/J$228)/(1+POWER(10,($B55-J$227)/J$228))</f>
        <v>7.8921513813411132E-3</v>
      </c>
      <c r="EA55" s="2">
        <f>POWER(10,($B55-K$227)/K$228)/(1+POWER(10,($B55-K$227)/K$228))</f>
        <v>8.9572003455336141E-3</v>
      </c>
      <c r="EB55" s="2">
        <f>POWER(10,($B55-L$227)/L$228)/(1+POWER(10,($B55-L$227)/L$228))</f>
        <v>9.278011593339977E-3</v>
      </c>
      <c r="EC55" s="2">
        <f>POWER(10,($B55-M$227)/M$228)/(1+POWER(10,($B55-M$227)/M$228))</f>
        <v>8.8848132952644935E-3</v>
      </c>
      <c r="ED55" s="2">
        <f>POWER(10,($B55-N$227)/N$228)/(1+POWER(10,($B55-N$227)/N$228))</f>
        <v>8.9298621529518615E-3</v>
      </c>
      <c r="EE55" s="2">
        <f>POWER(10,($B55-O$227)/O$228)/(1+POWER(10,($B55-O$227)/O$228))</f>
        <v>9.9304348414736513E-3</v>
      </c>
    </row>
    <row r="56" spans="2:135" x14ac:dyDescent="0.25">
      <c r="B56" s="2">
        <v>50</v>
      </c>
      <c r="C56">
        <v>113.071</v>
      </c>
      <c r="D56">
        <v>91.414000000000001</v>
      </c>
      <c r="E56">
        <v>106.143</v>
      </c>
      <c r="F56">
        <v>120.029</v>
      </c>
      <c r="G56">
        <v>121.5</v>
      </c>
      <c r="H56">
        <v>120.914</v>
      </c>
      <c r="I56">
        <v>123.82899999999999</v>
      </c>
      <c r="J56">
        <v>132.65700000000001</v>
      </c>
      <c r="K56">
        <v>136.5</v>
      </c>
      <c r="L56">
        <v>139.58600000000001</v>
      </c>
      <c r="M56">
        <v>124.629</v>
      </c>
      <c r="N56">
        <v>120.2286</v>
      </c>
      <c r="O56">
        <v>115.25709999999999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102.4821871058481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84.702214262528145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95.628365173138306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112.44474390578009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117.1786206422308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116.08416986353731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121.00863047394515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128.6862981302497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136.57100990708517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140.2821419296703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124.99060636757685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123.06256270684261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120.55791164033015</v>
      </c>
      <c r="AE56" s="5"/>
      <c r="AG56" s="5">
        <f t="shared" si="0"/>
        <v>10.5888128941519</v>
      </c>
      <c r="AH56" s="5">
        <f t="shared" si="1"/>
        <v>6.7117857374718568</v>
      </c>
      <c r="AI56" s="5">
        <f t="shared" si="2"/>
        <v>10.514634826861695</v>
      </c>
      <c r="AJ56" s="5">
        <f t="shared" si="3"/>
        <v>7.58425609421991</v>
      </c>
      <c r="AK56" s="5">
        <f t="shared" si="4"/>
        <v>4.321379357769203</v>
      </c>
      <c r="AL56" s="5">
        <f t="shared" si="5"/>
        <v>4.8298301364626894</v>
      </c>
      <c r="AM56" s="5">
        <f t="shared" si="6"/>
        <v>2.8203695260548471</v>
      </c>
      <c r="AN56" s="5">
        <f t="shared" si="7"/>
        <v>3.9707018697503145</v>
      </c>
      <c r="AO56" s="5">
        <f t="shared" si="8"/>
        <v>-7.1009907085169743E-2</v>
      </c>
      <c r="AP56" s="5">
        <f t="shared" si="9"/>
        <v>-0.69614192967028998</v>
      </c>
      <c r="AQ56" s="5">
        <f t="shared" si="10"/>
        <v>-0.36160636757684017</v>
      </c>
      <c r="AR56" s="5">
        <f t="shared" si="11"/>
        <v>-2.8339627068426125</v>
      </c>
      <c r="AS56" s="5">
        <f t="shared" si="12"/>
        <v>-5.3008116403301528</v>
      </c>
      <c r="AV56" s="2">
        <f t="shared" si="13"/>
        <v>81.134021970868403</v>
      </c>
      <c r="AW56" s="2">
        <f t="shared" si="14"/>
        <v>83.948344590106359</v>
      </c>
      <c r="AX56" s="2">
        <f t="shared" si="15"/>
        <v>85.177746056764505</v>
      </c>
      <c r="AY56" s="2">
        <f t="shared" si="16"/>
        <v>85.016159918745572</v>
      </c>
      <c r="AZ56" s="2">
        <f t="shared" si="17"/>
        <v>86.041032967197907</v>
      </c>
      <c r="BA56" s="2">
        <f t="shared" si="18"/>
        <v>87.301795516498544</v>
      </c>
      <c r="BB56" s="2">
        <f t="shared" si="19"/>
        <v>87.554189625811944</v>
      </c>
      <c r="BC56" s="2">
        <f t="shared" si="20"/>
        <v>86.470553981734412</v>
      </c>
      <c r="BD56" s="2">
        <f t="shared" si="21"/>
        <v>83.355851758377227</v>
      </c>
      <c r="BE56" s="2">
        <f t="shared" si="22"/>
        <v>78.841513584413448</v>
      </c>
      <c r="BF56" s="2">
        <f t="shared" si="23"/>
        <v>71.536978411008704</v>
      </c>
      <c r="BG56" s="2">
        <f t="shared" si="24"/>
        <v>62.44604121854335</v>
      </c>
      <c r="BH56" s="2">
        <f t="shared" si="25"/>
        <v>52.10999396627421</v>
      </c>
      <c r="BK56" s="2" t="str">
        <f>IF(OR($B56&lt;C$229, AND($B56&gt;C$230, $B56&lt;C$231)), C56, "")</f>
        <v/>
      </c>
      <c r="BL56" s="2">
        <f>IF(OR($B56&lt;D$229, AND($B56&gt;D$230, $B56&lt;D$231)), D56, "")</f>
        <v>91.414000000000001</v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81.112280406281783</v>
      </c>
      <c r="CP56" s="2">
        <f>BL$207*$B56+BL$209</f>
        <v>83.933621852102547</v>
      </c>
      <c r="CQ56" s="2">
        <f>BM$207*$B56+BM$209</f>
        <v>85.156922557106839</v>
      </c>
      <c r="CR56" s="2">
        <f>BN$207*$B56+BN$209</f>
        <v>85.000582319502854</v>
      </c>
      <c r="CS56" s="2">
        <f>BO$207*$B56+BO$209</f>
        <v>86.020249211635814</v>
      </c>
      <c r="CT56" s="2">
        <f>BP$207*$B56+BP$209</f>
        <v>87.276047232191431</v>
      </c>
      <c r="CU56" s="2">
        <f>BQ$207*$B56+BQ$209</f>
        <v>87.524354570706137</v>
      </c>
      <c r="CV56" s="2">
        <f>BR$207*$B56+BR$209</f>
        <v>86.444995490118018</v>
      </c>
      <c r="CW56" s="2">
        <f>BS$207*$B56+BS$209</f>
        <v>83.328789191093122</v>
      </c>
      <c r="CX56" s="2">
        <f>BT$207*$B56+BT$209</f>
        <v>78.818735390433801</v>
      </c>
      <c r="CY56" s="2">
        <f>BU$207*$B56+BU$209</f>
        <v>71.505899292413304</v>
      </c>
      <c r="CZ56" s="2">
        <f>BV$207*$B56+BV$209</f>
        <v>62.420044804077762</v>
      </c>
      <c r="DA56" s="2">
        <f>BW$207*$B56+BW$209</f>
        <v>52.091483747674268</v>
      </c>
      <c r="DD56" s="2">
        <f>BZ$207*$B56+BZ$209</f>
        <v>85.419082635099016</v>
      </c>
      <c r="DE56" s="2">
        <f>CA$207*$B56+CA$209</f>
        <v>88.67736510334376</v>
      </c>
      <c r="DF56" s="2">
        <f>CB$207*$B56+CB$209</f>
        <v>88.678928237866501</v>
      </c>
      <c r="DG56" s="2">
        <f>CC$207*$B56+CC$209</f>
        <v>87.071070875671666</v>
      </c>
      <c r="DH56" s="2">
        <f>CD$207*$B56+CD$209</f>
        <v>88.622220475120642</v>
      </c>
      <c r="DI56" s="2">
        <f>CE$207*$B56+CE$209</f>
        <v>90.746254431298041</v>
      </c>
      <c r="DJ56" s="2">
        <f>CF$207*$B56+CF$209</f>
        <v>91.153306035918831</v>
      </c>
      <c r="DK56" s="2">
        <f>CG$207*$B56+CG$209</f>
        <v>89.400763656340871</v>
      </c>
      <c r="DL56" s="2">
        <f>CH$207*$B56+CH$209</f>
        <v>86.086646864150779</v>
      </c>
      <c r="DM56" s="2">
        <f>CI$207*$B56+CI$209</f>
        <v>81.059792637352658</v>
      </c>
      <c r="DN56" s="2">
        <f>CJ$207*$B56+CJ$209</f>
        <v>74.698852113297946</v>
      </c>
      <c r="DO56" s="2">
        <f>CK$207*$B56+CK$209</f>
        <v>65.077357712301989</v>
      </c>
      <c r="DP56" s="2">
        <f>CL$207*$B56+CL$209</f>
        <v>53.793090369846318</v>
      </c>
      <c r="DS56" s="2">
        <f>POWER(10,($B56-C$227)/C$228)/(1+POWER(10,($B56-C$227)/C$228))</f>
        <v>5.048192006852136E-3</v>
      </c>
      <c r="DT56" s="2">
        <f>POWER(10,($B56-D$227)/D$228)/(1+POWER(10,($B56-D$227)/D$228))</f>
        <v>3.1036118997293297E-3</v>
      </c>
      <c r="DU56" s="2">
        <f>POWER(10,($B56-E$227)/E$228)/(1+POWER(10,($B56-E$227)/E$228))</f>
        <v>5.9123980893682707E-3</v>
      </c>
      <c r="DV56" s="2">
        <f>POWER(10,($B56-F$227)/F$228)/(1+POWER(10,($B56-F$227)/F$228))</f>
        <v>7.5236345529741885E-3</v>
      </c>
      <c r="DW56" s="2">
        <f>POWER(10,($B56-G$227)/G$228)/(1+POWER(10,($B56-G$227)/G$228))</f>
        <v>7.9876960417502047E-3</v>
      </c>
      <c r="DX56" s="2">
        <f>POWER(10,($B56-H$227)/H$228)/(1+POWER(10,($B56-H$227)/H$228))</f>
        <v>7.4198117950234907E-3</v>
      </c>
      <c r="DY56" s="2">
        <f>POWER(10,($B56-I$227)/I$228)/(1+POWER(10,($B56-I$227)/I$228))</f>
        <v>8.2213982170348445E-3</v>
      </c>
      <c r="DZ56" s="2">
        <f>POWER(10,($B56-J$227)/J$228)/(1+POWER(10,($B56-J$227)/J$228))</f>
        <v>8.6469879161887933E-3</v>
      </c>
      <c r="EA56" s="2">
        <f>POWER(10,($B56-K$227)/K$228)/(1+POWER(10,($B56-K$227)/K$228))</f>
        <v>9.8128948235737343E-3</v>
      </c>
      <c r="EB56" s="2">
        <f>POWER(10,($B56-L$227)/L$228)/(1+POWER(10,($B56-L$227)/L$228))</f>
        <v>1.0164039321605119E-2</v>
      </c>
      <c r="EC56" s="2">
        <f>POWER(10,($B56-M$227)/M$228)/(1+POWER(10,($B56-M$227)/M$228))</f>
        <v>9.7336604512627805E-3</v>
      </c>
      <c r="ED56" s="2">
        <f>POWER(10,($B56-N$227)/N$228)/(1+POWER(10,($B56-N$227)/N$228))</f>
        <v>9.7829707540764907E-3</v>
      </c>
      <c r="EE56" s="2">
        <f>POWER(10,($B56-O$227)/O$228)/(1+POWER(10,($B56-O$227)/O$228))</f>
        <v>1.0878083311826943E-2</v>
      </c>
    </row>
    <row r="57" spans="2:135" x14ac:dyDescent="0.25">
      <c r="B57" s="2">
        <v>51</v>
      </c>
      <c r="C57">
        <v>119.486</v>
      </c>
      <c r="D57">
        <v>92.471000000000004</v>
      </c>
      <c r="E57">
        <v>110.929</v>
      </c>
      <c r="F57">
        <v>128.32900000000001</v>
      </c>
      <c r="G57">
        <v>131.95699999999999</v>
      </c>
      <c r="H57">
        <v>130.24299999999999</v>
      </c>
      <c r="I57">
        <v>134.286</v>
      </c>
      <c r="J57">
        <v>142.45699999999999</v>
      </c>
      <c r="K57">
        <v>148.31399999999999</v>
      </c>
      <c r="L57">
        <v>148.55699999999999</v>
      </c>
      <c r="M57">
        <v>132.529</v>
      </c>
      <c r="N57">
        <v>127.1571</v>
      </c>
      <c r="O57">
        <v>118.8143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110.57436498006624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85.323919974684117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100.91481619771005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122.39112231379988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127.66039592281041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126.30896514432879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132.21711910397366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141.14272178927772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149.80362152082779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152.93015930696222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136.70103481925605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132.77789878932055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124.06440346514289</v>
      </c>
      <c r="AE57" s="5"/>
      <c r="AG57" s="5">
        <f t="shared" si="0"/>
        <v>8.9116350199337688</v>
      </c>
      <c r="AH57" s="5">
        <f t="shared" si="1"/>
        <v>7.147080025315887</v>
      </c>
      <c r="AI57" s="5">
        <f t="shared" si="2"/>
        <v>10.014183802289949</v>
      </c>
      <c r="AJ57" s="5">
        <f t="shared" si="3"/>
        <v>5.9378776862001246</v>
      </c>
      <c r="AK57" s="5">
        <f t="shared" si="4"/>
        <v>4.2966040771895848</v>
      </c>
      <c r="AL57" s="5">
        <f t="shared" si="5"/>
        <v>3.9340348556712001</v>
      </c>
      <c r="AM57" s="5">
        <f t="shared" si="6"/>
        <v>2.068880896026343</v>
      </c>
      <c r="AN57" s="5">
        <f t="shared" si="7"/>
        <v>1.3142782107222786</v>
      </c>
      <c r="AO57" s="5">
        <f t="shared" si="8"/>
        <v>-1.4896215208277965</v>
      </c>
      <c r="AP57" s="5">
        <f t="shared" si="9"/>
        <v>-4.3731593069622363</v>
      </c>
      <c r="AQ57" s="5">
        <f t="shared" si="10"/>
        <v>-4.172034819256055</v>
      </c>
      <c r="AR57" s="5">
        <f t="shared" si="11"/>
        <v>-5.6207987893205456</v>
      </c>
      <c r="AS57" s="5">
        <f t="shared" si="12"/>
        <v>-5.2501034651428853</v>
      </c>
      <c r="AV57" s="2">
        <f t="shared" si="13"/>
        <v>81.149881527698753</v>
      </c>
      <c r="AW57" s="2">
        <f t="shared" si="14"/>
        <v>83.967590546470717</v>
      </c>
      <c r="AX57" s="2">
        <f t="shared" si="15"/>
        <v>85.195555278801805</v>
      </c>
      <c r="AY57" s="2">
        <f t="shared" si="16"/>
        <v>85.031885370037543</v>
      </c>
      <c r="AZ57" s="2">
        <f t="shared" si="17"/>
        <v>86.076578367815301</v>
      </c>
      <c r="BA57" s="2">
        <f t="shared" si="18"/>
        <v>87.340130049270854</v>
      </c>
      <c r="BB57" s="2">
        <f t="shared" si="19"/>
        <v>87.593360154069032</v>
      </c>
      <c r="BC57" s="2">
        <f t="shared" si="20"/>
        <v>86.49481367092217</v>
      </c>
      <c r="BD57" s="2">
        <f t="shared" si="21"/>
        <v>83.377657490253654</v>
      </c>
      <c r="BE57" s="2">
        <f t="shared" si="22"/>
        <v>78.86019783221721</v>
      </c>
      <c r="BF57" s="2">
        <f t="shared" si="23"/>
        <v>71.572959522562812</v>
      </c>
      <c r="BG57" s="2">
        <f t="shared" si="24"/>
        <v>62.473174922971047</v>
      </c>
      <c r="BH57" s="2">
        <f t="shared" si="25"/>
        <v>52.131661005516804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81.126516153493085</v>
      </c>
      <c r="CP57" s="2">
        <f>BL$207*$B57+BL$209</f>
        <v>83.951749941459198</v>
      </c>
      <c r="CQ57" s="2">
        <f>BM$207*$B57+BM$209</f>
        <v>85.173225046139038</v>
      </c>
      <c r="CR57" s="2">
        <f>BN$207*$B57+BN$209</f>
        <v>85.015232681079269</v>
      </c>
      <c r="CS57" s="2">
        <f>BO$207*$B57+BO$209</f>
        <v>86.054363542803358</v>
      </c>
      <c r="CT57" s="2">
        <f>BP$207*$B57+BP$209</f>
        <v>87.312555807083328</v>
      </c>
      <c r="CU57" s="2">
        <f>BQ$207*$B57+BQ$209</f>
        <v>87.561420861426512</v>
      </c>
      <c r="CV57" s="2">
        <f>BR$207*$B57+BR$209</f>
        <v>86.467466012491059</v>
      </c>
      <c r="CW57" s="2">
        <f>BS$207*$B57+BS$209</f>
        <v>83.348722943138739</v>
      </c>
      <c r="CX57" s="2">
        <f>BT$207*$B57+BT$209</f>
        <v>78.835927137482912</v>
      </c>
      <c r="CY57" s="2">
        <f>BU$207*$B57+BU$209</f>
        <v>71.539762000954084</v>
      </c>
      <c r="CZ57" s="2">
        <f>BV$207*$B57+BV$209</f>
        <v>62.445339859716228</v>
      </c>
      <c r="DA57" s="2">
        <f>BW$207*$B57+BW$209</f>
        <v>52.11187387095783</v>
      </c>
      <c r="DD57" s="2">
        <f>BZ$207*$B57+BZ$209</f>
        <v>85.349781252858321</v>
      </c>
      <c r="DE57" s="2">
        <f>CA$207*$B57+CA$209</f>
        <v>88.607979443851562</v>
      </c>
      <c r="DF57" s="2">
        <f>CB$207*$B57+CB$209</f>
        <v>88.619716759740996</v>
      </c>
      <c r="DG57" s="2">
        <f>CC$207*$B57+CC$209</f>
        <v>87.03532772675905</v>
      </c>
      <c r="DH57" s="2">
        <f>CD$207*$B57+CD$209</f>
        <v>88.592739359768231</v>
      </c>
      <c r="DI57" s="2">
        <f>CE$207*$B57+CE$209</f>
        <v>90.70428738465975</v>
      </c>
      <c r="DJ57" s="2">
        <f>CF$207*$B57+CF$209</f>
        <v>91.107300164695999</v>
      </c>
      <c r="DK57" s="2">
        <f>CG$207*$B57+CG$209</f>
        <v>89.354271034959694</v>
      </c>
      <c r="DL57" s="2">
        <f>CH$207*$B57+CH$209</f>
        <v>86.040446841606936</v>
      </c>
      <c r="DM57" s="2">
        <f>CI$207*$B57+CI$209</f>
        <v>81.015852054278938</v>
      </c>
      <c r="DN57" s="2">
        <f>CJ$207*$B57+CJ$209</f>
        <v>74.653177754007174</v>
      </c>
      <c r="DO57" s="2">
        <f>CK$207*$B57+CK$209</f>
        <v>65.042694010648418</v>
      </c>
      <c r="DP57" s="2">
        <f>CL$207*$B57+CL$209</f>
        <v>53.772554342255233</v>
      </c>
      <c r="DS57" s="2">
        <f>POWER(10,($B57-C$227)/C$228)/(1+POWER(10,($B57-C$227)/C$228))</f>
        <v>5.5325378956637208E-3</v>
      </c>
      <c r="DT57" s="2">
        <f>POWER(10,($B57-D$227)/D$228)/(1+POWER(10,($B57-D$227)/D$228))</f>
        <v>3.4020241062799324E-3</v>
      </c>
      <c r="DU57" s="2">
        <f>POWER(10,($B57-E$227)/E$228)/(1+POWER(10,($B57-E$227)/E$228))</f>
        <v>6.4791197885824565E-3</v>
      </c>
      <c r="DV57" s="2">
        <f>POWER(10,($B57-F$227)/F$228)/(1+POWER(10,($B57-F$227)/F$228))</f>
        <v>8.2435175482880214E-3</v>
      </c>
      <c r="DW57" s="2">
        <f>POWER(10,($B57-G$227)/G$228)/(1+POWER(10,($B57-G$227)/G$228))</f>
        <v>8.7515902347794945E-3</v>
      </c>
      <c r="DX57" s="2">
        <f>POWER(10,($B57-H$227)/H$228)/(1+POWER(10,($B57-H$227)/H$228))</f>
        <v>8.1298421047894288E-3</v>
      </c>
      <c r="DY57" s="2">
        <f>POWER(10,($B57-I$227)/I$228)/(1+POWER(10,($B57-I$227)/I$228))</f>
        <v>9.0074393150033193E-3</v>
      </c>
      <c r="DZ57" s="2">
        <f>POWER(10,($B57-J$227)/J$228)/(1+POWER(10,($B57-J$227)/J$228))</f>
        <v>9.4733306261634669E-3</v>
      </c>
      <c r="EA57" s="2">
        <f>POWER(10,($B57-K$227)/K$228)/(1+POWER(10,($B57-K$227)/K$228))</f>
        <v>1.0749448385616181E-2</v>
      </c>
      <c r="EB57" s="2">
        <f>POWER(10,($B57-L$227)/L$228)/(1+POWER(10,($B57-L$227)/L$228))</f>
        <v>1.1133729674497318E-2</v>
      </c>
      <c r="EC57" s="2">
        <f>POWER(10,($B57-M$227)/M$228)/(1+POWER(10,($B57-M$227)/M$228))</f>
        <v>1.0662733229949355E-2</v>
      </c>
      <c r="ED57" s="2">
        <f>POWER(10,($B57-N$227)/N$228)/(1+POWER(10,($B57-N$227)/N$228))</f>
        <v>1.0716699239811885E-2</v>
      </c>
      <c r="EE57" s="2">
        <f>POWER(10,($B57-O$227)/O$228)/(1+POWER(10,($B57-O$227)/O$228))</f>
        <v>1.1915076320202059E-2</v>
      </c>
    </row>
    <row r="58" spans="2:135" x14ac:dyDescent="0.25">
      <c r="B58" s="2">
        <v>52</v>
      </c>
      <c r="C58">
        <v>127.17100000000001</v>
      </c>
      <c r="D58">
        <v>93.8</v>
      </c>
      <c r="E58">
        <v>116.271</v>
      </c>
      <c r="F58">
        <v>136.25700000000001</v>
      </c>
      <c r="G58">
        <v>139.98599999999999</v>
      </c>
      <c r="H58">
        <v>139.44300000000001</v>
      </c>
      <c r="I58">
        <v>144.34299999999999</v>
      </c>
      <c r="J58">
        <v>151.786</v>
      </c>
      <c r="K58">
        <v>159.114</v>
      </c>
      <c r="L58">
        <v>158.114</v>
      </c>
      <c r="M58">
        <v>142.786</v>
      </c>
      <c r="N58">
        <v>134.2714</v>
      </c>
      <c r="O58">
        <v>121.9714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120.31265816655414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86.339374424586666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107.97453604625414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134.03171844402186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139.56641417124737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138.1790145158875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144.91296541696457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154.6077106519073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163.17999238315642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164.83185190548181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148.00262077036101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141.07610399754662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125.08241884731929</v>
      </c>
      <c r="AE58" s="5"/>
      <c r="AG58" s="5">
        <f t="shared" si="0"/>
        <v>6.8583418334458628</v>
      </c>
      <c r="AH58" s="5">
        <f t="shared" si="1"/>
        <v>7.4606255754133315</v>
      </c>
      <c r="AI58" s="5">
        <f t="shared" si="2"/>
        <v>8.2964639537458567</v>
      </c>
      <c r="AJ58" s="5">
        <f t="shared" si="3"/>
        <v>2.2252815559781425</v>
      </c>
      <c r="AK58" s="5">
        <f t="shared" si="4"/>
        <v>0.41958582875261641</v>
      </c>
      <c r="AL58" s="5">
        <f t="shared" si="5"/>
        <v>1.26398548411251</v>
      </c>
      <c r="AM58" s="5">
        <f t="shared" si="6"/>
        <v>-0.56996541696457825</v>
      </c>
      <c r="AN58" s="5">
        <f t="shared" si="7"/>
        <v>-2.8217106519072956</v>
      </c>
      <c r="AO58" s="5">
        <f t="shared" si="8"/>
        <v>-4.0659923831564129</v>
      </c>
      <c r="AP58" s="5">
        <f t="shared" si="9"/>
        <v>-6.7178519054818082</v>
      </c>
      <c r="AQ58" s="5">
        <f t="shared" si="10"/>
        <v>-5.2166207703610041</v>
      </c>
      <c r="AR58" s="5">
        <f t="shared" si="11"/>
        <v>-6.8047039975466248</v>
      </c>
      <c r="AS58" s="5">
        <f t="shared" si="12"/>
        <v>-3.1110188473192864</v>
      </c>
      <c r="AV58" s="2">
        <f t="shared" si="13"/>
        <v>81.1658513648553</v>
      </c>
      <c r="AW58" s="2">
        <f t="shared" si="14"/>
        <v>83.986914869227576</v>
      </c>
      <c r="AX58" s="2">
        <f t="shared" si="15"/>
        <v>85.213460720564385</v>
      </c>
      <c r="AY58" s="2">
        <f t="shared" si="16"/>
        <v>85.04767270579616</v>
      </c>
      <c r="AZ58" s="2">
        <f t="shared" si="17"/>
        <v>86.112205653652254</v>
      </c>
      <c r="BA58" s="2">
        <f t="shared" si="18"/>
        <v>87.378576242645138</v>
      </c>
      <c r="BB58" s="2">
        <f t="shared" si="19"/>
        <v>87.63265773620553</v>
      </c>
      <c r="BC58" s="2">
        <f t="shared" si="20"/>
        <v>86.519179577893752</v>
      </c>
      <c r="BD58" s="2">
        <f t="shared" si="21"/>
        <v>83.399571246020159</v>
      </c>
      <c r="BE58" s="2">
        <f t="shared" si="22"/>
        <v>78.878957120784449</v>
      </c>
      <c r="BF58" s="2">
        <f t="shared" si="23"/>
        <v>71.609058712382989</v>
      </c>
      <c r="BG58" s="2">
        <f t="shared" si="24"/>
        <v>62.500420106568924</v>
      </c>
      <c r="BH58" s="2">
        <f t="shared" si="25"/>
        <v>52.153401173043626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81.140751900704387</v>
      </c>
      <c r="CP58" s="2">
        <f>BL$207*$B58+BL$209</f>
        <v>83.969878030815835</v>
      </c>
      <c r="CQ58" s="2">
        <f>BM$207*$B58+BM$209</f>
        <v>85.189527535171237</v>
      </c>
      <c r="CR58" s="2">
        <f>BN$207*$B58+BN$209</f>
        <v>85.029883042655683</v>
      </c>
      <c r="CS58" s="2">
        <f>BO$207*$B58+BO$209</f>
        <v>86.088477873970916</v>
      </c>
      <c r="CT58" s="2">
        <f>BP$207*$B58+BP$209</f>
        <v>87.349064381975225</v>
      </c>
      <c r="CU58" s="2">
        <f>BQ$207*$B58+BQ$209</f>
        <v>87.598487152146873</v>
      </c>
      <c r="CV58" s="2">
        <f>BR$207*$B58+BR$209</f>
        <v>86.4899365348641</v>
      </c>
      <c r="CW58" s="2">
        <f>BS$207*$B58+BS$209</f>
        <v>83.36865669518437</v>
      </c>
      <c r="CX58" s="2">
        <f>BT$207*$B58+BT$209</f>
        <v>78.853118884532023</v>
      </c>
      <c r="CY58" s="2">
        <f>BU$207*$B58+BU$209</f>
        <v>71.573624709494865</v>
      </c>
      <c r="CZ58" s="2">
        <f>BV$207*$B58+BV$209</f>
        <v>62.470634915354694</v>
      </c>
      <c r="DA58" s="2">
        <f>BW$207*$B58+BW$209</f>
        <v>52.132263994241391</v>
      </c>
      <c r="DD58" s="2">
        <f>BZ$207*$B58+BZ$209</f>
        <v>85.28047987061764</v>
      </c>
      <c r="DE58" s="2">
        <f>CA$207*$B58+CA$209</f>
        <v>88.538593784359364</v>
      </c>
      <c r="DF58" s="2">
        <f>CB$207*$B58+CB$209</f>
        <v>88.560505281615477</v>
      </c>
      <c r="DG58" s="2">
        <f>CC$207*$B58+CC$209</f>
        <v>86.999584577846434</v>
      </c>
      <c r="DH58" s="2">
        <f>CD$207*$B58+CD$209</f>
        <v>88.563258244415834</v>
      </c>
      <c r="DI58" s="2">
        <f>CE$207*$B58+CE$209</f>
        <v>90.662320338021459</v>
      </c>
      <c r="DJ58" s="2">
        <f>CF$207*$B58+CF$209</f>
        <v>91.061294293473168</v>
      </c>
      <c r="DK58" s="2">
        <f>CG$207*$B58+CG$209</f>
        <v>89.307778413578532</v>
      </c>
      <c r="DL58" s="2">
        <f>CH$207*$B58+CH$209</f>
        <v>85.994246819063093</v>
      </c>
      <c r="DM58" s="2">
        <f>CI$207*$B58+CI$209</f>
        <v>80.971911471205217</v>
      </c>
      <c r="DN58" s="2">
        <f>CJ$207*$B58+CJ$209</f>
        <v>74.607503394716403</v>
      </c>
      <c r="DO58" s="2">
        <f>CK$207*$B58+CK$209</f>
        <v>65.008030308994847</v>
      </c>
      <c r="DP58" s="2">
        <f>CL$207*$B58+CL$209</f>
        <v>53.752018314664149</v>
      </c>
      <c r="DS58" s="2">
        <f>POWER(10,($B58-C$227)/C$228)/(1+POWER(10,($B58-C$227)/C$228))</f>
        <v>6.0630708909697358E-3</v>
      </c>
      <c r="DT58" s="2">
        <f>POWER(10,($B58-D$227)/D$228)/(1+POWER(10,($B58-D$227)/D$228))</f>
        <v>3.7290213116298663E-3</v>
      </c>
      <c r="DU58" s="2">
        <f>POWER(10,($B58-E$227)/E$228)/(1+POWER(10,($B58-E$227)/E$228))</f>
        <v>7.099775552773511E-3</v>
      </c>
      <c r="DV58" s="2">
        <f>POWER(10,($B58-F$227)/F$228)/(1+POWER(10,($B58-F$227)/F$228))</f>
        <v>9.0316541986872473E-3</v>
      </c>
      <c r="DW58" s="2">
        <f>POWER(10,($B58-G$227)/G$228)/(1+POWER(10,($B58-G$227)/G$228))</f>
        <v>9.5878325061517066E-3</v>
      </c>
      <c r="DX58" s="2">
        <f>POWER(10,($B58-H$227)/H$228)/(1+POWER(10,($B58-H$227)/H$228))</f>
        <v>8.9072082149463366E-3</v>
      </c>
      <c r="DY58" s="2">
        <f>POWER(10,($B58-I$227)/I$228)/(1+POWER(10,($B58-I$227)/I$228))</f>
        <v>9.8678854074352451E-3</v>
      </c>
      <c r="DZ58" s="2">
        <f>POWER(10,($B58-J$227)/J$228)/(1+POWER(10,($B58-J$227)/J$228))</f>
        <v>1.0377815465996022E-2</v>
      </c>
      <c r="EA58" s="2">
        <f>POWER(10,($B58-K$227)/K$228)/(1+POWER(10,($B58-K$227)/K$228))</f>
        <v>1.1774324771650874E-2</v>
      </c>
      <c r="EB58" s="2">
        <f>POWER(10,($B58-L$227)/L$228)/(1+POWER(10,($B58-L$227)/L$228))</f>
        <v>1.2194792645087079E-2</v>
      </c>
      <c r="EC58" s="2">
        <f>POWER(10,($B58-M$227)/M$228)/(1+POWER(10,($B58-M$227)/M$228))</f>
        <v>1.1679439610005941E-2</v>
      </c>
      <c r="ED58" s="2">
        <f>POWER(10,($B58-N$227)/N$228)/(1+POWER(10,($B58-N$227)/N$228))</f>
        <v>1.1738490299495051E-2</v>
      </c>
      <c r="EE58" s="2">
        <f>POWER(10,($B58-O$227)/O$228)/(1+POWER(10,($B58-O$227)/O$228))</f>
        <v>1.3049620263840199E-2</v>
      </c>
    </row>
    <row r="59" spans="2:135" x14ac:dyDescent="0.25">
      <c r="B59" s="2">
        <v>53</v>
      </c>
      <c r="C59">
        <v>136.32900000000001</v>
      </c>
      <c r="D59">
        <v>97.771000000000001</v>
      </c>
      <c r="E59">
        <v>124.4</v>
      </c>
      <c r="F59">
        <v>147.471</v>
      </c>
      <c r="G59">
        <v>150.15700000000001</v>
      </c>
      <c r="H59">
        <v>149.6</v>
      </c>
      <c r="I59">
        <v>155.98599999999999</v>
      </c>
      <c r="J59">
        <v>162.98599999999999</v>
      </c>
      <c r="K59">
        <v>169.05699999999999</v>
      </c>
      <c r="L59">
        <v>165.65700000000001</v>
      </c>
      <c r="M59">
        <v>150.69999999999999</v>
      </c>
      <c r="N59">
        <v>140.82859999999999</v>
      </c>
      <c r="O59">
        <v>123.44289999999999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131.45357582311635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87.939714088502726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116.95809944166616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146.8898372726388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152.28691405391248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151.18131044427196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158.42940286961715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168.19732694418539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175.61731048361267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174.90654213753862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157.91188997852225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147.15342765567337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123.50673986261043</v>
      </c>
      <c r="AE59" s="5"/>
      <c r="AG59" s="5">
        <f t="shared" si="0"/>
        <v>4.875424176883655</v>
      </c>
      <c r="AH59" s="5">
        <f t="shared" si="1"/>
        <v>9.8312859114972753</v>
      </c>
      <c r="AI59" s="5">
        <f t="shared" si="2"/>
        <v>7.4419005583338418</v>
      </c>
      <c r="AJ59" s="5">
        <f t="shared" si="3"/>
        <v>0.58116272736120322</v>
      </c>
      <c r="AK59" s="5">
        <f t="shared" si="4"/>
        <v>-2.1299140539124721</v>
      </c>
      <c r="AL59" s="5">
        <f t="shared" si="5"/>
        <v>-1.5813104442719634</v>
      </c>
      <c r="AM59" s="5">
        <f t="shared" si="6"/>
        <v>-2.4434028696171595</v>
      </c>
      <c r="AN59" s="5">
        <f t="shared" si="7"/>
        <v>-5.2113269441854015</v>
      </c>
      <c r="AO59" s="5">
        <f t="shared" si="8"/>
        <v>-6.5603104836126818</v>
      </c>
      <c r="AP59" s="5">
        <f t="shared" si="9"/>
        <v>-9.2495421375386115</v>
      </c>
      <c r="AQ59" s="5">
        <f t="shared" si="10"/>
        <v>-7.2118899785222652</v>
      </c>
      <c r="AR59" s="5">
        <f t="shared" si="11"/>
        <v>-6.3248276556733742</v>
      </c>
      <c r="AS59" s="5">
        <f t="shared" si="12"/>
        <v>-6.3839862610436171E-2</v>
      </c>
      <c r="AV59" s="2">
        <f t="shared" si="13"/>
        <v>81.181937541712202</v>
      </c>
      <c r="AW59" s="2">
        <f t="shared" si="14"/>
        <v>84.006322227059883</v>
      </c>
      <c r="AX59" s="2">
        <f t="shared" si="15"/>
        <v>85.231466822335747</v>
      </c>
      <c r="AY59" s="2">
        <f t="shared" si="16"/>
        <v>85.063523787031698</v>
      </c>
      <c r="AZ59" s="2">
        <f t="shared" si="17"/>
        <v>86.147917202809126</v>
      </c>
      <c r="BA59" s="2">
        <f t="shared" si="18"/>
        <v>87.417138505886626</v>
      </c>
      <c r="BB59" s="2">
        <f t="shared" si="19"/>
        <v>87.672087127616436</v>
      </c>
      <c r="BC59" s="2">
        <f t="shared" si="20"/>
        <v>86.543655394494849</v>
      </c>
      <c r="BD59" s="2">
        <f t="shared" si="21"/>
        <v>83.421596278441342</v>
      </c>
      <c r="BE59" s="2">
        <f t="shared" si="22"/>
        <v>78.897791941421644</v>
      </c>
      <c r="BF59" s="2">
        <f t="shared" si="23"/>
        <v>71.645278874121544</v>
      </c>
      <c r="BG59" s="2">
        <f t="shared" si="24"/>
        <v>62.527780983104421</v>
      </c>
      <c r="BH59" s="2">
        <f t="shared" si="25"/>
        <v>52.175216570087336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81.154987647915689</v>
      </c>
      <c r="CP59" s="2">
        <f>BL$207*$B59+BL$209</f>
        <v>83.988006120172486</v>
      </c>
      <c r="CQ59" s="2">
        <f>BM$207*$B59+BM$209</f>
        <v>85.205830024203436</v>
      </c>
      <c r="CR59" s="2">
        <f>BN$207*$B59+BN$209</f>
        <v>85.044533404232084</v>
      </c>
      <c r="CS59" s="2">
        <f>BO$207*$B59+BO$209</f>
        <v>86.12259220513846</v>
      </c>
      <c r="CT59" s="2">
        <f>BP$207*$B59+BP$209</f>
        <v>87.385572956867122</v>
      </c>
      <c r="CU59" s="2">
        <f>BQ$207*$B59+BQ$209</f>
        <v>87.635553442867248</v>
      </c>
      <c r="CV59" s="2">
        <f>BR$207*$B59+BR$209</f>
        <v>86.512407057237155</v>
      </c>
      <c r="CW59" s="2">
        <f>BS$207*$B59+BS$209</f>
        <v>83.388590447229987</v>
      </c>
      <c r="CX59" s="2">
        <f>BT$207*$B59+BT$209</f>
        <v>78.870310631581148</v>
      </c>
      <c r="CY59" s="2">
        <f>BU$207*$B59+BU$209</f>
        <v>71.60748741803566</v>
      </c>
      <c r="CZ59" s="2">
        <f>BV$207*$B59+BV$209</f>
        <v>62.49592997099316</v>
      </c>
      <c r="DA59" s="2">
        <f>BW$207*$B59+BW$209</f>
        <v>52.152654117524953</v>
      </c>
      <c r="DD59" s="2">
        <f>BZ$207*$B59+BZ$209</f>
        <v>85.211178488376945</v>
      </c>
      <c r="DE59" s="2">
        <f>CA$207*$B59+CA$209</f>
        <v>88.46920812486718</v>
      </c>
      <c r="DF59" s="2">
        <f>CB$207*$B59+CB$209</f>
        <v>88.501293803489972</v>
      </c>
      <c r="DG59" s="2">
        <f>CC$207*$B59+CC$209</f>
        <v>86.963841428933819</v>
      </c>
      <c r="DH59" s="2">
        <f>CD$207*$B59+CD$209</f>
        <v>88.533777129063438</v>
      </c>
      <c r="DI59" s="2">
        <f>CE$207*$B59+CE$209</f>
        <v>90.620353291383182</v>
      </c>
      <c r="DJ59" s="2">
        <f>CF$207*$B59+CF$209</f>
        <v>91.015288422250322</v>
      </c>
      <c r="DK59" s="2">
        <f>CG$207*$B59+CG$209</f>
        <v>89.26128579219737</v>
      </c>
      <c r="DL59" s="2">
        <f>CH$207*$B59+CH$209</f>
        <v>85.948046796519236</v>
      </c>
      <c r="DM59" s="2">
        <f>CI$207*$B59+CI$209</f>
        <v>80.927970888131497</v>
      </c>
      <c r="DN59" s="2">
        <f>CJ$207*$B59+CJ$209</f>
        <v>74.561829035425632</v>
      </c>
      <c r="DO59" s="2">
        <f>CK$207*$B59+CK$209</f>
        <v>64.973366607341276</v>
      </c>
      <c r="DP59" s="2">
        <f>CL$207*$B59+CL$209</f>
        <v>53.731482287073064</v>
      </c>
      <c r="DS59" s="2">
        <f>POWER(10,($B59-C$227)/C$228)/(1+POWER(10,($B59-C$227)/C$228))</f>
        <v>6.6441385172687434E-3</v>
      </c>
      <c r="DT59" s="2">
        <f>POWER(10,($B59-D$227)/D$228)/(1+POWER(10,($B59-D$227)/D$228))</f>
        <v>4.087320069081587E-3</v>
      </c>
      <c r="DU59" s="2">
        <f>POWER(10,($B59-E$227)/E$228)/(1+POWER(10,($B59-E$227)/E$228))</f>
        <v>7.7794203940129503E-3</v>
      </c>
      <c r="DV59" s="2">
        <f>POWER(10,($B59-F$227)/F$228)/(1+POWER(10,($B59-F$227)/F$228))</f>
        <v>9.8943903506945041E-3</v>
      </c>
      <c r="DW59" s="2">
        <f>POWER(10,($B59-G$227)/G$228)/(1+POWER(10,($B59-G$227)/G$228))</f>
        <v>1.0503133716284327E-2</v>
      </c>
      <c r="DX59" s="2">
        <f>POWER(10,($B59-H$227)/H$228)/(1+POWER(10,($B59-H$227)/H$228))</f>
        <v>9.7581738959801306E-3</v>
      </c>
      <c r="DY59" s="2">
        <f>POWER(10,($B59-I$227)/I$228)/(1+POWER(10,($B59-I$227)/I$228))</f>
        <v>1.0809630036687071E-2</v>
      </c>
      <c r="DZ59" s="2">
        <f>POWER(10,($B59-J$227)/J$228)/(1+POWER(10,($B59-J$227)/J$228))</f>
        <v>1.1367666699983266E-2</v>
      </c>
      <c r="EA59" s="2">
        <f>POWER(10,($B59-K$227)/K$228)/(1+POWER(10,($B59-K$227)/K$228))</f>
        <v>1.2895641381234238E-2</v>
      </c>
      <c r="EB59" s="2">
        <f>POWER(10,($B59-L$227)/L$228)/(1+POWER(10,($B59-L$227)/L$228))</f>
        <v>1.335561094355643E-2</v>
      </c>
      <c r="EC59" s="2">
        <f>POWER(10,($B59-M$227)/M$228)/(1+POWER(10,($B59-M$227)/M$228))</f>
        <v>1.2791836889628445E-2</v>
      </c>
      <c r="ED59" s="2">
        <f>POWER(10,($B59-N$227)/N$228)/(1+POWER(10,($B59-N$227)/N$228))</f>
        <v>1.2856438644667057E-2</v>
      </c>
      <c r="EE59" s="2">
        <f>POWER(10,($B59-O$227)/O$228)/(1+POWER(10,($B59-O$227)/O$228))</f>
        <v>1.4290632126762525E-2</v>
      </c>
    </row>
    <row r="60" spans="2:135" x14ac:dyDescent="0.25">
      <c r="B60" s="2">
        <v>54</v>
      </c>
      <c r="C60">
        <v>145.51400000000001</v>
      </c>
      <c r="D60">
        <v>99.8</v>
      </c>
      <c r="E60">
        <v>133.19999999999999</v>
      </c>
      <c r="F60">
        <v>157.37100000000001</v>
      </c>
      <c r="G60">
        <v>158.6</v>
      </c>
      <c r="H60">
        <v>161.51400000000001</v>
      </c>
      <c r="I60">
        <v>165.82900000000001</v>
      </c>
      <c r="J60">
        <v>173.643</v>
      </c>
      <c r="K60">
        <v>177.029</v>
      </c>
      <c r="L60">
        <v>174.24299999999999</v>
      </c>
      <c r="M60">
        <v>158.30000000000001</v>
      </c>
      <c r="N60">
        <v>144.62860000000001</v>
      </c>
      <c r="O60">
        <v>123.3143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143.51262053639411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90.365979128033644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127.82174267178158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160.19918374760169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164.95201230212299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164.518698078706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171.82485598353665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180.81768924864409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185.95724279144582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182.14364060415045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165.46506613046284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150.38184810414145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119.50563705050152</v>
      </c>
      <c r="AE60" s="5"/>
      <c r="AG60" s="5">
        <f t="shared" si="0"/>
        <v>2.0013794636059004</v>
      </c>
      <c r="AH60" s="5">
        <f t="shared" si="1"/>
        <v>9.4340208719663536</v>
      </c>
      <c r="AI60" s="5">
        <f t="shared" si="2"/>
        <v>5.3782573282184103</v>
      </c>
      <c r="AJ60" s="5">
        <f t="shared" si="3"/>
        <v>-2.8281837476016847</v>
      </c>
      <c r="AK60" s="5">
        <f t="shared" si="4"/>
        <v>-6.3520123021230006</v>
      </c>
      <c r="AL60" s="5">
        <f t="shared" si="5"/>
        <v>-3.0046980787059852</v>
      </c>
      <c r="AM60" s="5">
        <f t="shared" si="6"/>
        <v>-5.995855983536643</v>
      </c>
      <c r="AN60" s="5">
        <f t="shared" si="7"/>
        <v>-7.1746892486440856</v>
      </c>
      <c r="AO60" s="5">
        <f t="shared" si="8"/>
        <v>-8.9282427914458253</v>
      </c>
      <c r="AP60" s="5">
        <f t="shared" si="9"/>
        <v>-7.9006406041504533</v>
      </c>
      <c r="AQ60" s="5">
        <f t="shared" si="10"/>
        <v>-7.1650661304628329</v>
      </c>
      <c r="AR60" s="5">
        <f t="shared" si="11"/>
        <v>-5.7532481041414485</v>
      </c>
      <c r="AS60" s="5">
        <f t="shared" si="12"/>
        <v>3.8086629494984834</v>
      </c>
      <c r="AV60" s="2">
        <f t="shared" si="13"/>
        <v>81.198146245326285</v>
      </c>
      <c r="AW60" s="2">
        <f t="shared" si="14"/>
        <v>84.025817452898423</v>
      </c>
      <c r="AX60" s="2">
        <f t="shared" si="15"/>
        <v>85.249577972884467</v>
      </c>
      <c r="AY60" s="2">
        <f t="shared" si="16"/>
        <v>85.079440251433766</v>
      </c>
      <c r="AZ60" s="2">
        <f t="shared" si="17"/>
        <v>86.183715081446309</v>
      </c>
      <c r="BA60" s="2">
        <f t="shared" si="18"/>
        <v>87.455821044194906</v>
      </c>
      <c r="BB60" s="2">
        <f t="shared" si="19"/>
        <v>87.711652800240643</v>
      </c>
      <c r="BC60" s="2">
        <f t="shared" si="20"/>
        <v>86.568244521369166</v>
      </c>
      <c r="BD60" s="2">
        <f t="shared" si="21"/>
        <v>83.443735447874104</v>
      </c>
      <c r="BE60" s="2">
        <f t="shared" si="22"/>
        <v>78.916702180821062</v>
      </c>
      <c r="BF60" s="2">
        <f t="shared" si="23"/>
        <v>71.681622348337001</v>
      </c>
      <c r="BG60" s="2">
        <f t="shared" si="24"/>
        <v>62.555261522335528</v>
      </c>
      <c r="BH60" s="2">
        <f t="shared" si="25"/>
        <v>52.197109012307202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81.169223395126991</v>
      </c>
      <c r="CP60" s="2">
        <f>BL$207*$B60+BL$209</f>
        <v>84.006134209529137</v>
      </c>
      <c r="CQ60" s="2">
        <f>BM$207*$B60+BM$209</f>
        <v>85.222132513235636</v>
      </c>
      <c r="CR60" s="2">
        <f>BN$207*$B60+BN$209</f>
        <v>85.059183765808498</v>
      </c>
      <c r="CS60" s="2">
        <f>BO$207*$B60+BO$209</f>
        <v>86.156706536306004</v>
      </c>
      <c r="CT60" s="2">
        <f>BP$207*$B60+BP$209</f>
        <v>87.422081531759005</v>
      </c>
      <c r="CU60" s="2">
        <f>BQ$207*$B60+BQ$209</f>
        <v>87.672619733587624</v>
      </c>
      <c r="CV60" s="2">
        <f>BR$207*$B60+BR$209</f>
        <v>86.534877579610196</v>
      </c>
      <c r="CW60" s="2">
        <f>BS$207*$B60+BS$209</f>
        <v>83.408524199275618</v>
      </c>
      <c r="CX60" s="2">
        <f>BT$207*$B60+BT$209</f>
        <v>78.887502378630259</v>
      </c>
      <c r="CY60" s="2">
        <f>BU$207*$B60+BU$209</f>
        <v>71.641350126576441</v>
      </c>
      <c r="CZ60" s="2">
        <f>BV$207*$B60+BV$209</f>
        <v>62.521225026631626</v>
      </c>
      <c r="DA60" s="2">
        <f>BW$207*$B60+BW$209</f>
        <v>52.173044240808522</v>
      </c>
      <c r="DD60" s="2">
        <f>BZ$207*$B60+BZ$209</f>
        <v>85.141877106136263</v>
      </c>
      <c r="DE60" s="2">
        <f>CA$207*$B60+CA$209</f>
        <v>88.399822465374982</v>
      </c>
      <c r="DF60" s="2">
        <f>CB$207*$B60+CB$209</f>
        <v>88.442082325364467</v>
      </c>
      <c r="DG60" s="2">
        <f>CC$207*$B60+CC$209</f>
        <v>86.928098280021203</v>
      </c>
      <c r="DH60" s="2">
        <f>CD$207*$B60+CD$209</f>
        <v>88.504296013711027</v>
      </c>
      <c r="DI60" s="2">
        <f>CE$207*$B60+CE$209</f>
        <v>90.578386244744891</v>
      </c>
      <c r="DJ60" s="2">
        <f>CF$207*$B60+CF$209</f>
        <v>90.96928255102749</v>
      </c>
      <c r="DK60" s="2">
        <f>CG$207*$B60+CG$209</f>
        <v>89.214793170816193</v>
      </c>
      <c r="DL60" s="2">
        <f>CH$207*$B60+CH$209</f>
        <v>85.901846773975393</v>
      </c>
      <c r="DM60" s="2">
        <f>CI$207*$B60+CI$209</f>
        <v>80.884030305057792</v>
      </c>
      <c r="DN60" s="2">
        <f>CJ$207*$B60+CJ$209</f>
        <v>74.516154676134846</v>
      </c>
      <c r="DO60" s="2">
        <f>CK$207*$B60+CK$209</f>
        <v>64.938702905687705</v>
      </c>
      <c r="DP60" s="2">
        <f>CL$207*$B60+CL$209</f>
        <v>53.710946259481979</v>
      </c>
      <c r="DS60" s="2">
        <f>POWER(10,($B60-C$227)/C$228)/(1+POWER(10,($B60-C$227)/C$228))</f>
        <v>7.2804861191775941E-3</v>
      </c>
      <c r="DT60" s="2">
        <f>POWER(10,($B60-D$227)/D$228)/(1+POWER(10,($B60-D$227)/D$228))</f>
        <v>4.479890748530722E-3</v>
      </c>
      <c r="DU60" s="2">
        <f>POWER(10,($B60-E$227)/E$228)/(1+POWER(10,($B60-E$227)/E$228))</f>
        <v>8.5235675243957136E-3</v>
      </c>
      <c r="DV60" s="2">
        <f>POWER(10,($B60-F$227)/F$228)/(1+POWER(10,($B60-F$227)/F$228))</f>
        <v>1.0838636797576039E-2</v>
      </c>
      <c r="DW60" s="2">
        <f>POWER(10,($B60-G$227)/G$228)/(1+POWER(10,($B60-G$227)/G$228))</f>
        <v>1.1504799029073493E-2</v>
      </c>
      <c r="DX60" s="2">
        <f>POWER(10,($B60-H$227)/H$228)/(1+POWER(10,($B60-H$227)/H$228))</f>
        <v>1.0689561212860613E-2</v>
      </c>
      <c r="DY60" s="2">
        <f>POWER(10,($B60-I$227)/I$228)/(1+POWER(10,($B60-I$227)/I$228))</f>
        <v>1.1840175600163679E-2</v>
      </c>
      <c r="DZ60" s="2">
        <f>POWER(10,($B60-J$227)/J$228)/(1+POWER(10,($B60-J$227)/J$228))</f>
        <v>1.2450743548959928E-2</v>
      </c>
      <c r="EA60" s="2">
        <f>POWER(10,($B60-K$227)/K$228)/(1+POWER(10,($B60-K$227)/K$228))</f>
        <v>1.4122219465614712E-2</v>
      </c>
      <c r="EB60" s="2">
        <f>POWER(10,($B60-L$227)/L$228)/(1+POWER(10,($B60-L$227)/L$228))</f>
        <v>1.4625291138827415E-2</v>
      </c>
      <c r="EC60" s="2">
        <f>POWER(10,($B60-M$227)/M$228)/(1+POWER(10,($B60-M$227)/M$228))</f>
        <v>1.4008681656896777E-2</v>
      </c>
      <c r="ED60" s="2">
        <f>POWER(10,($B60-N$227)/N$228)/(1+POWER(10,($B60-N$227)/N$228))</f>
        <v>1.4079341117774756E-2</v>
      </c>
      <c r="EE60" s="2">
        <f>POWER(10,($B60-O$227)/O$228)/(1+POWER(10,($B60-O$227)/O$228))</f>
        <v>1.564779238630529E-2</v>
      </c>
    </row>
    <row r="61" spans="2:135" x14ac:dyDescent="0.25">
      <c r="B61" s="2">
        <v>55</v>
      </c>
      <c r="C61">
        <v>153.714</v>
      </c>
      <c r="D61">
        <v>104.6</v>
      </c>
      <c r="E61">
        <v>141.65700000000001</v>
      </c>
      <c r="F61">
        <v>167.75700000000001</v>
      </c>
      <c r="G61">
        <v>168.643</v>
      </c>
      <c r="H61">
        <v>170.44300000000001</v>
      </c>
      <c r="I61">
        <v>175.94300000000001</v>
      </c>
      <c r="J61">
        <v>181.77099999999999</v>
      </c>
      <c r="K61">
        <v>184.41399999999999</v>
      </c>
      <c r="L61">
        <v>179.12899999999999</v>
      </c>
      <c r="M61">
        <v>164.45699999999999</v>
      </c>
      <c r="N61">
        <v>147.62860000000001</v>
      </c>
      <c r="O61">
        <v>121.2714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155.77244665091769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93.897340099519383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140.25961144981815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172.95657403056711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176.51455154656378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177.16994941634033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183.97544853490751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191.30175757930004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193.1409314205213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185.76912606433586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169.87188283151073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150.41636706134537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113.49169002087784</v>
      </c>
      <c r="AE61" s="5"/>
      <c r="AG61" s="5">
        <f t="shared" si="0"/>
        <v>-2.0584466509176877</v>
      </c>
      <c r="AH61" s="5">
        <f t="shared" si="1"/>
        <v>10.702659900480612</v>
      </c>
      <c r="AI61" s="5">
        <f t="shared" si="2"/>
        <v>1.3973885501818586</v>
      </c>
      <c r="AJ61" s="5">
        <f t="shared" si="3"/>
        <v>-5.1995740305671063</v>
      </c>
      <c r="AK61" s="5">
        <f t="shared" si="4"/>
        <v>-7.8715515465637793</v>
      </c>
      <c r="AL61" s="5">
        <f t="shared" si="5"/>
        <v>-6.7269494163403181</v>
      </c>
      <c r="AM61" s="5">
        <f t="shared" si="6"/>
        <v>-8.0324485349075019</v>
      </c>
      <c r="AN61" s="5">
        <f t="shared" si="7"/>
        <v>-9.5307575793000581</v>
      </c>
      <c r="AO61" s="5">
        <f t="shared" si="8"/>
        <v>-8.7269314205213107</v>
      </c>
      <c r="AP61" s="5">
        <f t="shared" si="9"/>
        <v>-6.6401260643358739</v>
      </c>
      <c r="AQ61" s="5">
        <f t="shared" si="10"/>
        <v>-5.414882831510738</v>
      </c>
      <c r="AR61" s="5">
        <f t="shared" si="11"/>
        <v>-2.7877670613453631</v>
      </c>
      <c r="AS61" s="5">
        <f t="shared" si="12"/>
        <v>7.7797099791221598</v>
      </c>
      <c r="AV61" s="2">
        <f t="shared" si="13"/>
        <v>81.214483756935991</v>
      </c>
      <c r="AW61" s="2">
        <f t="shared" si="14"/>
        <v>84.045405531208687</v>
      </c>
      <c r="AX61" s="2">
        <f t="shared" si="15"/>
        <v>85.267798457224288</v>
      </c>
      <c r="AY61" s="2">
        <f t="shared" si="16"/>
        <v>85.095423453360993</v>
      </c>
      <c r="AZ61" s="2">
        <f t="shared" si="17"/>
        <v>86.219600962133867</v>
      </c>
      <c r="BA61" s="2">
        <f t="shared" si="18"/>
        <v>87.494627777769168</v>
      </c>
      <c r="BB61" s="2">
        <f t="shared" si="19"/>
        <v>87.751358843301801</v>
      </c>
      <c r="BC61" s="2">
        <f t="shared" si="20"/>
        <v>86.592949977532314</v>
      </c>
      <c r="BD61" s="2">
        <f t="shared" si="21"/>
        <v>83.465991117207651</v>
      </c>
      <c r="BE61" s="2">
        <f t="shared" si="22"/>
        <v>78.935687003319302</v>
      </c>
      <c r="BF61" s="2">
        <f t="shared" si="23"/>
        <v>71.718090790861908</v>
      </c>
      <c r="BG61" s="2">
        <f t="shared" si="24"/>
        <v>62.582865363349633</v>
      </c>
      <c r="BH61" s="2">
        <f t="shared" si="25"/>
        <v>52.219079956008436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81.183459142338293</v>
      </c>
      <c r="CP61" s="2">
        <f>BL$207*$B61+BL$209</f>
        <v>84.024262298885787</v>
      </c>
      <c r="CQ61" s="2">
        <f>BM$207*$B61+BM$209</f>
        <v>85.238435002267835</v>
      </c>
      <c r="CR61" s="2">
        <f>BN$207*$B61+BN$209</f>
        <v>85.073834127384913</v>
      </c>
      <c r="CS61" s="2">
        <f>BO$207*$B61+BO$209</f>
        <v>86.190820867473562</v>
      </c>
      <c r="CT61" s="2">
        <f>BP$207*$B61+BP$209</f>
        <v>87.458590106650902</v>
      </c>
      <c r="CU61" s="2">
        <f>BQ$207*$B61+BQ$209</f>
        <v>87.709686024307985</v>
      </c>
      <c r="CV61" s="2">
        <f>BR$207*$B61+BR$209</f>
        <v>86.557348101983251</v>
      </c>
      <c r="CW61" s="2">
        <f>BS$207*$B61+BS$209</f>
        <v>83.428457951321249</v>
      </c>
      <c r="CX61" s="2">
        <f>BT$207*$B61+BT$209</f>
        <v>78.90469412567937</v>
      </c>
      <c r="CY61" s="2">
        <f>BU$207*$B61+BU$209</f>
        <v>71.675212835117236</v>
      </c>
      <c r="CZ61" s="2">
        <f>BV$207*$B61+BV$209</f>
        <v>62.546520082270092</v>
      </c>
      <c r="DA61" s="2">
        <f>BW$207*$B61+BW$209</f>
        <v>52.193434364092084</v>
      </c>
      <c r="DD61" s="2">
        <f>BZ$207*$B61+BZ$209</f>
        <v>85.072575723895568</v>
      </c>
      <c r="DE61" s="2">
        <f>CA$207*$B61+CA$209</f>
        <v>88.330436805882783</v>
      </c>
      <c r="DF61" s="2">
        <f>CB$207*$B61+CB$209</f>
        <v>88.382870847238948</v>
      </c>
      <c r="DG61" s="2">
        <f>CC$207*$B61+CC$209</f>
        <v>86.892355131108587</v>
      </c>
      <c r="DH61" s="2">
        <f>CD$207*$B61+CD$209</f>
        <v>88.47481489835863</v>
      </c>
      <c r="DI61" s="2">
        <f>CE$207*$B61+CE$209</f>
        <v>90.536419198106614</v>
      </c>
      <c r="DJ61" s="2">
        <f>CF$207*$B61+CF$209</f>
        <v>90.923276679804658</v>
      </c>
      <c r="DK61" s="2">
        <f>CG$207*$B61+CG$209</f>
        <v>89.168300549435031</v>
      </c>
      <c r="DL61" s="2">
        <f>CH$207*$B61+CH$209</f>
        <v>85.85564675143155</v>
      </c>
      <c r="DM61" s="2">
        <f>CI$207*$B61+CI$209</f>
        <v>80.840089721984072</v>
      </c>
      <c r="DN61" s="2">
        <f>CJ$207*$B61+CJ$209</f>
        <v>74.470480316844075</v>
      </c>
      <c r="DO61" s="2">
        <f>CK$207*$B61+CK$209</f>
        <v>64.904039204034135</v>
      </c>
      <c r="DP61" s="2">
        <f>CL$207*$B61+CL$209</f>
        <v>53.690410231890894</v>
      </c>
      <c r="DS61" s="2">
        <f>POWER(10,($B61-C$227)/C$228)/(1+POWER(10,($B61-C$227)/C$228))</f>
        <v>7.9772909726650455E-3</v>
      </c>
      <c r="DT61" s="2">
        <f>POWER(10,($B61-D$227)/D$228)/(1+POWER(10,($B61-D$227)/D$228))</f>
        <v>4.9099803755178091E-3</v>
      </c>
      <c r="DU61" s="2">
        <f>POWER(10,($B61-E$227)/E$228)/(1+POWER(10,($B61-E$227)/E$228))</f>
        <v>9.3382267612186799E-3</v>
      </c>
      <c r="DV61" s="2">
        <f>POWER(10,($B61-F$227)/F$228)/(1+POWER(10,($B61-F$227)/F$228))</f>
        <v>1.1871914556874188E-2</v>
      </c>
      <c r="DW61" s="2">
        <f>POWER(10,($B61-G$227)/G$228)/(1+POWER(10,($B61-G$227)/G$228))</f>
        <v>1.2600774901834418E-2</v>
      </c>
      <c r="DX61" s="2">
        <f>POWER(10,($B61-H$227)/H$228)/(1+POWER(10,($B61-H$227)/H$228))</f>
        <v>1.1708795403330289E-2</v>
      </c>
      <c r="DY61" s="2">
        <f>POWER(10,($B61-I$227)/I$228)/(1+POWER(10,($B61-I$227)/I$228))</f>
        <v>1.296768115831496E-2</v>
      </c>
      <c r="DZ61" s="2">
        <f>POWER(10,($B61-J$227)/J$228)/(1+POWER(10,($B61-J$227)/J$228))</f>
        <v>1.3635589412518887E-2</v>
      </c>
      <c r="EA61" s="2">
        <f>POWER(10,($B61-K$227)/K$228)/(1+POWER(10,($B61-K$227)/K$228))</f>
        <v>1.5463636732624053E-2</v>
      </c>
      <c r="EB61" s="2">
        <f>POWER(10,($B61-L$227)/L$228)/(1+POWER(10,($B61-L$227)/L$228))</f>
        <v>1.6013717143468907E-2</v>
      </c>
      <c r="EC61" s="2">
        <f>POWER(10,($B61-M$227)/M$228)/(1+POWER(10,($B61-M$227)/M$228))</f>
        <v>1.5339482187295457E-2</v>
      </c>
      <c r="ED61" s="2">
        <f>POWER(10,($B61-N$227)/N$228)/(1+POWER(10,($B61-N$227)/N$228))</f>
        <v>1.5416749219127428E-2</v>
      </c>
      <c r="EE61" s="2">
        <f>POWER(10,($B61-O$227)/O$228)/(1+POWER(10,($B61-O$227)/O$228))</f>
        <v>1.7131600093231367E-2</v>
      </c>
    </row>
    <row r="62" spans="2:135" x14ac:dyDescent="0.25">
      <c r="B62" s="2">
        <v>56</v>
      </c>
      <c r="C62">
        <v>161.971</v>
      </c>
      <c r="D62">
        <v>109.071</v>
      </c>
      <c r="E62">
        <v>150.614</v>
      </c>
      <c r="F62">
        <v>174.2</v>
      </c>
      <c r="G62">
        <v>176.114</v>
      </c>
      <c r="H62">
        <v>179.214</v>
      </c>
      <c r="I62">
        <v>185.31399999999999</v>
      </c>
      <c r="J62">
        <v>190.04300000000001</v>
      </c>
      <c r="K62">
        <v>191.51400000000001</v>
      </c>
      <c r="L62">
        <v>184.886</v>
      </c>
      <c r="M62">
        <v>167.58600000000001</v>
      </c>
      <c r="N62">
        <v>148.6857</v>
      </c>
      <c r="O62">
        <v>116.5286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167.33793145057132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98.823202614965609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153.66798972214244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184.03548651026389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185.88637825479483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188.00899783676311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193.72396408646384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198.58449586430771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196.38725920328008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185.38211553497885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170.6522223035914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147.25624419195069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106.05213724039763</v>
      </c>
      <c r="AE62" s="5"/>
      <c r="AG62" s="5">
        <f t="shared" si="0"/>
        <v>-5.3669314505713146</v>
      </c>
      <c r="AH62" s="5">
        <f t="shared" si="1"/>
        <v>10.247797385034389</v>
      </c>
      <c r="AI62" s="5">
        <f t="shared" si="2"/>
        <v>-3.0539897221424326</v>
      </c>
      <c r="AJ62" s="5">
        <f t="shared" si="3"/>
        <v>-9.8354865102639053</v>
      </c>
      <c r="AK62" s="5">
        <f t="shared" si="4"/>
        <v>-9.7723782547948304</v>
      </c>
      <c r="AL62" s="5">
        <f t="shared" si="5"/>
        <v>-8.7949978367631161</v>
      </c>
      <c r="AM62" s="5">
        <f t="shared" si="6"/>
        <v>-8.4099640864638445</v>
      </c>
      <c r="AN62" s="5">
        <f t="shared" si="7"/>
        <v>-8.5414958643077057</v>
      </c>
      <c r="AO62" s="5">
        <f t="shared" si="8"/>
        <v>-4.873259203280071</v>
      </c>
      <c r="AP62" s="5">
        <f t="shared" si="9"/>
        <v>-0.49611553497885552</v>
      </c>
      <c r="AQ62" s="5">
        <f t="shared" si="10"/>
        <v>-3.0662223035913883</v>
      </c>
      <c r="AR62" s="5">
        <f t="shared" si="11"/>
        <v>1.4294558080493118</v>
      </c>
      <c r="AS62" s="5">
        <f t="shared" si="12"/>
        <v>10.47646275960237</v>
      </c>
      <c r="AV62" s="2">
        <f t="shared" si="13"/>
        <v>81.230956410723266</v>
      </c>
      <c r="AW62" s="2">
        <f t="shared" si="14"/>
        <v>84.06509158120636</v>
      </c>
      <c r="AX62" s="2">
        <f t="shared" si="15"/>
        <v>85.286132394901585</v>
      </c>
      <c r="AY62" s="2">
        <f t="shared" si="16"/>
        <v>85.111474394749308</v>
      </c>
      <c r="AZ62" s="2">
        <f t="shared" si="17"/>
        <v>86.255576029966647</v>
      </c>
      <c r="BA62" s="2">
        <f t="shared" si="18"/>
        <v>87.533562247578715</v>
      </c>
      <c r="BB62" s="2">
        <f t="shared" si="19"/>
        <v>87.791208848160323</v>
      </c>
      <c r="BC62" s="2">
        <f t="shared" si="20"/>
        <v>86.617774295859874</v>
      </c>
      <c r="BD62" s="2">
        <f t="shared" si="21"/>
        <v>83.48836503114066</v>
      </c>
      <c r="BE62" s="2">
        <f t="shared" si="22"/>
        <v>78.954744717481006</v>
      </c>
      <c r="BF62" s="2">
        <f t="shared" si="23"/>
        <v>71.75468502221787</v>
      </c>
      <c r="BG62" s="2">
        <f t="shared" si="24"/>
        <v>62.610595714095162</v>
      </c>
      <c r="BH62" s="2">
        <f t="shared" si="25"/>
        <v>52.241130413546593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81.197694889549595</v>
      </c>
      <c r="CP62" s="2">
        <f>BL$207*$B62+BL$209</f>
        <v>84.042390388242438</v>
      </c>
      <c r="CQ62" s="2">
        <f>BM$207*$B62+BM$209</f>
        <v>85.254737491300034</v>
      </c>
      <c r="CR62" s="2">
        <f>BN$207*$B62+BN$209</f>
        <v>85.088484488961313</v>
      </c>
      <c r="CS62" s="2">
        <f>BO$207*$B62+BO$209</f>
        <v>86.224935198641106</v>
      </c>
      <c r="CT62" s="2">
        <f>BP$207*$B62+BP$209</f>
        <v>87.4950986815428</v>
      </c>
      <c r="CU62" s="2">
        <f>BQ$207*$B62+BQ$209</f>
        <v>87.74675231502836</v>
      </c>
      <c r="CV62" s="2">
        <f>BR$207*$B62+BR$209</f>
        <v>86.579818624356292</v>
      </c>
      <c r="CW62" s="2">
        <f>BS$207*$B62+BS$209</f>
        <v>83.448391703366866</v>
      </c>
      <c r="CX62" s="2">
        <f>BT$207*$B62+BT$209</f>
        <v>78.921885872728481</v>
      </c>
      <c r="CY62" s="2">
        <f>BU$207*$B62+BU$209</f>
        <v>71.709075543658017</v>
      </c>
      <c r="CZ62" s="2">
        <f>BV$207*$B62+BV$209</f>
        <v>62.571815137908558</v>
      </c>
      <c r="DA62" s="2">
        <f>BW$207*$B62+BW$209</f>
        <v>52.213824487375646</v>
      </c>
      <c r="DD62" s="2">
        <f>BZ$207*$B62+BZ$209</f>
        <v>85.003274341654887</v>
      </c>
      <c r="DE62" s="2">
        <f>CA$207*$B62+CA$209</f>
        <v>88.261051146390585</v>
      </c>
      <c r="DF62" s="2">
        <f>CB$207*$B62+CB$209</f>
        <v>88.323659369113443</v>
      </c>
      <c r="DG62" s="2">
        <f>CC$207*$B62+CC$209</f>
        <v>86.856611982195957</v>
      </c>
      <c r="DH62" s="2">
        <f>CD$207*$B62+CD$209</f>
        <v>88.445333783006234</v>
      </c>
      <c r="DI62" s="2">
        <f>CE$207*$B62+CE$209</f>
        <v>90.494452151468323</v>
      </c>
      <c r="DJ62" s="2">
        <f>CF$207*$B62+CF$209</f>
        <v>90.877270808581812</v>
      </c>
      <c r="DK62" s="2">
        <f>CG$207*$B62+CG$209</f>
        <v>89.121807928053869</v>
      </c>
      <c r="DL62" s="2">
        <f>CH$207*$B62+CH$209</f>
        <v>85.809446728887693</v>
      </c>
      <c r="DM62" s="2">
        <f>CI$207*$B62+CI$209</f>
        <v>80.796149138910351</v>
      </c>
      <c r="DN62" s="2">
        <f>CJ$207*$B62+CJ$209</f>
        <v>74.424805957553303</v>
      </c>
      <c r="DO62" s="2">
        <f>CK$207*$B62+CK$209</f>
        <v>64.869375502380564</v>
      </c>
      <c r="DP62" s="2">
        <f>CL$207*$B62+CL$209</f>
        <v>53.669874204299802</v>
      </c>
      <c r="DS62" s="2">
        <f>POWER(10,($B62-C$227)/C$228)/(1+POWER(10,($B62-C$227)/C$228))</f>
        <v>8.7401988559894714E-3</v>
      </c>
      <c r="DT62" s="2">
        <f>POWER(10,($B62-D$227)/D$228)/(1+POWER(10,($B62-D$227)/D$228))</f>
        <v>5.3811373479300713E-3</v>
      </c>
      <c r="DU62" s="2">
        <f>POWER(10,($B62-E$227)/E$228)/(1+POWER(10,($B62-E$227)/E$228))</f>
        <v>1.0229945515560236E-2</v>
      </c>
      <c r="DV62" s="2">
        <f>POWER(10,($B62-F$227)/F$228)/(1+POWER(10,($B62-F$227)/F$228))</f>
        <v>1.3002402754302774E-2</v>
      </c>
      <c r="DW62" s="2">
        <f>POWER(10,($B62-G$227)/G$228)/(1+POWER(10,($B62-G$227)/G$228))</f>
        <v>1.3799698640283745E-2</v>
      </c>
      <c r="DX62" s="2">
        <f>POWER(10,($B62-H$227)/H$228)/(1+POWER(10,($B62-H$227)/H$228))</f>
        <v>1.2823952368934407E-2</v>
      </c>
      <c r="DY62" s="2">
        <f>POWER(10,($B62-I$227)/I$228)/(1+POWER(10,($B62-I$227)/I$228))</f>
        <v>1.4201012779037179E-2</v>
      </c>
      <c r="DZ62" s="2">
        <f>POWER(10,($B62-J$227)/J$228)/(1+POWER(10,($B62-J$227)/J$228))</f>
        <v>1.4931483562253533E-2</v>
      </c>
      <c r="EA62" s="2">
        <f>POWER(10,($B62-K$227)/K$228)/(1+POWER(10,($B62-K$227)/K$228))</f>
        <v>1.6930282158490031E-2</v>
      </c>
      <c r="EB62" s="2">
        <f>POWER(10,($B62-L$227)/L$228)/(1+POWER(10,($B62-L$227)/L$228))</f>
        <v>1.7531605802345827E-2</v>
      </c>
      <c r="EC62" s="2">
        <f>POWER(10,($B62-M$227)/M$228)/(1+POWER(10,($B62-M$227)/M$228))</f>
        <v>1.6794553069951128E-2</v>
      </c>
      <c r="ED62" s="2">
        <f>POWER(10,($B62-N$227)/N$228)/(1+POWER(10,($B62-N$227)/N$228))</f>
        <v>1.6879023849070932E-2</v>
      </c>
      <c r="EE62" s="2">
        <f>POWER(10,($B62-O$227)/O$228)/(1+POWER(10,($B62-O$227)/O$228))</f>
        <v>1.8753429813250393E-2</v>
      </c>
    </row>
    <row r="63" spans="2:135" x14ac:dyDescent="0.25">
      <c r="B63" s="2">
        <v>57</v>
      </c>
      <c r="C63">
        <v>169.3</v>
      </c>
      <c r="D63">
        <v>115.529</v>
      </c>
      <c r="E63">
        <v>162.81399999999999</v>
      </c>
      <c r="F63">
        <v>183.82900000000001</v>
      </c>
      <c r="G63">
        <v>183.529</v>
      </c>
      <c r="H63">
        <v>187.48599999999999</v>
      </c>
      <c r="I63">
        <v>193.5</v>
      </c>
      <c r="J63">
        <v>196.386</v>
      </c>
      <c r="K63">
        <v>194.62899999999999</v>
      </c>
      <c r="L63">
        <v>186.3</v>
      </c>
      <c r="M63">
        <v>169.8</v>
      </c>
      <c r="N63">
        <v>148.12860000000001</v>
      </c>
      <c r="O63">
        <v>107.4571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177.2366513762075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105.39707168460517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167.16129596310037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192.34581679979777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192.10535273830547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195.96683760067609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200.05980632814865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201.88081055696034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195.33304450158198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181.0282235738585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167.72294736699064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141.24514504044549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97.855060193177025</v>
      </c>
      <c r="AE63" s="5"/>
      <c r="AG63" s="5">
        <f t="shared" si="0"/>
        <v>-7.9366513762074931</v>
      </c>
      <c r="AH63" s="5">
        <f t="shared" si="1"/>
        <v>10.131928315394831</v>
      </c>
      <c r="AI63" s="5">
        <f t="shared" si="2"/>
        <v>-4.3472959631003789</v>
      </c>
      <c r="AJ63" s="5">
        <f t="shared" si="3"/>
        <v>-8.5168167997977662</v>
      </c>
      <c r="AK63" s="5">
        <f t="shared" si="4"/>
        <v>-8.5763527383054736</v>
      </c>
      <c r="AL63" s="5">
        <f t="shared" si="5"/>
        <v>-8.4808376006760966</v>
      </c>
      <c r="AM63" s="5">
        <f t="shared" si="6"/>
        <v>-6.5598063281486532</v>
      </c>
      <c r="AN63" s="5">
        <f t="shared" si="7"/>
        <v>-5.4948105569603456</v>
      </c>
      <c r="AO63" s="5">
        <f t="shared" si="8"/>
        <v>-0.70404450158198983</v>
      </c>
      <c r="AP63" s="5">
        <f t="shared" si="9"/>
        <v>5.2717764261415141</v>
      </c>
      <c r="AQ63" s="5">
        <f t="shared" si="10"/>
        <v>2.077052633009373</v>
      </c>
      <c r="AR63" s="5">
        <f t="shared" si="11"/>
        <v>6.8834549595545127</v>
      </c>
      <c r="AS63" s="5">
        <f t="shared" si="12"/>
        <v>9.6020398068229724</v>
      </c>
      <c r="AV63" s="2">
        <f t="shared" si="13"/>
        <v>81.24757054369546</v>
      </c>
      <c r="AW63" s="2">
        <f t="shared" si="14"/>
        <v>84.084880835337316</v>
      </c>
      <c r="AX63" s="2">
        <f t="shared" si="15"/>
        <v>85.30458366755947</v>
      </c>
      <c r="AY63" s="2">
        <f t="shared" si="16"/>
        <v>85.127593645893512</v>
      </c>
      <c r="AZ63" s="2">
        <f t="shared" si="17"/>
        <v>86.291640875059898</v>
      </c>
      <c r="BA63" s="2">
        <f t="shared" si="18"/>
        <v>87.572627506215383</v>
      </c>
      <c r="BB63" s="2">
        <f t="shared" si="19"/>
        <v>87.831205775393443</v>
      </c>
      <c r="BC63" s="2">
        <f t="shared" si="20"/>
        <v>86.642719402865069</v>
      </c>
      <c r="BD63" s="2">
        <f t="shared" si="21"/>
        <v>83.5108581780881</v>
      </c>
      <c r="BE63" s="2">
        <f t="shared" si="22"/>
        <v>78.973872625491637</v>
      </c>
      <c r="BF63" s="2">
        <f t="shared" si="23"/>
        <v>71.791404856073399</v>
      </c>
      <c r="BG63" s="2">
        <f t="shared" si="24"/>
        <v>62.638455235515806</v>
      </c>
      <c r="BH63" s="2">
        <f t="shared" si="25"/>
        <v>52.263260856779631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81.211930636760897</v>
      </c>
      <c r="CP63" s="2">
        <f>BL$207*$B63+BL$209</f>
        <v>84.060518477599075</v>
      </c>
      <c r="CQ63" s="2">
        <f>BM$207*$B63+BM$209</f>
        <v>85.271039980332219</v>
      </c>
      <c r="CR63" s="2">
        <f>BN$207*$B63+BN$209</f>
        <v>85.103134850537728</v>
      </c>
      <c r="CS63" s="2">
        <f>BO$207*$B63+BO$209</f>
        <v>86.259049529808649</v>
      </c>
      <c r="CT63" s="2">
        <f>BP$207*$B63+BP$209</f>
        <v>87.531607256434697</v>
      </c>
      <c r="CU63" s="2">
        <f>BQ$207*$B63+BQ$209</f>
        <v>87.783818605748735</v>
      </c>
      <c r="CV63" s="2">
        <f>BR$207*$B63+BR$209</f>
        <v>86.602289146729333</v>
      </c>
      <c r="CW63" s="2">
        <f>BS$207*$B63+BS$209</f>
        <v>83.468325455412497</v>
      </c>
      <c r="CX63" s="2">
        <f>BT$207*$B63+BT$209</f>
        <v>78.939077619777606</v>
      </c>
      <c r="CY63" s="2">
        <f>BU$207*$B63+BU$209</f>
        <v>71.742938252198797</v>
      </c>
      <c r="CZ63" s="2">
        <f>BV$207*$B63+BV$209</f>
        <v>62.597110193547024</v>
      </c>
      <c r="DA63" s="2">
        <f>BW$207*$B63+BW$209</f>
        <v>52.234214610659208</v>
      </c>
      <c r="DD63" s="2">
        <f>BZ$207*$B63+BZ$209</f>
        <v>84.933972959414191</v>
      </c>
      <c r="DE63" s="2">
        <f>CA$207*$B63+CA$209</f>
        <v>88.191665486898387</v>
      </c>
      <c r="DF63" s="2">
        <f>CB$207*$B63+CB$209</f>
        <v>88.264447890987924</v>
      </c>
      <c r="DG63" s="2">
        <f>CC$207*$B63+CC$209</f>
        <v>86.820868833283342</v>
      </c>
      <c r="DH63" s="2">
        <f>CD$207*$B63+CD$209</f>
        <v>88.415852667653823</v>
      </c>
      <c r="DI63" s="2">
        <f>CE$207*$B63+CE$209</f>
        <v>90.452485104830032</v>
      </c>
      <c r="DJ63" s="2">
        <f>CF$207*$B63+CF$209</f>
        <v>90.831264937358981</v>
      </c>
      <c r="DK63" s="2">
        <f>CG$207*$B63+CG$209</f>
        <v>89.075315306672707</v>
      </c>
      <c r="DL63" s="2">
        <f>CH$207*$B63+CH$209</f>
        <v>85.76324670634385</v>
      </c>
      <c r="DM63" s="2">
        <f>CI$207*$B63+CI$209</f>
        <v>80.752208555836631</v>
      </c>
      <c r="DN63" s="2">
        <f>CJ$207*$B63+CJ$209</f>
        <v>74.379131598262532</v>
      </c>
      <c r="DO63" s="2">
        <f>CK$207*$B63+CK$209</f>
        <v>64.834711800726993</v>
      </c>
      <c r="DP63" s="2">
        <f>CL$207*$B63+CL$209</f>
        <v>53.649338176708717</v>
      </c>
      <c r="DS63" s="2">
        <f>POWER(10,($B63-C$227)/C$228)/(1+POWER(10,($B63-C$227)/C$228))</f>
        <v>9.575363159535652E-3</v>
      </c>
      <c r="DT63" s="2">
        <f>POWER(10,($B63-D$227)/D$228)/(1+POWER(10,($B63-D$227)/D$228))</f>
        <v>5.8972381480021591E-3</v>
      </c>
      <c r="DU63" s="2">
        <f>POWER(10,($B63-E$227)/E$228)/(1+POWER(10,($B63-E$227)/E$228))</f>
        <v>1.1205852402490408E-2</v>
      </c>
      <c r="DV63" s="2">
        <f>POWER(10,($B63-F$227)/F$228)/(1+POWER(10,($B63-F$227)/F$228))</f>
        <v>1.4238989041068002E-2</v>
      </c>
      <c r="DW63" s="2">
        <f>POWER(10,($B63-G$227)/G$228)/(1+POWER(10,($B63-G$227)/G$228))</f>
        <v>1.5110950405890415E-2</v>
      </c>
      <c r="DX63" s="2">
        <f>POWER(10,($B63-H$227)/H$228)/(1+POWER(10,($B63-H$227)/H$228))</f>
        <v>1.4043808714293494E-2</v>
      </c>
      <c r="DY63" s="2">
        <f>POWER(10,($B63-I$227)/I$228)/(1+POWER(10,($B63-I$227)/I$228))</f>
        <v>1.5549796284575193E-2</v>
      </c>
      <c r="DZ63" s="2">
        <f>POWER(10,($B63-J$227)/J$228)/(1+POWER(10,($B63-J$227)/J$228))</f>
        <v>1.6348495131431572E-2</v>
      </c>
      <c r="EA63" s="2">
        <f>POWER(10,($B63-K$227)/K$228)/(1+POWER(10,($B63-K$227)/K$228))</f>
        <v>1.8533412707883577E-2</v>
      </c>
      <c r="EB63" s="2">
        <f>POWER(10,($B63-L$227)/L$228)/(1+POWER(10,($B63-L$227)/L$228))</f>
        <v>1.9190564245548245E-2</v>
      </c>
      <c r="EC63" s="2">
        <f>POWER(10,($B63-M$227)/M$228)/(1+POWER(10,($B63-M$227)/M$228))</f>
        <v>1.8385071772891531E-2</v>
      </c>
      <c r="ED63" s="2">
        <f>POWER(10,($B63-N$227)/N$228)/(1+POWER(10,($B63-N$227)/N$228))</f>
        <v>1.8477391970097228E-2</v>
      </c>
      <c r="EE63" s="2">
        <f>POWER(10,($B63-O$227)/O$228)/(1+POWER(10,($B63-O$227)/O$228))</f>
        <v>2.0525590003075234E-2</v>
      </c>
    </row>
    <row r="64" spans="2:135" x14ac:dyDescent="0.25">
      <c r="B64" s="2">
        <v>58</v>
      </c>
      <c r="C64">
        <v>174.614</v>
      </c>
      <c r="D64">
        <v>124.4</v>
      </c>
      <c r="E64">
        <v>172.22900000000001</v>
      </c>
      <c r="F64">
        <v>188.029</v>
      </c>
      <c r="G64">
        <v>190.08600000000001</v>
      </c>
      <c r="H64">
        <v>195.62899999999999</v>
      </c>
      <c r="I64">
        <v>198.95699999999999</v>
      </c>
      <c r="J64">
        <v>200.27099999999999</v>
      </c>
      <c r="K64">
        <v>198.6</v>
      </c>
      <c r="L64">
        <v>185.41399999999999</v>
      </c>
      <c r="M64">
        <v>169.48599999999999</v>
      </c>
      <c r="N64">
        <v>144.75710000000001</v>
      </c>
      <c r="O64">
        <v>94.185699999999997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184.55106414952547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113.77450136964136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179.65064042677582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197.00963591710942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194.49819794646905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200.20485749503942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202.29180551244156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200.82530867693364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190.1003926642822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173.19116376189831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161.4132206227431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133.0101805839077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89.552168501464081</v>
      </c>
      <c r="AE64" s="5"/>
      <c r="AG64" s="5">
        <f t="shared" si="0"/>
        <v>-9.9370641495254688</v>
      </c>
      <c r="AH64" s="5">
        <f t="shared" si="1"/>
        <v>10.625498630358649</v>
      </c>
      <c r="AI64" s="5">
        <f t="shared" si="2"/>
        <v>-7.4216404267758094</v>
      </c>
      <c r="AJ64" s="5">
        <f t="shared" si="3"/>
        <v>-8.9806359171094243</v>
      </c>
      <c r="AK64" s="5">
        <f t="shared" si="4"/>
        <v>-4.4121979464690355</v>
      </c>
      <c r="AL64" s="5">
        <f t="shared" si="5"/>
        <v>-4.5758574950394291</v>
      </c>
      <c r="AM64" s="5">
        <f t="shared" si="6"/>
        <v>-3.3348055124415623</v>
      </c>
      <c r="AN64" s="5">
        <f t="shared" si="7"/>
        <v>-0.55430867693365826</v>
      </c>
      <c r="AO64" s="5">
        <f t="shared" si="8"/>
        <v>8.4996073357177977</v>
      </c>
      <c r="AP64" s="5">
        <f t="shared" si="9"/>
        <v>12.222836238101678</v>
      </c>
      <c r="AQ64" s="5">
        <f t="shared" si="10"/>
        <v>8.072779377256893</v>
      </c>
      <c r="AR64" s="5">
        <f t="shared" si="11"/>
        <v>11.746919416092311</v>
      </c>
      <c r="AS64" s="5">
        <f t="shared" si="12"/>
        <v>4.6335314985359162</v>
      </c>
      <c r="AV64" s="2">
        <f t="shared" si="13"/>
        <v>81.264332435412953</v>
      </c>
      <c r="AW64" s="2">
        <f t="shared" si="14"/>
        <v>84.104778612272852</v>
      </c>
      <c r="AX64" s="2">
        <f t="shared" si="15"/>
        <v>85.323155834404233</v>
      </c>
      <c r="AY64" s="2">
        <f t="shared" si="16"/>
        <v>85.143781254982102</v>
      </c>
      <c r="AZ64" s="2">
        <f t="shared" si="17"/>
        <v>86.327795369946287</v>
      </c>
      <c r="BA64" s="2">
        <f t="shared" si="18"/>
        <v>87.611825992071104</v>
      </c>
      <c r="BB64" s="2">
        <f t="shared" si="19"/>
        <v>87.871351802081051</v>
      </c>
      <c r="BC64" s="2">
        <f t="shared" si="20"/>
        <v>86.667786481030603</v>
      </c>
      <c r="BD64" s="2">
        <f t="shared" si="21"/>
        <v>83.533470632919062</v>
      </c>
      <c r="BE64" s="2">
        <f t="shared" si="22"/>
        <v>78.993066853799647</v>
      </c>
      <c r="BF64" s="2">
        <f t="shared" si="23"/>
        <v>71.828248904642635</v>
      </c>
      <c r="BG64" s="2">
        <f t="shared" si="24"/>
        <v>62.666445908595733</v>
      </c>
      <c r="BH64" s="2">
        <f t="shared" si="25"/>
        <v>52.285471107381966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81.226166383972199</v>
      </c>
      <c r="CP64" s="2">
        <f>BL$207*$B64+BL$209</f>
        <v>84.078646566955726</v>
      </c>
      <c r="CQ64" s="2">
        <f>BM$207*$B64+BM$209</f>
        <v>85.287342469364418</v>
      </c>
      <c r="CR64" s="2">
        <f>BN$207*$B64+BN$209</f>
        <v>85.117785212114143</v>
      </c>
      <c r="CS64" s="2">
        <f>BO$207*$B64+BO$209</f>
        <v>86.293163860976208</v>
      </c>
      <c r="CT64" s="2">
        <f>BP$207*$B64+BP$209</f>
        <v>87.568115831326594</v>
      </c>
      <c r="CU64" s="2">
        <f>BQ$207*$B64+BQ$209</f>
        <v>87.82088489646911</v>
      </c>
      <c r="CV64" s="2">
        <f>BR$207*$B64+BR$209</f>
        <v>86.624759669102389</v>
      </c>
      <c r="CW64" s="2">
        <f>BS$207*$B64+BS$209</f>
        <v>83.488259207458114</v>
      </c>
      <c r="CX64" s="2">
        <f>BT$207*$B64+BT$209</f>
        <v>78.956269366826717</v>
      </c>
      <c r="CY64" s="2">
        <f>BU$207*$B64+BU$209</f>
        <v>71.776800960739592</v>
      </c>
      <c r="CZ64" s="2">
        <f>BV$207*$B64+BV$209</f>
        <v>62.622405249185491</v>
      </c>
      <c r="DA64" s="2">
        <f>BW$207*$B64+BW$209</f>
        <v>52.254604733942777</v>
      </c>
      <c r="DD64" s="2">
        <f>BZ$207*$B64+BZ$209</f>
        <v>84.86467157717351</v>
      </c>
      <c r="DE64" s="2">
        <f>CA$207*$B64+CA$209</f>
        <v>88.122279827406189</v>
      </c>
      <c r="DF64" s="2">
        <f>CB$207*$B64+CB$209</f>
        <v>88.205236412862419</v>
      </c>
      <c r="DG64" s="2">
        <f>CC$207*$B64+CC$209</f>
        <v>86.785125684370726</v>
      </c>
      <c r="DH64" s="2">
        <f>CD$207*$B64+CD$209</f>
        <v>88.386371552301426</v>
      </c>
      <c r="DI64" s="2">
        <f>CE$207*$B64+CE$209</f>
        <v>90.410518058191755</v>
      </c>
      <c r="DJ64" s="2">
        <f>CF$207*$B64+CF$209</f>
        <v>90.785259066136149</v>
      </c>
      <c r="DK64" s="2">
        <f>CG$207*$B64+CG$209</f>
        <v>89.02882268529153</v>
      </c>
      <c r="DL64" s="2">
        <f>CH$207*$B64+CH$209</f>
        <v>85.717046683799992</v>
      </c>
      <c r="DM64" s="2">
        <f>CI$207*$B64+CI$209</f>
        <v>80.708267972762911</v>
      </c>
      <c r="DN64" s="2">
        <f>CJ$207*$B64+CJ$209</f>
        <v>74.333457238971761</v>
      </c>
      <c r="DO64" s="2">
        <f>CK$207*$B64+CK$209</f>
        <v>64.800048099073422</v>
      </c>
      <c r="DP64" s="2">
        <f>CL$207*$B64+CL$209</f>
        <v>53.628802149117632</v>
      </c>
      <c r="DS64" s="2">
        <f>POWER(10,($B64-C$227)/C$228)/(1+POWER(10,($B64-C$227)/C$228))</f>
        <v>1.0489486592481136E-2</v>
      </c>
      <c r="DT64" s="2">
        <f>POWER(10,($B64-D$227)/D$228)/(1+POWER(10,($B64-D$227)/D$228))</f>
        <v>6.4625161665170169E-3</v>
      </c>
      <c r="DU64" s="2">
        <f>POWER(10,($B64-E$227)/E$228)/(1+POWER(10,($B64-E$227)/E$228))</f>
        <v>1.2273703476997338E-2</v>
      </c>
      <c r="DV64" s="2">
        <f>POWER(10,($B64-F$227)/F$228)/(1+POWER(10,($B64-F$227)/F$228))</f>
        <v>1.5591322408660771E-2</v>
      </c>
      <c r="DW64" s="2">
        <f>POWER(10,($B64-G$227)/G$228)/(1+POWER(10,($B64-G$227)/G$228))</f>
        <v>1.6544707490613667E-2</v>
      </c>
      <c r="DX64" s="2">
        <f>POWER(10,($B64-H$227)/H$228)/(1+POWER(10,($B64-H$227)/H$228))</f>
        <v>1.5377894209127371E-2</v>
      </c>
      <c r="DY64" s="2">
        <f>POWER(10,($B64-I$227)/I$228)/(1+POWER(10,($B64-I$227)/I$228))</f>
        <v>1.7024472189896115E-2</v>
      </c>
      <c r="DZ64" s="2">
        <f>POWER(10,($B64-J$227)/J$228)/(1+POWER(10,($B64-J$227)/J$228))</f>
        <v>1.7897539140389076E-2</v>
      </c>
      <c r="EA64" s="2">
        <f>POWER(10,($B64-K$227)/K$228)/(1+POWER(10,($B64-K$227)/K$228))</f>
        <v>2.0285211551505214E-2</v>
      </c>
      <c r="EB64" s="2">
        <f>POWER(10,($B64-L$227)/L$228)/(1+POWER(10,($B64-L$227)/L$228))</f>
        <v>2.1003148546037902E-2</v>
      </c>
      <c r="EC64" s="2">
        <f>POWER(10,($B64-M$227)/M$228)/(1+POWER(10,($B64-M$227)/M$228))</f>
        <v>2.0123136747430981E-2</v>
      </c>
      <c r="ED64" s="2">
        <f>POWER(10,($B64-N$227)/N$228)/(1+POWER(10,($B64-N$227)/N$228))</f>
        <v>2.0224004782283405E-2</v>
      </c>
      <c r="EE64" s="2">
        <f>POWER(10,($B64-O$227)/O$228)/(1+POWER(10,($B64-O$227)/O$228))</f>
        <v>2.246138225726613E-2</v>
      </c>
    </row>
    <row r="65" spans="2:135" x14ac:dyDescent="0.25">
      <c r="B65" s="2">
        <v>59</v>
      </c>
      <c r="C65">
        <v>180.286</v>
      </c>
      <c r="D65">
        <v>132.48599999999999</v>
      </c>
      <c r="E65">
        <v>182.32900000000001</v>
      </c>
      <c r="F65">
        <v>193.1</v>
      </c>
      <c r="G65">
        <v>192.24299999999999</v>
      </c>
      <c r="H65">
        <v>197.81399999999999</v>
      </c>
      <c r="I65">
        <v>203.08600000000001</v>
      </c>
      <c r="J65">
        <v>203.286</v>
      </c>
      <c r="K65">
        <v>196.286</v>
      </c>
      <c r="L65">
        <v>180.84299999999999</v>
      </c>
      <c r="M65">
        <v>165.91399999999999</v>
      </c>
      <c r="N65">
        <v>137.61429999999999</v>
      </c>
      <c r="O65">
        <v>77.171400000000006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188.55820426446721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123.94347846567806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189.98065453774939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197.51404360421907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192.80117158603645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200.26096445704908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200.17310590531187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195.53948979847655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181.27395746573907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162.70476997285223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152.40443411650176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123.35483976815649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81.697628441134384</v>
      </c>
      <c r="AE65" s="5"/>
      <c r="AG65" s="5">
        <f t="shared" si="0"/>
        <v>-8.2722042644672058</v>
      </c>
      <c r="AH65" s="5">
        <f t="shared" si="1"/>
        <v>8.542521534321935</v>
      </c>
      <c r="AI65" s="5">
        <f t="shared" si="2"/>
        <v>-7.6516545377493799</v>
      </c>
      <c r="AJ65" s="5">
        <f t="shared" si="3"/>
        <v>-4.4140436042190743</v>
      </c>
      <c r="AK65" s="5">
        <f t="shared" si="4"/>
        <v>-0.55817158603645112</v>
      </c>
      <c r="AL65" s="5">
        <f t="shared" si="5"/>
        <v>-2.4469644570490914</v>
      </c>
      <c r="AM65" s="5">
        <f t="shared" si="6"/>
        <v>2.9128940946881414</v>
      </c>
      <c r="AN65" s="5">
        <f t="shared" si="7"/>
        <v>7.7465102015234493</v>
      </c>
      <c r="AO65" s="5">
        <f t="shared" si="8"/>
        <v>15.012042534260928</v>
      </c>
      <c r="AP65" s="5">
        <f t="shared" si="9"/>
        <v>18.138230027147756</v>
      </c>
      <c r="AQ65" s="5">
        <f t="shared" si="10"/>
        <v>13.509565883498226</v>
      </c>
      <c r="AR65" s="5">
        <f t="shared" si="11"/>
        <v>14.259460231843491</v>
      </c>
      <c r="AS65" s="5">
        <f t="shared" si="12"/>
        <v>-4.5262284411343785</v>
      </c>
      <c r="AV65" s="2">
        <f t="shared" si="13"/>
        <v>81.281248236149622</v>
      </c>
      <c r="AW65" s="2">
        <f t="shared" si="14"/>
        <v>84.124790283576019</v>
      </c>
      <c r="AX65" s="2">
        <f t="shared" si="15"/>
        <v>85.341852034073753</v>
      </c>
      <c r="AY65" s="2">
        <f t="shared" si="16"/>
        <v>85.160036645194225</v>
      </c>
      <c r="AZ65" s="2">
        <f t="shared" si="17"/>
        <v>86.364038530310353</v>
      </c>
      <c r="BA65" s="2">
        <f t="shared" si="18"/>
        <v>87.651159384955278</v>
      </c>
      <c r="BB65" s="2">
        <f t="shared" si="19"/>
        <v>87.911648147143779</v>
      </c>
      <c r="BC65" s="2">
        <f t="shared" si="20"/>
        <v>86.692975811859583</v>
      </c>
      <c r="BD65" s="2">
        <f t="shared" si="21"/>
        <v>83.556201378654805</v>
      </c>
      <c r="BE65" s="2">
        <f t="shared" si="22"/>
        <v>79.012322163430525</v>
      </c>
      <c r="BF65" s="2">
        <f t="shared" si="23"/>
        <v>71.86521435885075</v>
      </c>
      <c r="BG65" s="2">
        <f t="shared" si="24"/>
        <v>62.694568882538015</v>
      </c>
      <c r="BH65" s="2">
        <f t="shared" si="25"/>
        <v>52.307760212803622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81.240402131183501</v>
      </c>
      <c r="CP65" s="2">
        <f>BL$207*$B65+BL$209</f>
        <v>84.096774656312377</v>
      </c>
      <c r="CQ65" s="2">
        <f>BM$207*$B65+BM$209</f>
        <v>85.303644958396617</v>
      </c>
      <c r="CR65" s="2">
        <f>BN$207*$B65+BN$209</f>
        <v>85.132435573690543</v>
      </c>
      <c r="CS65" s="2">
        <f>BO$207*$B65+BO$209</f>
        <v>86.327278192143751</v>
      </c>
      <c r="CT65" s="2">
        <f>BP$207*$B65+BP$209</f>
        <v>87.604624406218491</v>
      </c>
      <c r="CU65" s="2">
        <f>BQ$207*$B65+BQ$209</f>
        <v>87.857951187189471</v>
      </c>
      <c r="CV65" s="2">
        <f>BR$207*$B65+BR$209</f>
        <v>86.64723019147543</v>
      </c>
      <c r="CW65" s="2">
        <f>BS$207*$B65+BS$209</f>
        <v>83.508192959503745</v>
      </c>
      <c r="CX65" s="2">
        <f>BT$207*$B65+BT$209</f>
        <v>78.973461113875828</v>
      </c>
      <c r="CY65" s="2">
        <f>BU$207*$B65+BU$209</f>
        <v>71.810663669280373</v>
      </c>
      <c r="CZ65" s="2">
        <f>BV$207*$B65+BV$209</f>
        <v>62.64770030482395</v>
      </c>
      <c r="DA65" s="2">
        <f>BW$207*$B65+BW$209</f>
        <v>52.274994857226339</v>
      </c>
      <c r="DD65" s="2">
        <f>BZ$207*$B65+BZ$209</f>
        <v>84.795370194932815</v>
      </c>
      <c r="DE65" s="2">
        <f>CA$207*$B65+CA$209</f>
        <v>88.05289416791399</v>
      </c>
      <c r="DF65" s="2">
        <f>CB$207*$B65+CB$209</f>
        <v>88.1460249347369</v>
      </c>
      <c r="DG65" s="2">
        <f>CC$207*$B65+CC$209</f>
        <v>86.749382535458111</v>
      </c>
      <c r="DH65" s="2">
        <f>CD$207*$B65+CD$209</f>
        <v>88.35689043694903</v>
      </c>
      <c r="DI65" s="2">
        <f>CE$207*$B65+CE$209</f>
        <v>90.368551011553464</v>
      </c>
      <c r="DJ65" s="2">
        <f>CF$207*$B65+CF$209</f>
        <v>90.739253194913303</v>
      </c>
      <c r="DK65" s="2">
        <f>CG$207*$B65+CG$209</f>
        <v>88.982330063910368</v>
      </c>
      <c r="DL65" s="2">
        <f>CH$207*$B65+CH$209</f>
        <v>85.670846661256149</v>
      </c>
      <c r="DM65" s="2">
        <f>CI$207*$B65+CI$209</f>
        <v>80.664327389689205</v>
      </c>
      <c r="DN65" s="2">
        <f>CJ$207*$B65+CJ$209</f>
        <v>74.287782879680989</v>
      </c>
      <c r="DO65" s="2">
        <f>CK$207*$B65+CK$209</f>
        <v>64.765384397419851</v>
      </c>
      <c r="DP65" s="2">
        <f>CL$207*$B65+CL$209</f>
        <v>53.608266121526547</v>
      </c>
      <c r="DS65" s="2">
        <f>POWER(10,($B65-C$227)/C$228)/(1+POWER(10,($B65-C$227)/C$228))</f>
        <v>1.1489865515991547E-2</v>
      </c>
      <c r="DT65" s="2">
        <f>POWER(10,($B65-D$227)/D$228)/(1+POWER(10,($B65-D$227)/D$228))</f>
        <v>7.0815927530718846E-3</v>
      </c>
      <c r="DU65" s="2">
        <f>POWER(10,($B65-E$227)/E$228)/(1+POWER(10,($B65-E$227)/E$228))</f>
        <v>1.3441931056076035E-2</v>
      </c>
      <c r="DV65" s="2">
        <f>POWER(10,($B65-F$227)/F$228)/(1+POWER(10,($B65-F$227)/F$228))</f>
        <v>1.7069868187579038E-2</v>
      </c>
      <c r="DW65" s="2">
        <f>POWER(10,($B65-G$227)/G$228)/(1+POWER(10,($B65-G$227)/G$228))</f>
        <v>1.8112000585674595E-2</v>
      </c>
      <c r="DX65" s="2">
        <f>POWER(10,($B65-H$227)/H$228)/(1+POWER(10,($B65-H$227)/H$228))</f>
        <v>1.6836546472311937E-2</v>
      </c>
      <c r="DY65" s="2">
        <f>POWER(10,($B65-I$227)/I$228)/(1+POWER(10,($B65-I$227)/I$228))</f>
        <v>1.8636352527561382E-2</v>
      </c>
      <c r="DZ65" s="2">
        <f>POWER(10,($B65-J$227)/J$228)/(1+POWER(10,($B65-J$227)/J$228))</f>
        <v>1.9590434192632022E-2</v>
      </c>
      <c r="EA65" s="2">
        <f>POWER(10,($B65-K$227)/K$228)/(1+POWER(10,($B65-K$227)/K$228))</f>
        <v>2.2198847236689096E-2</v>
      </c>
      <c r="EB65" s="2">
        <f>POWER(10,($B65-L$227)/L$228)/(1+POWER(10,($B65-L$227)/L$228))</f>
        <v>2.2982923079478502E-2</v>
      </c>
      <c r="EC65" s="2">
        <f>POWER(10,($B65-M$227)/M$228)/(1+POWER(10,($B65-M$227)/M$228))</f>
        <v>2.2021826540011089E-2</v>
      </c>
      <c r="ED65" s="2">
        <f>POWER(10,($B65-N$227)/N$228)/(1+POWER(10,($B65-N$227)/N$228))</f>
        <v>2.2131996872401638E-2</v>
      </c>
      <c r="EE65" s="2">
        <f>POWER(10,($B65-O$227)/O$228)/(1+POWER(10,($B65-O$227)/O$228))</f>
        <v>2.4575160700308449E-2</v>
      </c>
    </row>
    <row r="66" spans="2:135" x14ac:dyDescent="0.25">
      <c r="B66" s="2">
        <v>60</v>
      </c>
      <c r="C66">
        <v>181.91399999999999</v>
      </c>
      <c r="D66">
        <v>140.9</v>
      </c>
      <c r="E66">
        <v>188.6</v>
      </c>
      <c r="F66">
        <v>196.48599999999999</v>
      </c>
      <c r="G66">
        <v>193.98599999999999</v>
      </c>
      <c r="H66">
        <v>201.071</v>
      </c>
      <c r="I66">
        <v>203.857</v>
      </c>
      <c r="J66">
        <v>202.2</v>
      </c>
      <c r="K66">
        <v>190.5</v>
      </c>
      <c r="L66">
        <v>168.1</v>
      </c>
      <c r="M66">
        <v>158.17099999999999</v>
      </c>
      <c r="N66">
        <v>124.12860000000001</v>
      </c>
      <c r="O66">
        <v>64.485699999999994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188.84761715384127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135.66167354474499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197.10303085060281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193.80435103330808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187.20866700698812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196.13331201792442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193.94694534026002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186.6093076106898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169.79402023585814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150.60765508773224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141.60997077116699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113.13118080655562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74.696258745943751</v>
      </c>
      <c r="AE66" s="5"/>
      <c r="AG66" s="5">
        <f t="shared" si="0"/>
        <v>-6.9336171538412827</v>
      </c>
      <c r="AH66" s="5">
        <f t="shared" si="1"/>
        <v>5.2383264552550202</v>
      </c>
      <c r="AI66" s="5">
        <f t="shared" si="2"/>
        <v>-8.5030308506028121</v>
      </c>
      <c r="AJ66" s="5">
        <f t="shared" si="3"/>
        <v>2.6816489666919097</v>
      </c>
      <c r="AK66" s="5">
        <f t="shared" si="4"/>
        <v>6.7773329930118678</v>
      </c>
      <c r="AL66" s="5">
        <f t="shared" si="5"/>
        <v>4.9376879820755732</v>
      </c>
      <c r="AM66" s="5">
        <f t="shared" si="6"/>
        <v>9.9100546597399841</v>
      </c>
      <c r="AN66" s="5">
        <f t="shared" si="7"/>
        <v>15.590692389310192</v>
      </c>
      <c r="AO66" s="5">
        <f t="shared" si="8"/>
        <v>20.705979764141858</v>
      </c>
      <c r="AP66" s="5">
        <f t="shared" si="9"/>
        <v>17.492344912267754</v>
      </c>
      <c r="AQ66" s="5">
        <f t="shared" si="10"/>
        <v>16.561029228833007</v>
      </c>
      <c r="AR66" s="5">
        <f t="shared" si="11"/>
        <v>10.997419193444387</v>
      </c>
      <c r="AS66" s="5">
        <f t="shared" si="12"/>
        <v>-10.210558745943757</v>
      </c>
      <c r="AV66" s="2">
        <f t="shared" si="13"/>
        <v>81.298323881926478</v>
      </c>
      <c r="AW66" s="2">
        <f t="shared" si="14"/>
        <v>84.144921233093683</v>
      </c>
      <c r="AX66" s="2">
        <f t="shared" si="15"/>
        <v>85.360674871279898</v>
      </c>
      <c r="AY66" s="2">
        <f t="shared" si="16"/>
        <v>85.176358498105927</v>
      </c>
      <c r="AZ66" s="2">
        <f t="shared" si="17"/>
        <v>86.400368357425137</v>
      </c>
      <c r="BA66" s="2">
        <f t="shared" si="18"/>
        <v>87.690628441145321</v>
      </c>
      <c r="BB66" s="2">
        <f t="shared" si="19"/>
        <v>87.952094872466432</v>
      </c>
      <c r="BC66" s="2">
        <f t="shared" si="20"/>
        <v>86.718286597728721</v>
      </c>
      <c r="BD66" s="2">
        <f t="shared" si="21"/>
        <v>83.579048105212081</v>
      </c>
      <c r="BE66" s="2">
        <f t="shared" si="22"/>
        <v>79.03163173841574</v>
      </c>
      <c r="BF66" s="2">
        <f t="shared" si="23"/>
        <v>71.902296741056546</v>
      </c>
      <c r="BG66" s="2">
        <f t="shared" si="24"/>
        <v>62.722824302233057</v>
      </c>
      <c r="BH66" s="2">
        <f t="shared" si="25"/>
        <v>52.330126306650513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81.254637878394803</v>
      </c>
      <c r="CP66" s="2">
        <f>BL$207*$B66+BL$209</f>
        <v>84.114902745669028</v>
      </c>
      <c r="CQ66" s="2">
        <f>BM$207*$B66+BM$209</f>
        <v>85.319947447428817</v>
      </c>
      <c r="CR66" s="2">
        <f>BN$207*$B66+BN$209</f>
        <v>85.147085935266958</v>
      </c>
      <c r="CS66" s="2">
        <f>BO$207*$B66+BO$209</f>
        <v>86.361392523311309</v>
      </c>
      <c r="CT66" s="2">
        <f>BP$207*$B66+BP$209</f>
        <v>87.641132981110374</v>
      </c>
      <c r="CU66" s="2">
        <f>BQ$207*$B66+BQ$209</f>
        <v>87.895017477909846</v>
      </c>
      <c r="CV66" s="2">
        <f>BR$207*$B66+BR$209</f>
        <v>86.669700713848471</v>
      </c>
      <c r="CW66" s="2">
        <f>BS$207*$B66+BS$209</f>
        <v>83.528126711549376</v>
      </c>
      <c r="CX66" s="2">
        <f>BT$207*$B66+BT$209</f>
        <v>78.990652860924953</v>
      </c>
      <c r="CY66" s="2">
        <f>BU$207*$B66+BU$209</f>
        <v>71.844526377821168</v>
      </c>
      <c r="CZ66" s="2">
        <f>BV$207*$B66+BV$209</f>
        <v>62.672995360462416</v>
      </c>
      <c r="DA66" s="2">
        <f>BW$207*$B66+BW$209</f>
        <v>52.295384980509901</v>
      </c>
      <c r="DD66" s="2">
        <f>BZ$207*$B66+BZ$209</f>
        <v>84.726068812692134</v>
      </c>
      <c r="DE66" s="2">
        <f>CA$207*$B66+CA$209</f>
        <v>87.983508508421792</v>
      </c>
      <c r="DF66" s="2">
        <f>CB$207*$B66+CB$209</f>
        <v>88.086813456611395</v>
      </c>
      <c r="DG66" s="2">
        <f>CC$207*$B66+CC$209</f>
        <v>86.713639386545495</v>
      </c>
      <c r="DH66" s="2">
        <f>CD$207*$B66+CD$209</f>
        <v>88.327409321596619</v>
      </c>
      <c r="DI66" s="2">
        <f>CE$207*$B66+CE$209</f>
        <v>90.326583964915187</v>
      </c>
      <c r="DJ66" s="2">
        <f>CF$207*$B66+CF$209</f>
        <v>90.693247323690471</v>
      </c>
      <c r="DK66" s="2">
        <f>CG$207*$B66+CG$209</f>
        <v>88.935837442529206</v>
      </c>
      <c r="DL66" s="2">
        <f>CH$207*$B66+CH$209</f>
        <v>85.624646638712306</v>
      </c>
      <c r="DM66" s="2">
        <f>CI$207*$B66+CI$209</f>
        <v>80.620386806615485</v>
      </c>
      <c r="DN66" s="2">
        <f>CJ$207*$B66+CJ$209</f>
        <v>74.242108520390218</v>
      </c>
      <c r="DO66" s="2">
        <f>CK$207*$B66+CK$209</f>
        <v>64.730720695766294</v>
      </c>
      <c r="DP66" s="2">
        <f>CL$207*$B66+CL$209</f>
        <v>53.587730093935463</v>
      </c>
      <c r="DS66" s="2">
        <f>POWER(10,($B66-C$227)/C$228)/(1+POWER(10,($B66-C$227)/C$228))</f>
        <v>1.2584436896051232E-2</v>
      </c>
      <c r="DT66" s="2">
        <f>POWER(10,($B66-D$227)/D$228)/(1+POWER(10,($B66-D$227)/D$228))</f>
        <v>7.7595106003498105E-3</v>
      </c>
      <c r="DU66" s="2">
        <f>POWER(10,($B66-E$227)/E$228)/(1+POWER(10,($B66-E$227)/E$228))</f>
        <v>1.471969503254386E-2</v>
      </c>
      <c r="DV66" s="2">
        <f>POWER(10,($B66-F$227)/F$228)/(1+POWER(10,($B66-F$227)/F$228))</f>
        <v>1.8685964921964539E-2</v>
      </c>
      <c r="DW66" s="2">
        <f>POWER(10,($B66-G$227)/G$228)/(1+POWER(10,($B66-G$227)/G$228))</f>
        <v>1.9824771664121301E-2</v>
      </c>
      <c r="DX66" s="2">
        <f>POWER(10,($B66-H$227)/H$228)/(1+POWER(10,($B66-H$227)/H$228))</f>
        <v>1.843096758549978E-2</v>
      </c>
      <c r="DY66" s="2">
        <f>POWER(10,($B66-I$227)/I$228)/(1+POWER(10,($B66-I$227)/I$228))</f>
        <v>2.0397679140856845E-2</v>
      </c>
      <c r="DZ66" s="2">
        <f>POWER(10,($B66-J$227)/J$228)/(1+POWER(10,($B66-J$227)/J$228))</f>
        <v>2.1439961351551396E-2</v>
      </c>
      <c r="EA66" s="2">
        <f>POWER(10,($B66-K$227)/K$228)/(1+POWER(10,($B66-K$227)/K$228))</f>
        <v>2.4288533108109828E-2</v>
      </c>
      <c r="EB66" s="2">
        <f>POWER(10,($B66-L$227)/L$228)/(1+POWER(10,($B66-L$227)/L$228))</f>
        <v>2.514451981511312E-2</v>
      </c>
      <c r="EC66" s="2">
        <f>POWER(10,($B66-M$227)/M$228)/(1+POWER(10,($B66-M$227)/M$228))</f>
        <v>2.4095259223727846E-2</v>
      </c>
      <c r="ED66" s="2">
        <f>POWER(10,($B66-N$227)/N$228)/(1+POWER(10,($B66-N$227)/N$228))</f>
        <v>2.4215545639516795E-2</v>
      </c>
      <c r="EE66" s="2">
        <f>POWER(10,($B66-O$227)/O$228)/(1+POWER(10,($B66-O$227)/O$228))</f>
        <v>2.6882390608902827E-2</v>
      </c>
    </row>
    <row r="67" spans="2:135" x14ac:dyDescent="0.25">
      <c r="B67" s="2">
        <v>61</v>
      </c>
      <c r="C67">
        <v>183.55699999999999</v>
      </c>
      <c r="D67">
        <v>150.1</v>
      </c>
      <c r="E67">
        <v>192.614</v>
      </c>
      <c r="F67">
        <v>196.74299999999999</v>
      </c>
      <c r="G67">
        <v>194</v>
      </c>
      <c r="H67">
        <v>201.25700000000001</v>
      </c>
      <c r="I67">
        <v>202.971</v>
      </c>
      <c r="J67">
        <v>195.6</v>
      </c>
      <c r="K67">
        <v>174.62899999999999</v>
      </c>
      <c r="L67">
        <v>148.4</v>
      </c>
      <c r="M67">
        <v>141.22900000000001</v>
      </c>
      <c r="N67">
        <v>102.28570000000001</v>
      </c>
      <c r="O67">
        <v>56.942900000000002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185.39092434210437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148.41886680668986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200.25143372059648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186.29419733448159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178.33738349802013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188.28066797066134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184.3016157298066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174.97888058984381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156.7925420671707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137.97570064362685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130.02426323061681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103.11943606400109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68.785892200523833</v>
      </c>
      <c r="AE67" s="5"/>
      <c r="AG67" s="5">
        <f t="shared" si="0"/>
        <v>-1.8339243421043818</v>
      </c>
      <c r="AH67" s="5">
        <f t="shared" si="1"/>
        <v>1.6811331933101314</v>
      </c>
      <c r="AI67" s="5">
        <f t="shared" si="2"/>
        <v>-7.6374337205964764</v>
      </c>
      <c r="AJ67" s="5">
        <f t="shared" si="3"/>
        <v>10.4488026655184</v>
      </c>
      <c r="AK67" s="5">
        <f t="shared" si="4"/>
        <v>15.662616501979869</v>
      </c>
      <c r="AL67" s="5">
        <f t="shared" si="5"/>
        <v>12.976332029338664</v>
      </c>
      <c r="AM67" s="5">
        <f t="shared" si="6"/>
        <v>18.669384270193405</v>
      </c>
      <c r="AN67" s="5">
        <f t="shared" si="7"/>
        <v>20.621119410156183</v>
      </c>
      <c r="AO67" s="5">
        <f t="shared" si="8"/>
        <v>17.83645793282929</v>
      </c>
      <c r="AP67" s="5">
        <f t="shared" si="9"/>
        <v>10.424299356373155</v>
      </c>
      <c r="AQ67" s="5">
        <f t="shared" si="10"/>
        <v>11.204736769383203</v>
      </c>
      <c r="AR67" s="5">
        <f t="shared" si="11"/>
        <v>-0.83373606400108713</v>
      </c>
      <c r="AS67" s="5">
        <f t="shared" si="12"/>
        <v>-11.842992200523831</v>
      </c>
      <c r="AV67" s="2">
        <f t="shared" si="13"/>
        <v>81.315564994705355</v>
      </c>
      <c r="AW67" s="2">
        <f t="shared" si="14"/>
        <v>84.165176808016113</v>
      </c>
      <c r="AX67" s="2">
        <f t="shared" si="15"/>
        <v>85.379626286470085</v>
      </c>
      <c r="AY67" s="2">
        <f t="shared" si="16"/>
        <v>85.1927446221042</v>
      </c>
      <c r="AZ67" s="2">
        <f t="shared" si="17"/>
        <v>86.436781660605419</v>
      </c>
      <c r="BA67" s="2">
        <f t="shared" si="18"/>
        <v>87.73023280576011</v>
      </c>
      <c r="BB67" s="2">
        <f t="shared" si="19"/>
        <v>87.992690657449771</v>
      </c>
      <c r="BC67" s="2">
        <f t="shared" si="20"/>
        <v>86.743716760569924</v>
      </c>
      <c r="BD67" s="2">
        <f t="shared" si="21"/>
        <v>83.602006983271679</v>
      </c>
      <c r="BE67" s="2">
        <f t="shared" si="22"/>
        <v>79.050986950847232</v>
      </c>
      <c r="BF67" s="2">
        <f t="shared" si="23"/>
        <v>71.93948962813505</v>
      </c>
      <c r="BG67" s="2">
        <f t="shared" si="24"/>
        <v>62.751211113138787</v>
      </c>
      <c r="BH67" s="2">
        <f t="shared" si="25"/>
        <v>52.352566452286233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81.268873625606105</v>
      </c>
      <c r="CP67" s="2">
        <f>BL$207*$B67+BL$209</f>
        <v>84.133030835025664</v>
      </c>
      <c r="CQ67" s="2">
        <f>BM$207*$B67+BM$209</f>
        <v>85.336249936461016</v>
      </c>
      <c r="CR67" s="2">
        <f>BN$207*$B67+BN$209</f>
        <v>85.161736296843372</v>
      </c>
      <c r="CS67" s="2">
        <f>BO$207*$B67+BO$209</f>
        <v>86.395506854478853</v>
      </c>
      <c r="CT67" s="2">
        <f>BP$207*$B67+BP$209</f>
        <v>87.677641556002271</v>
      </c>
      <c r="CU67" s="2">
        <f>BQ$207*$B67+BQ$209</f>
        <v>87.932083768630221</v>
      </c>
      <c r="CV67" s="2">
        <f>BR$207*$B67+BR$209</f>
        <v>86.692171236221526</v>
      </c>
      <c r="CW67" s="2">
        <f>BS$207*$B67+BS$209</f>
        <v>83.548060463594993</v>
      </c>
      <c r="CX67" s="2">
        <f>BT$207*$B67+BT$209</f>
        <v>79.007844607974064</v>
      </c>
      <c r="CY67" s="2">
        <f>BU$207*$B67+BU$209</f>
        <v>71.878389086361949</v>
      </c>
      <c r="CZ67" s="2">
        <f>BV$207*$B67+BV$209</f>
        <v>62.698290416100882</v>
      </c>
      <c r="DA67" s="2">
        <f>BW$207*$B67+BW$209</f>
        <v>52.315775103793463</v>
      </c>
      <c r="DD67" s="2">
        <f>BZ$207*$B67+BZ$209</f>
        <v>84.656767430451438</v>
      </c>
      <c r="DE67" s="2">
        <f>CA$207*$B67+CA$209</f>
        <v>87.914122848929594</v>
      </c>
      <c r="DF67" s="2">
        <f>CB$207*$B67+CB$209</f>
        <v>88.02760197848589</v>
      </c>
      <c r="DG67" s="2">
        <f>CC$207*$B67+CC$209</f>
        <v>86.677896237632879</v>
      </c>
      <c r="DH67" s="2">
        <f>CD$207*$B67+CD$209</f>
        <v>88.297928206244222</v>
      </c>
      <c r="DI67" s="2">
        <f>CE$207*$B67+CE$209</f>
        <v>90.284616918276896</v>
      </c>
      <c r="DJ67" s="2">
        <f>CF$207*$B67+CF$209</f>
        <v>90.64724145246764</v>
      </c>
      <c r="DK67" s="2">
        <f>CG$207*$B67+CG$209</f>
        <v>88.889344821148029</v>
      </c>
      <c r="DL67" s="2">
        <f>CH$207*$B67+CH$209</f>
        <v>85.578446616168463</v>
      </c>
      <c r="DM67" s="2">
        <f>CI$207*$B67+CI$209</f>
        <v>80.576446223541765</v>
      </c>
      <c r="DN67" s="2">
        <f>CJ$207*$B67+CJ$209</f>
        <v>74.196434161099432</v>
      </c>
      <c r="DO67" s="2">
        <f>CK$207*$B67+CK$209</f>
        <v>64.696056994112723</v>
      </c>
      <c r="DP67" s="2">
        <f>CL$207*$B67+CL$209</f>
        <v>53.567194066344378</v>
      </c>
      <c r="DS67" s="2">
        <f>POWER(10,($B67-C$227)/C$228)/(1+POWER(10,($B67-C$227)/C$228))</f>
        <v>1.3781827822490012E-2</v>
      </c>
      <c r="DT67" s="2">
        <f>POWER(10,($B67-D$227)/D$228)/(1+POWER(10,($B67-D$227)/D$228))</f>
        <v>8.5017695608122813E-3</v>
      </c>
      <c r="DU67" s="2">
        <f>POWER(10,($B67-E$227)/E$228)/(1+POWER(10,($B67-E$227)/E$228))</f>
        <v>1.6116936518055725E-2</v>
      </c>
      <c r="DV67" s="2">
        <f>POWER(10,($B67-F$227)/F$228)/(1+POWER(10,($B67-F$227)/F$228))</f>
        <v>2.0451882698262008E-2</v>
      </c>
      <c r="DW67" s="2">
        <f>POWER(10,($B67-G$227)/G$228)/(1+POWER(10,($B67-G$227)/G$228))</f>
        <v>2.1695932968929039E-2</v>
      </c>
      <c r="DX67" s="2">
        <f>POWER(10,($B67-H$227)/H$228)/(1+POWER(10,($B67-H$227)/H$228))</f>
        <v>2.0173282233077301E-2</v>
      </c>
      <c r="DY67" s="2">
        <f>POWER(10,($B67-I$227)/I$228)/(1+POWER(10,($B67-I$227)/I$228))</f>
        <v>2.2321682891688111E-2</v>
      </c>
      <c r="DZ67" s="2">
        <f>POWER(10,($B67-J$227)/J$228)/(1+POWER(10,($B67-J$227)/J$228))</f>
        <v>2.3459923559078156E-2</v>
      </c>
      <c r="EA67" s="2">
        <f>POWER(10,($B67-K$227)/K$228)/(1+POWER(10,($B67-K$227)/K$228))</f>
        <v>2.6569586089972397E-2</v>
      </c>
      <c r="EB67" s="2">
        <f>POWER(10,($B67-L$227)/L$228)/(1+POWER(10,($B67-L$227)/L$228))</f>
        <v>2.7503696569608459E-2</v>
      </c>
      <c r="EC67" s="2">
        <f>POWER(10,($B67-M$227)/M$228)/(1+POWER(10,($B67-M$227)/M$228))</f>
        <v>2.6358651278608276E-2</v>
      </c>
      <c r="ED67" s="2">
        <f>POWER(10,($B67-N$227)/N$228)/(1+POWER(10,($B67-N$227)/N$228))</f>
        <v>2.6489930115141024E-2</v>
      </c>
      <c r="EE67" s="2">
        <f>POWER(10,($B67-O$227)/O$228)/(1+POWER(10,($B67-O$227)/O$228))</f>
        <v>2.9399705129744786E-2</v>
      </c>
    </row>
    <row r="68" spans="2:135" x14ac:dyDescent="0.25">
      <c r="B68" s="2">
        <v>62</v>
      </c>
      <c r="C68">
        <v>181.857</v>
      </c>
      <c r="D68">
        <v>160.12899999999999</v>
      </c>
      <c r="E68">
        <v>197.34299999999999</v>
      </c>
      <c r="F68">
        <v>193.94300000000001</v>
      </c>
      <c r="G68">
        <v>188.04300000000001</v>
      </c>
      <c r="H68">
        <v>196.6</v>
      </c>
      <c r="I68">
        <v>194.98599999999999</v>
      </c>
      <c r="J68">
        <v>182.54300000000001</v>
      </c>
      <c r="K68">
        <v>148.25700000000001</v>
      </c>
      <c r="L68">
        <v>114.714</v>
      </c>
      <c r="M68">
        <v>115.871</v>
      </c>
      <c r="N68">
        <v>83.057100000000005</v>
      </c>
      <c r="O68">
        <v>53.6143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178.54670656709541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161.44218855400126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199.0775635376088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175.79004942643618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167.11525524339561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177.53935765669823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172.24619959969482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161.78712453486128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143.41191217875519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125.76983590918461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118.57577058170054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93.938227291739352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64.050531835870444</v>
      </c>
      <c r="AE68" s="5"/>
      <c r="AG68" s="5">
        <f t="shared" si="0"/>
        <v>3.3102934329045866</v>
      </c>
      <c r="AH68" s="5">
        <f t="shared" si="1"/>
        <v>-1.3131885540012718</v>
      </c>
      <c r="AI68" s="5">
        <f t="shared" si="2"/>
        <v>-1.7345635376088069</v>
      </c>
      <c r="AJ68" s="5">
        <f t="shared" si="3"/>
        <v>18.152950573563828</v>
      </c>
      <c r="AK68" s="5">
        <f t="shared" si="4"/>
        <v>20.927744756604397</v>
      </c>
      <c r="AL68" s="5">
        <f t="shared" si="5"/>
        <v>19.060642343301765</v>
      </c>
      <c r="AM68" s="5">
        <f t="shared" si="6"/>
        <v>22.739800400305171</v>
      </c>
      <c r="AN68" s="5">
        <f t="shared" si="7"/>
        <v>20.755875465138729</v>
      </c>
      <c r="AO68" s="5">
        <f t="shared" si="8"/>
        <v>4.8450878212448174</v>
      </c>
      <c r="AP68" s="5">
        <f t="shared" si="9"/>
        <v>-11.055835909184609</v>
      </c>
      <c r="AQ68" s="5">
        <f t="shared" si="10"/>
        <v>-2.7047705817005436</v>
      </c>
      <c r="AR68" s="5">
        <f t="shared" si="11"/>
        <v>-10.881127291739347</v>
      </c>
      <c r="AS68" s="5">
        <f t="shared" si="12"/>
        <v>-10.436231835870444</v>
      </c>
      <c r="AV68" s="2">
        <f t="shared" si="13"/>
        <v>81.332976765873141</v>
      </c>
      <c r="AW68" s="2">
        <f t="shared" si="14"/>
        <v>84.185562260426195</v>
      </c>
      <c r="AX68" s="2">
        <f t="shared" si="15"/>
        <v>85.398707406633278</v>
      </c>
      <c r="AY68" s="2">
        <f t="shared" si="16"/>
        <v>85.209191804478337</v>
      </c>
      <c r="AZ68" s="2">
        <f t="shared" si="17"/>
        <v>86.47327385797189</v>
      </c>
      <c r="BA68" s="2">
        <f t="shared" si="18"/>
        <v>87.76997080026247</v>
      </c>
      <c r="BB68" s="2">
        <f t="shared" si="19"/>
        <v>88.033432544580876</v>
      </c>
      <c r="BC68" s="2">
        <f t="shared" si="20"/>
        <v>86.769262715388066</v>
      </c>
      <c r="BD68" s="2">
        <f t="shared" si="21"/>
        <v>83.625072411398946</v>
      </c>
      <c r="BE68" s="2">
        <f t="shared" si="22"/>
        <v>79.070377101199142</v>
      </c>
      <c r="BF68" s="2">
        <f t="shared" si="23"/>
        <v>71.976784342801068</v>
      </c>
      <c r="BG68" s="2">
        <f t="shared" si="24"/>
        <v>62.779726841702228</v>
      </c>
      <c r="BH68" s="2">
        <f t="shared" si="25"/>
        <v>52.375076468522195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81.283109372817407</v>
      </c>
      <c r="CP68" s="2">
        <f>BL$207*$B68+BL$209</f>
        <v>84.151158924382315</v>
      </c>
      <c r="CQ68" s="2">
        <f>BM$207*$B68+BM$209</f>
        <v>85.352552425493215</v>
      </c>
      <c r="CR68" s="2">
        <f>BN$207*$B68+BN$209</f>
        <v>85.176386658419787</v>
      </c>
      <c r="CS68" s="2">
        <f>BO$207*$B68+BO$209</f>
        <v>86.429621185646397</v>
      </c>
      <c r="CT68" s="2">
        <f>BP$207*$B68+BP$209</f>
        <v>87.714150130894168</v>
      </c>
      <c r="CU68" s="2">
        <f>BQ$207*$B68+BQ$209</f>
        <v>87.969150059350582</v>
      </c>
      <c r="CV68" s="2">
        <f>BR$207*$B68+BR$209</f>
        <v>86.714641758594567</v>
      </c>
      <c r="CW68" s="2">
        <f>BS$207*$B68+BS$209</f>
        <v>83.567994215640624</v>
      </c>
      <c r="CX68" s="2">
        <f>BT$207*$B68+BT$209</f>
        <v>79.025036355023175</v>
      </c>
      <c r="CY68" s="2">
        <f>BU$207*$B68+BU$209</f>
        <v>71.91225179490273</v>
      </c>
      <c r="CZ68" s="2">
        <f>BV$207*$B68+BV$209</f>
        <v>62.723585471739348</v>
      </c>
      <c r="DA68" s="2">
        <f>BW$207*$B68+BW$209</f>
        <v>52.336165227077032</v>
      </c>
      <c r="DD68" s="2">
        <f>BZ$207*$B68+BZ$209</f>
        <v>84.587466048210757</v>
      </c>
      <c r="DE68" s="2">
        <f>CA$207*$B68+CA$209</f>
        <v>87.844737189437396</v>
      </c>
      <c r="DF68" s="2">
        <f>CB$207*$B68+CB$209</f>
        <v>87.968390500360371</v>
      </c>
      <c r="DG68" s="2">
        <f>CC$207*$B68+CC$209</f>
        <v>86.642153088720264</v>
      </c>
      <c r="DH68" s="2">
        <f>CD$207*$B68+CD$209</f>
        <v>88.268447090891826</v>
      </c>
      <c r="DI68" s="2">
        <f>CE$207*$B68+CE$209</f>
        <v>90.242649871638605</v>
      </c>
      <c r="DJ68" s="2">
        <f>CF$207*$B68+CF$209</f>
        <v>90.601235581244794</v>
      </c>
      <c r="DK68" s="2">
        <f>CG$207*$B68+CG$209</f>
        <v>88.842852199766867</v>
      </c>
      <c r="DL68" s="2">
        <f>CH$207*$B68+CH$209</f>
        <v>85.532246593624606</v>
      </c>
      <c r="DM68" s="2">
        <f>CI$207*$B68+CI$209</f>
        <v>80.532505640468045</v>
      </c>
      <c r="DN68" s="2">
        <f>CJ$207*$B68+CJ$209</f>
        <v>74.150759801808661</v>
      </c>
      <c r="DO68" s="2">
        <f>CK$207*$B68+CK$209</f>
        <v>64.661393292459152</v>
      </c>
      <c r="DP68" s="2">
        <f>CL$207*$B68+CL$209</f>
        <v>53.546658038753293</v>
      </c>
      <c r="DS68" s="2">
        <f>POWER(10,($B68-C$227)/C$228)/(1+POWER(10,($B68-C$227)/C$228))</f>
        <v>1.5091407482458585E-2</v>
      </c>
      <c r="DT68" s="2">
        <f>POWER(10,($B68-D$227)/D$228)/(1+POWER(10,($B68-D$227)/D$228))</f>
        <v>9.3143649802606369E-3</v>
      </c>
      <c r="DU68" s="2">
        <f>POWER(10,($B68-E$227)/E$228)/(1+POWER(10,($B68-E$227)/E$228))</f>
        <v>1.7644433569308369E-2</v>
      </c>
      <c r="DV68" s="2">
        <f>POWER(10,($B68-F$227)/F$228)/(1+POWER(10,($B68-F$227)/F$228))</f>
        <v>2.2380882370069053E-2</v>
      </c>
      <c r="DW68" s="2">
        <f>POWER(10,($B68-G$227)/G$228)/(1+POWER(10,($B68-G$227)/G$228))</f>
        <v>2.3739426446496292E-2</v>
      </c>
      <c r="DX68" s="2">
        <f>POWER(10,($B68-H$227)/H$228)/(1+POWER(10,($B68-H$227)/H$228))</f>
        <v>2.2076596832821212E-2</v>
      </c>
      <c r="DY68" s="2">
        <f>POWER(10,($B68-I$227)/I$228)/(1+POWER(10,($B68-I$227)/I$228))</f>
        <v>2.4422643069759827E-2</v>
      </c>
      <c r="DZ68" s="2">
        <f>POWER(10,($B68-J$227)/J$228)/(1+POWER(10,($B68-J$227)/J$228))</f>
        <v>2.5665204782763795E-2</v>
      </c>
      <c r="EA68" s="2">
        <f>POWER(10,($B68-K$227)/K$228)/(1+POWER(10,($B68-K$227)/K$228))</f>
        <v>2.9058483725447552E-2</v>
      </c>
      <c r="EB68" s="2">
        <f>POWER(10,($B68-L$227)/L$228)/(1+POWER(10,($B68-L$227)/L$228))</f>
        <v>3.0077393028000578E-2</v>
      </c>
      <c r="EC68" s="2">
        <f>POWER(10,($B68-M$227)/M$228)/(1+POWER(10,($B68-M$227)/M$228))</f>
        <v>2.8828374836838758E-2</v>
      </c>
      <c r="ED68" s="2">
        <f>POWER(10,($B68-N$227)/N$228)/(1+POWER(10,($B68-N$227)/N$228))</f>
        <v>2.8971588081437703E-2</v>
      </c>
      <c r="EE68" s="2">
        <f>POWER(10,($B68-O$227)/O$228)/(1+POWER(10,($B68-O$227)/O$228))</f>
        <v>3.2144958705928837E-2</v>
      </c>
    </row>
    <row r="69" spans="2:135" x14ac:dyDescent="0.25">
      <c r="B69" s="2">
        <v>63</v>
      </c>
      <c r="C69">
        <v>178.114</v>
      </c>
      <c r="D69">
        <v>168.971</v>
      </c>
      <c r="E69">
        <v>198.27099999999999</v>
      </c>
      <c r="F69">
        <v>184.82900000000001</v>
      </c>
      <c r="G69">
        <v>174.54300000000001</v>
      </c>
      <c r="H69">
        <v>184.286</v>
      </c>
      <c r="I69">
        <v>176.5</v>
      </c>
      <c r="J69">
        <v>154.54300000000001</v>
      </c>
      <c r="K69">
        <v>112.886</v>
      </c>
      <c r="L69">
        <v>92.257000000000005</v>
      </c>
      <c r="M69">
        <v>93.6</v>
      </c>
      <c r="N69">
        <v>69.900000000000006</v>
      </c>
      <c r="O69">
        <v>52.7286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168.99955372886012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173.75523376264979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193.71498312540069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163.34922754375737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154.62292869742467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164.97766311359757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158.93824201126975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148.18658255470541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130.64660322031594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114.72842420077984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108.01372653865923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85.998274307861436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60.455239455112448</v>
      </c>
      <c r="AE69" s="5"/>
      <c r="AG69" s="5">
        <f t="shared" si="0"/>
        <v>9.114446271139883</v>
      </c>
      <c r="AH69" s="5">
        <f t="shared" si="1"/>
        <v>-4.7842337626497908</v>
      </c>
      <c r="AI69" s="5">
        <f t="shared" si="2"/>
        <v>4.5560168745992939</v>
      </c>
      <c r="AJ69" s="5">
        <f t="shared" si="3"/>
        <v>21.479772456242642</v>
      </c>
      <c r="AK69" s="5">
        <f t="shared" si="4"/>
        <v>19.920071302575337</v>
      </c>
      <c r="AL69" s="5">
        <f t="shared" si="5"/>
        <v>19.308336886402429</v>
      </c>
      <c r="AM69" s="5">
        <f t="shared" si="6"/>
        <v>17.56175798873025</v>
      </c>
      <c r="AN69" s="5">
        <f t="shared" si="7"/>
        <v>6.3564174452945963</v>
      </c>
      <c r="AO69" s="5">
        <f t="shared" si="8"/>
        <v>-17.760603220315943</v>
      </c>
      <c r="AP69" s="5">
        <f t="shared" si="9"/>
        <v>-22.471424200779836</v>
      </c>
      <c r="AQ69" s="5">
        <f t="shared" si="10"/>
        <v>-14.413726538659233</v>
      </c>
      <c r="AR69" s="5">
        <f t="shared" si="11"/>
        <v>-16.098274307861431</v>
      </c>
      <c r="AS69" s="5">
        <f t="shared" si="12"/>
        <v>-7.7266394551124478</v>
      </c>
      <c r="AV69" s="2">
        <f t="shared" si="13"/>
        <v>81.350563820988626</v>
      </c>
      <c r="AW69" s="2">
        <f t="shared" si="14"/>
        <v>84.206082678030882</v>
      </c>
      <c r="AX69" s="2">
        <f t="shared" si="15"/>
        <v>85.417918375267291</v>
      </c>
      <c r="AY69" s="2">
        <f t="shared" si="16"/>
        <v>85.225695645855382</v>
      </c>
      <c r="AZ69" s="2">
        <f t="shared" si="17"/>
        <v>86.509838753838963</v>
      </c>
      <c r="BA69" s="2">
        <f t="shared" si="18"/>
        <v>87.809839182850894</v>
      </c>
      <c r="BB69" s="2">
        <f t="shared" si="19"/>
        <v>88.074315653608934</v>
      </c>
      <c r="BC69" s="2">
        <f t="shared" si="20"/>
        <v>86.794919116650732</v>
      </c>
      <c r="BD69" s="2">
        <f t="shared" si="21"/>
        <v>83.648236734656436</v>
      </c>
      <c r="BE69" s="2">
        <f t="shared" si="22"/>
        <v>79.089789132764707</v>
      </c>
      <c r="BF69" s="2">
        <f t="shared" si="23"/>
        <v>72.014169611215578</v>
      </c>
      <c r="BG69" s="2">
        <f t="shared" si="24"/>
        <v>62.808367349514342</v>
      </c>
      <c r="BH69" s="2">
        <f t="shared" si="25"/>
        <v>52.39765073638236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81.297345120028709</v>
      </c>
      <c r="CP69" s="2">
        <f>BL$207*$B69+BL$209</f>
        <v>84.169287013738966</v>
      </c>
      <c r="CQ69" s="2">
        <f>BM$207*$B69+BM$209</f>
        <v>85.368854914525414</v>
      </c>
      <c r="CR69" s="2">
        <f>BN$207*$B69+BN$209</f>
        <v>85.191037019996187</v>
      </c>
      <c r="CS69" s="2">
        <f>BO$207*$B69+BO$209</f>
        <v>86.463735516813955</v>
      </c>
      <c r="CT69" s="2">
        <f>BP$207*$B69+BP$209</f>
        <v>87.750658705786066</v>
      </c>
      <c r="CU69" s="2">
        <f>BQ$207*$B69+BQ$209</f>
        <v>88.006216350070957</v>
      </c>
      <c r="CV69" s="2">
        <f>BR$207*$B69+BR$209</f>
        <v>86.737112280967622</v>
      </c>
      <c r="CW69" s="2">
        <f>BS$207*$B69+BS$209</f>
        <v>83.587927967686241</v>
      </c>
      <c r="CX69" s="2">
        <f>BT$207*$B69+BT$209</f>
        <v>79.042228102072286</v>
      </c>
      <c r="CY69" s="2">
        <f>BU$207*$B69+BU$209</f>
        <v>71.946114503443525</v>
      </c>
      <c r="CZ69" s="2">
        <f>BV$207*$B69+BV$209</f>
        <v>62.748880527377814</v>
      </c>
      <c r="DA69" s="2">
        <f>BW$207*$B69+BW$209</f>
        <v>52.356555350360594</v>
      </c>
      <c r="DD69" s="2">
        <f>BZ$207*$B69+BZ$209</f>
        <v>84.518164665970062</v>
      </c>
      <c r="DE69" s="2">
        <f>CA$207*$B69+CA$209</f>
        <v>87.775351529945198</v>
      </c>
      <c r="DF69" s="2">
        <f>CB$207*$B69+CB$209</f>
        <v>87.909179022234866</v>
      </c>
      <c r="DG69" s="2">
        <f>CC$207*$B69+CC$209</f>
        <v>86.606409939807648</v>
      </c>
      <c r="DH69" s="2">
        <f>CD$207*$B69+CD$209</f>
        <v>88.238965975539415</v>
      </c>
      <c r="DI69" s="2">
        <f>CE$207*$B69+CE$209</f>
        <v>90.200682825000328</v>
      </c>
      <c r="DJ69" s="2">
        <f>CF$207*$B69+CF$209</f>
        <v>90.555229710021962</v>
      </c>
      <c r="DK69" s="2">
        <f>CG$207*$B69+CG$209</f>
        <v>88.796359578385704</v>
      </c>
      <c r="DL69" s="2">
        <f>CH$207*$B69+CH$209</f>
        <v>85.486046571080763</v>
      </c>
      <c r="DM69" s="2">
        <f>CI$207*$B69+CI$209</f>
        <v>80.488565057394325</v>
      </c>
      <c r="DN69" s="2">
        <f>CJ$207*$B69+CJ$209</f>
        <v>74.10508544251789</v>
      </c>
      <c r="DO69" s="2">
        <f>CK$207*$B69+CK$209</f>
        <v>64.626729590805581</v>
      </c>
      <c r="DP69" s="2">
        <f>CL$207*$B69+CL$209</f>
        <v>53.526122011162201</v>
      </c>
      <c r="DS69" s="2">
        <f>POWER(10,($B69-C$227)/C$228)/(1+POWER(10,($B69-C$227)/C$228))</f>
        <v>1.6523341404510759E-2</v>
      </c>
      <c r="DT69" s="2">
        <f>POWER(10,($B69-D$227)/D$228)/(1+POWER(10,($B69-D$227)/D$228))</f>
        <v>1.0203828613315216E-2</v>
      </c>
      <c r="DU69" s="2">
        <f>POWER(10,($B69-E$227)/E$228)/(1+POWER(10,($B69-E$227)/E$228))</f>
        <v>1.9313858650151273E-2</v>
      </c>
      <c r="DV69" s="2">
        <f>POWER(10,($B69-F$227)/F$228)/(1+POWER(10,($B69-F$227)/F$228))</f>
        <v>2.4487274960586485E-2</v>
      </c>
      <c r="DW69" s="2">
        <f>POWER(10,($B69-G$227)/G$228)/(1+POWER(10,($B69-G$227)/G$228))</f>
        <v>2.5970282786895182E-2</v>
      </c>
      <c r="DX69" s="2">
        <f>POWER(10,($B69-H$227)/H$228)/(1+POWER(10,($B69-H$227)/H$228))</f>
        <v>2.415505896480942E-2</v>
      </c>
      <c r="DY69" s="2">
        <f>POWER(10,($B69-I$227)/I$228)/(1+POWER(10,($B69-I$227)/I$228))</f>
        <v>2.6715946102092634E-2</v>
      </c>
      <c r="DZ69" s="2">
        <f>POWER(10,($B69-J$227)/J$228)/(1+POWER(10,($B69-J$227)/J$228))</f>
        <v>2.8071827873995103E-2</v>
      </c>
      <c r="EA69" s="2">
        <f>POWER(10,($B69-K$227)/K$228)/(1+POWER(10,($B69-K$227)/K$228))</f>
        <v>3.1772918121313977E-2</v>
      </c>
      <c r="EB69" s="2">
        <f>POWER(10,($B69-L$227)/L$228)/(1+POWER(10,($B69-L$227)/L$228))</f>
        <v>3.2883783075178231E-2</v>
      </c>
      <c r="EC69" s="2">
        <f>POWER(10,($B69-M$227)/M$228)/(1+POWER(10,($B69-M$227)/M$228))</f>
        <v>3.152201196428598E-2</v>
      </c>
      <c r="ED69" s="2">
        <f>POWER(10,($B69-N$227)/N$228)/(1+POWER(10,($B69-N$227)/N$228))</f>
        <v>3.1678170144274931E-2</v>
      </c>
      <c r="EE69" s="2">
        <f>POWER(10,($B69-O$227)/O$228)/(1+POWER(10,($B69-O$227)/O$228))</f>
        <v>3.5137275538956431E-2</v>
      </c>
    </row>
    <row r="70" spans="2:135" x14ac:dyDescent="0.25">
      <c r="B70" s="2">
        <v>64</v>
      </c>
      <c r="C70">
        <v>168.25700000000001</v>
      </c>
      <c r="D70">
        <v>175.45699999999999</v>
      </c>
      <c r="E70">
        <v>195.54300000000001</v>
      </c>
      <c r="F70">
        <v>164.7</v>
      </c>
      <c r="G70">
        <v>145.6</v>
      </c>
      <c r="H70">
        <v>162.12899999999999</v>
      </c>
      <c r="I70">
        <v>141.857</v>
      </c>
      <c r="J70">
        <v>117.514</v>
      </c>
      <c r="K70">
        <v>94.013999999999996</v>
      </c>
      <c r="L70">
        <v>83.471000000000004</v>
      </c>
      <c r="M70">
        <v>80.242999999999995</v>
      </c>
      <c r="N70">
        <v>65.757099999999994</v>
      </c>
      <c r="O70">
        <v>54.085700000000003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157.64764763602625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184.29014767438701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184.75455495825483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150.10618900034385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141.92543063614534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151.72289481030475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145.50424766375571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135.18437539495949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119.23739881561944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105.31878901970772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98.846416120112707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79.500590319140215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57.891365336628844</v>
      </c>
      <c r="AE70" s="5"/>
      <c r="AG70" s="5">
        <f t="shared" ref="AG70:AG133" si="26">C70-R70</f>
        <v>10.609352363973755</v>
      </c>
      <c r="AH70" s="5">
        <f t="shared" ref="AH70:AH133" si="27">D70-S70</f>
        <v>-8.8331476743870212</v>
      </c>
      <c r="AI70" s="5">
        <f t="shared" ref="AI70:AI133" si="28">E70-T70</f>
        <v>10.788445041745177</v>
      </c>
      <c r="AJ70" s="5">
        <f t="shared" ref="AJ70:AJ133" si="29">F70-U70</f>
        <v>14.593810999656142</v>
      </c>
      <c r="AK70" s="5">
        <f t="shared" ref="AK70:AK133" si="30">G70-V70</f>
        <v>3.6745693638546584</v>
      </c>
      <c r="AL70" s="5">
        <f t="shared" ref="AL70:AL133" si="31">H70-W70</f>
        <v>10.406105189695239</v>
      </c>
      <c r="AM70" s="5">
        <f t="shared" ref="AM70:AM133" si="32">I70-X70</f>
        <v>-3.6472476637557065</v>
      </c>
      <c r="AN70" s="5">
        <f t="shared" ref="AN70:AN133" si="33">J70-Y70</f>
        <v>-17.670375394959493</v>
      </c>
      <c r="AO70" s="5">
        <f t="shared" ref="AO70:AO133" si="34">K70-Z70</f>
        <v>-25.223398815619447</v>
      </c>
      <c r="AP70" s="5">
        <f t="shared" ref="AP70:AP133" si="35">L70-AA70</f>
        <v>-21.847789019707719</v>
      </c>
      <c r="AQ70" s="5">
        <f t="shared" ref="AQ70:AQ133" si="36">M70-AB70</f>
        <v>-18.603416120112712</v>
      </c>
      <c r="AR70" s="5">
        <f t="shared" ref="AR70:AR133" si="37">N70-AC70</f>
        <v>-13.743490319140221</v>
      </c>
      <c r="AS70" s="5">
        <f t="shared" ref="AS70:AS133" si="38">O70-AD70</f>
        <v>-3.8056653366288415</v>
      </c>
      <c r="AV70" s="2">
        <f t="shared" ref="AV70:AV133" si="39">((1-DS70)*CO70) + (DS70*DD70)</f>
        <v>81.368330063611438</v>
      </c>
      <c r="AW70" s="2">
        <f t="shared" ref="AW70:AW133" si="40">((1-DT70)*CP70) + (DT70*DE70)</f>
        <v>84.226742902630718</v>
      </c>
      <c r="AX70" s="2">
        <f t="shared" ref="AX70:AX133" si="41">((1-DU70)*CQ70) + (DU70*DF70)</f>
        <v>85.437258159433583</v>
      </c>
      <c r="AY70" s="2">
        <f t="shared" ref="AY70:AY133" si="42">((1-DV70)*CR70) + (DV70*DG70)</f>
        <v>85.242250375679134</v>
      </c>
      <c r="AZ70" s="2">
        <f t="shared" ref="AZ70:AZ133" si="43">((1-DW70)*CS70) + (DW70*DH70)</f>
        <v>86.54646829111023</v>
      </c>
      <c r="BA70" s="2">
        <f t="shared" ref="BA70:BA133" si="44">((1-DX70)*CT70) + (DX70*DI70)</f>
        <v>87.849832879497626</v>
      </c>
      <c r="BB70" s="2">
        <f t="shared" ref="BB70:BB133" si="45">((1-DY70)*CU70) + (DY70*DJ70)</f>
        <v>88.115332861974238</v>
      </c>
      <c r="BC70" s="2">
        <f t="shared" ref="BC70:BC133" si="46">((1-DZ70)*CV70) + (DZ70*DK70)</f>
        <v>86.820678575679466</v>
      </c>
      <c r="BD70" s="2">
        <f t="shared" ref="BD70:BD133" si="47">((1-EA70)*CW70) + (EA70*DL70)</f>
        <v>83.671489933148919</v>
      </c>
      <c r="BE70" s="2">
        <f t="shared" ref="BE70:BE133" si="48">((1-EB70)*CX70) + (EB70*DM70)</f>
        <v>79.109207319361758</v>
      </c>
      <c r="BF70" s="2">
        <f t="shared" ref="BF70:BF133" si="49">((1-EC70)*CY70) + (EC70*DN70)</f>
        <v>72.051631185182458</v>
      </c>
      <c r="BG70" s="2">
        <f t="shared" ref="BG70:BG133" si="50">((1-ED70)*CZ70) + (ED70*DO70)</f>
        <v>62.837126559524364</v>
      </c>
      <c r="BH70" s="2">
        <f t="shared" ref="BH70:BH133" si="51">((1-EE70)*DA70) + (EE70*DP70)</f>
        <v>52.420281986114581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81.311580867240011</v>
      </c>
      <c r="CP70" s="2">
        <f>BL$207*$B70+BL$209</f>
        <v>84.187415103095617</v>
      </c>
      <c r="CQ70" s="2">
        <f>BM$207*$B70+BM$209</f>
        <v>85.385157403557614</v>
      </c>
      <c r="CR70" s="2">
        <f>BN$207*$B70+BN$209</f>
        <v>85.205687381572602</v>
      </c>
      <c r="CS70" s="2">
        <f>BO$207*$B70+BO$209</f>
        <v>86.497849847981499</v>
      </c>
      <c r="CT70" s="2">
        <f>BP$207*$B70+BP$209</f>
        <v>87.787167280677963</v>
      </c>
      <c r="CU70" s="2">
        <f>BQ$207*$B70+BQ$209</f>
        <v>88.043282640791332</v>
      </c>
      <c r="CV70" s="2">
        <f>BR$207*$B70+BR$209</f>
        <v>86.759582803340663</v>
      </c>
      <c r="CW70" s="2">
        <f>BS$207*$B70+BS$209</f>
        <v>83.607861719731872</v>
      </c>
      <c r="CX70" s="2">
        <f>BT$207*$B70+BT$209</f>
        <v>79.059419849121412</v>
      </c>
      <c r="CY70" s="2">
        <f>BU$207*$B70+BU$209</f>
        <v>71.979977211984306</v>
      </c>
      <c r="CZ70" s="2">
        <f>BV$207*$B70+BV$209</f>
        <v>62.77417558301628</v>
      </c>
      <c r="DA70" s="2">
        <f>BW$207*$B70+BW$209</f>
        <v>52.376945473644156</v>
      </c>
      <c r="DD70" s="2">
        <f>BZ$207*$B70+BZ$209</f>
        <v>84.448863283729381</v>
      </c>
      <c r="DE70" s="2">
        <f>CA$207*$B70+CA$209</f>
        <v>87.705965870452999</v>
      </c>
      <c r="DF70" s="2">
        <f>CB$207*$B70+CB$209</f>
        <v>87.849967544109347</v>
      </c>
      <c r="DG70" s="2">
        <f>CC$207*$B70+CC$209</f>
        <v>86.570666790895018</v>
      </c>
      <c r="DH70" s="2">
        <f>CD$207*$B70+CD$209</f>
        <v>88.209484860187018</v>
      </c>
      <c r="DI70" s="2">
        <f>CE$207*$B70+CE$209</f>
        <v>90.158715778362037</v>
      </c>
      <c r="DJ70" s="2">
        <f>CF$207*$B70+CF$209</f>
        <v>90.50922383879913</v>
      </c>
      <c r="DK70" s="2">
        <f>CG$207*$B70+CG$209</f>
        <v>88.749866957004542</v>
      </c>
      <c r="DL70" s="2">
        <f>CH$207*$B70+CH$209</f>
        <v>85.439846548536906</v>
      </c>
      <c r="DM70" s="2">
        <f>CI$207*$B70+CI$209</f>
        <v>80.444624474320619</v>
      </c>
      <c r="DN70" s="2">
        <f>CJ$207*$B70+CJ$209</f>
        <v>74.059411083227118</v>
      </c>
      <c r="DO70" s="2">
        <f>CK$207*$B70+CK$209</f>
        <v>64.592065889152011</v>
      </c>
      <c r="DP70" s="2">
        <f>CL$207*$B70+CL$209</f>
        <v>53.505585983571116</v>
      </c>
      <c r="DS70" s="2">
        <f>POWER(10,($B70-C$227)/C$228)/(1+POWER(10,($B70-C$227)/C$228))</f>
        <v>1.808864770132337E-2</v>
      </c>
      <c r="DT70" s="2">
        <f>POWER(10,($B70-D$227)/D$228)/(1+POWER(10,($B70-D$227)/D$228))</f>
        <v>1.1177272159877905E-2</v>
      </c>
      <c r="DU70" s="2">
        <f>POWER(10,($B70-E$227)/E$228)/(1+POWER(10,($B70-E$227)/E$228))</f>
        <v>2.1137837360691605E-2</v>
      </c>
      <c r="DV70" s="2">
        <f>POWER(10,($B70-F$227)/F$228)/(1+POWER(10,($B70-F$227)/F$228))</f>
        <v>2.6786480335765667E-2</v>
      </c>
      <c r="DW70" s="2">
        <f>POWER(10,($B70-G$227)/G$228)/(1+POWER(10,($B70-G$227)/G$228))</f>
        <v>2.8404679024458784E-2</v>
      </c>
      <c r="DX70" s="2">
        <f>POWER(10,($B70-H$227)/H$228)/(1+POWER(10,($B70-H$227)/H$228))</f>
        <v>2.6423916222189221E-2</v>
      </c>
      <c r="DY70" s="2">
        <f>POWER(10,($B70-I$227)/I$228)/(1+POWER(10,($B70-I$227)/I$228))</f>
        <v>2.9218142444401459E-2</v>
      </c>
      <c r="DZ70" s="2">
        <f>POWER(10,($B70-J$227)/J$228)/(1+POWER(10,($B70-J$227)/J$228))</f>
        <v>3.0697009884913813E-2</v>
      </c>
      <c r="EA70" s="2">
        <f>POWER(10,($B70-K$227)/K$228)/(1+POWER(10,($B70-K$227)/K$228))</f>
        <v>3.4731845164112714E-2</v>
      </c>
      <c r="EB70" s="2">
        <f>POWER(10,($B70-L$227)/L$228)/(1+POWER(10,($B70-L$227)/L$228))</f>
        <v>3.5942321686367136E-2</v>
      </c>
      <c r="EC70" s="2">
        <f>POWER(10,($B70-M$227)/M$228)/(1+POWER(10,($B70-M$227)/M$228))</f>
        <v>3.4458404371051514E-2</v>
      </c>
      <c r="ED70" s="2">
        <f>POWER(10,($B70-N$227)/N$228)/(1+POWER(10,($B70-N$227)/N$228))</f>
        <v>3.462858913742544E-2</v>
      </c>
      <c r="EE70" s="2">
        <f>POWER(10,($B70-O$227)/O$228)/(1+POWER(10,($B70-O$227)/O$228))</f>
        <v>3.8397091092564666E-2</v>
      </c>
    </row>
    <row r="71" spans="2:135" x14ac:dyDescent="0.25">
      <c r="B71" s="2">
        <v>65</v>
      </c>
      <c r="C71">
        <v>156.24299999999999</v>
      </c>
      <c r="D71">
        <v>180.386</v>
      </c>
      <c r="E71">
        <v>189.08600000000001</v>
      </c>
      <c r="F71">
        <v>131.65700000000001</v>
      </c>
      <c r="G71">
        <v>113.386</v>
      </c>
      <c r="H71">
        <v>127.4</v>
      </c>
      <c r="I71">
        <v>107.129</v>
      </c>
      <c r="J71">
        <v>97.070999999999998</v>
      </c>
      <c r="K71">
        <v>87.614000000000004</v>
      </c>
      <c r="L71">
        <v>80.385999999999996</v>
      </c>
      <c r="M71">
        <v>76.028999999999996</v>
      </c>
      <c r="N71">
        <v>64.3857</v>
      </c>
      <c r="O71">
        <v>54.1143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145.46447779358039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192.03721920096876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173.13778929985634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137.10671177766366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129.9303225894744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138.79997951935366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132.89146825952503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123.53495590880131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109.63092066179919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97.746358219479703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91.333958973862522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74.470297075995489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56.221392754740172</v>
      </c>
      <c r="AE71" s="5"/>
      <c r="AG71" s="5">
        <f t="shared" si="26"/>
        <v>10.778522206419609</v>
      </c>
      <c r="AH71" s="5">
        <f t="shared" si="27"/>
        <v>-11.651219200968768</v>
      </c>
      <c r="AI71" s="5">
        <f t="shared" si="28"/>
        <v>15.948210700143676</v>
      </c>
      <c r="AJ71" s="5">
        <f t="shared" si="29"/>
        <v>-5.4497117776636514</v>
      </c>
      <c r="AK71" s="5">
        <f t="shared" si="30"/>
        <v>-16.544322589474405</v>
      </c>
      <c r="AL71" s="5">
        <f t="shared" si="31"/>
        <v>-11.39997951935365</v>
      </c>
      <c r="AM71" s="5">
        <f t="shared" si="32"/>
        <v>-25.762468259525022</v>
      </c>
      <c r="AN71" s="5">
        <f t="shared" si="33"/>
        <v>-26.46395590880131</v>
      </c>
      <c r="AO71" s="5">
        <f t="shared" si="34"/>
        <v>-22.01692066179919</v>
      </c>
      <c r="AP71" s="5">
        <f t="shared" si="35"/>
        <v>-17.360358219479707</v>
      </c>
      <c r="AQ71" s="5">
        <f t="shared" si="36"/>
        <v>-15.304958973862526</v>
      </c>
      <c r="AR71" s="5">
        <f t="shared" si="37"/>
        <v>-10.084597075995489</v>
      </c>
      <c r="AS71" s="5">
        <f t="shared" si="38"/>
        <v>-2.1070927547401723</v>
      </c>
      <c r="AV71" s="2">
        <f t="shared" si="39"/>
        <v>81.38627849588822</v>
      </c>
      <c r="AW71" s="2">
        <f t="shared" si="40"/>
        <v>84.24754743473946</v>
      </c>
      <c r="AX71" s="2">
        <f t="shared" si="41"/>
        <v>85.456724331764178</v>
      </c>
      <c r="AY71" s="2">
        <f t="shared" si="42"/>
        <v>85.258848647510533</v>
      </c>
      <c r="AZ71" s="2">
        <f t="shared" si="43"/>
        <v>86.583152277203368</v>
      </c>
      <c r="BA71" s="2">
        <f t="shared" si="44"/>
        <v>87.889944683451347</v>
      </c>
      <c r="BB71" s="2">
        <f t="shared" si="45"/>
        <v>88.156474449288424</v>
      </c>
      <c r="BC71" s="2">
        <f t="shared" si="46"/>
        <v>86.84653134734755</v>
      </c>
      <c r="BD71" s="2">
        <f t="shared" si="47"/>
        <v>83.694819279245934</v>
      </c>
      <c r="BE71" s="2">
        <f t="shared" si="48"/>
        <v>79.128612925879068</v>
      </c>
      <c r="BF71" s="2">
        <f t="shared" si="49"/>
        <v>72.089151427640502</v>
      </c>
      <c r="BG71" s="2">
        <f t="shared" si="50"/>
        <v>62.865996152865129</v>
      </c>
      <c r="BH71" s="2">
        <f t="shared" si="51"/>
        <v>52.442961063887459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81.325816614451313</v>
      </c>
      <c r="CP71" s="2">
        <f>BL$207*$B71+BL$209</f>
        <v>84.205543192452254</v>
      </c>
      <c r="CQ71" s="2">
        <f>BM$207*$B71+BM$209</f>
        <v>85.401459892589799</v>
      </c>
      <c r="CR71" s="2">
        <f>BN$207*$B71+BN$209</f>
        <v>85.220337743149017</v>
      </c>
      <c r="CS71" s="2">
        <f>BO$207*$B71+BO$209</f>
        <v>86.531964179149043</v>
      </c>
      <c r="CT71" s="2">
        <f>BP$207*$B71+BP$209</f>
        <v>87.82367585556986</v>
      </c>
      <c r="CU71" s="2">
        <f>BQ$207*$B71+BQ$209</f>
        <v>88.080348931511708</v>
      </c>
      <c r="CV71" s="2">
        <f>BR$207*$B71+BR$209</f>
        <v>86.782053325713704</v>
      </c>
      <c r="CW71" s="2">
        <f>BS$207*$B71+BS$209</f>
        <v>83.627795471777503</v>
      </c>
      <c r="CX71" s="2">
        <f>BT$207*$B71+BT$209</f>
        <v>79.076611596170522</v>
      </c>
      <c r="CY71" s="2">
        <f>BU$207*$B71+BU$209</f>
        <v>72.013839920525101</v>
      </c>
      <c r="CZ71" s="2">
        <f>BV$207*$B71+BV$209</f>
        <v>62.799470638654746</v>
      </c>
      <c r="DA71" s="2">
        <f>BW$207*$B71+BW$209</f>
        <v>52.397335596927718</v>
      </c>
      <c r="DD71" s="2">
        <f>BZ$207*$B71+BZ$209</f>
        <v>84.3795619014887</v>
      </c>
      <c r="DE71" s="2">
        <f>CA$207*$B71+CA$209</f>
        <v>87.636580210960801</v>
      </c>
      <c r="DF71" s="2">
        <f>CB$207*$B71+CB$209</f>
        <v>87.790756065983842</v>
      </c>
      <c r="DG71" s="2">
        <f>CC$207*$B71+CC$209</f>
        <v>86.534923641982402</v>
      </c>
      <c r="DH71" s="2">
        <f>CD$207*$B71+CD$209</f>
        <v>88.180003744834622</v>
      </c>
      <c r="DI71" s="2">
        <f>CE$207*$B71+CE$209</f>
        <v>90.11674873172376</v>
      </c>
      <c r="DJ71" s="2">
        <f>CF$207*$B71+CF$209</f>
        <v>90.463217967576298</v>
      </c>
      <c r="DK71" s="2">
        <f>CG$207*$B71+CG$209</f>
        <v>88.703374335623366</v>
      </c>
      <c r="DL71" s="2">
        <f>CH$207*$B71+CH$209</f>
        <v>85.393646525993063</v>
      </c>
      <c r="DM71" s="2">
        <f>CI$207*$B71+CI$209</f>
        <v>80.400683891246899</v>
      </c>
      <c r="DN71" s="2">
        <f>CJ$207*$B71+CJ$209</f>
        <v>74.013736723936347</v>
      </c>
      <c r="DO71" s="2">
        <f>CK$207*$B71+CK$209</f>
        <v>64.55740218749844</v>
      </c>
      <c r="DP71" s="2">
        <f>CL$207*$B71+CL$209</f>
        <v>53.485049955980031</v>
      </c>
      <c r="DS71" s="2">
        <f>POWER(10,($B71-C$227)/C$228)/(1+POWER(10,($B71-C$227)/C$228))</f>
        <v>1.9799254932481049E-2</v>
      </c>
      <c r="DT71" s="2">
        <f>POWER(10,($B71-D$227)/D$228)/(1+POWER(10,($B71-D$227)/D$228))</f>
        <v>1.2242433427742961E-2</v>
      </c>
      <c r="DU71" s="2">
        <f>POWER(10,($B71-E$227)/E$228)/(1+POWER(10,($B71-E$227)/E$228))</f>
        <v>2.3130007819782167E-2</v>
      </c>
      <c r="DV71" s="2">
        <f>POWER(10,($B71-F$227)/F$228)/(1+POWER(10,($B71-F$227)/F$228))</f>
        <v>2.9295084022798765E-2</v>
      </c>
      <c r="DW71" s="2">
        <f>POWER(10,($B71-G$227)/G$228)/(1+POWER(10,($B71-G$227)/G$228))</f>
        <v>3.1059993412861201E-2</v>
      </c>
      <c r="DX71" s="2">
        <f>POWER(10,($B71-H$227)/H$228)/(1+POWER(10,($B71-H$227)/H$228))</f>
        <v>2.8899573393690411E-2</v>
      </c>
      <c r="DY71" s="2">
        <f>POWER(10,($B71-I$227)/I$228)/(1+POWER(10,($B71-I$227)/I$228))</f>
        <v>3.1947000286024464E-2</v>
      </c>
      <c r="DZ71" s="2">
        <f>POWER(10,($B71-J$227)/J$228)/(1+POWER(10,($B71-J$227)/J$228))</f>
        <v>3.3559213323174304E-2</v>
      </c>
      <c r="EA71" s="2">
        <f>POWER(10,($B71-K$227)/K$228)/(1+POWER(10,($B71-K$227)/K$228))</f>
        <v>3.7955527057864182E-2</v>
      </c>
      <c r="EB71" s="2">
        <f>POWER(10,($B71-L$227)/L$228)/(1+POWER(10,($B71-L$227)/L$228))</f>
        <v>3.9273784295556016E-2</v>
      </c>
      <c r="EC71" s="2">
        <f>POWER(10,($B71-M$227)/M$228)/(1+POWER(10,($B71-M$227)/M$228))</f>
        <v>3.7657696630619519E-2</v>
      </c>
      <c r="ED71" s="2">
        <f>POWER(10,($B71-N$227)/N$228)/(1+POWER(10,($B71-N$227)/N$228))</f>
        <v>3.7843062919111423E-2</v>
      </c>
      <c r="EE71" s="2">
        <f>POWER(10,($B71-O$227)/O$228)/(1+POWER(10,($B71-O$227)/O$228))</f>
        <v>4.1946184290052549E-2</v>
      </c>
    </row>
    <row r="72" spans="2:135" x14ac:dyDescent="0.25">
      <c r="B72" s="2">
        <v>66</v>
      </c>
      <c r="C72">
        <v>139.44300000000001</v>
      </c>
      <c r="D72">
        <v>186.48599999999999</v>
      </c>
      <c r="E72">
        <v>174.95699999999999</v>
      </c>
      <c r="F72">
        <v>103.786</v>
      </c>
      <c r="G72">
        <v>94.156999999999996</v>
      </c>
      <c r="H72">
        <v>102.914</v>
      </c>
      <c r="I72">
        <v>94.028999999999996</v>
      </c>
      <c r="J72">
        <v>89.242999999999995</v>
      </c>
      <c r="K72">
        <v>84.471000000000004</v>
      </c>
      <c r="L72">
        <v>80.171000000000006</v>
      </c>
      <c r="M72">
        <v>73.242999999999995</v>
      </c>
      <c r="N72">
        <v>64.1571</v>
      </c>
      <c r="O72">
        <v>54.028599999999997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133.36415692035595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196.20380801887441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159.9948456744545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125.18325737371248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119.2976720845912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127.0131754759626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121.77690986957548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113.69772502249575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101.99986627804992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92.007344508690608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85.525807235777776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70.811557234066541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55.315182415686827</v>
      </c>
      <c r="AE72" s="5"/>
      <c r="AG72" s="5">
        <f t="shared" si="26"/>
        <v>6.0788430796440593</v>
      </c>
      <c r="AH72" s="5">
        <f t="shared" si="27"/>
        <v>-9.7178080188744218</v>
      </c>
      <c r="AI72" s="5">
        <f t="shared" si="28"/>
        <v>14.962154325545498</v>
      </c>
      <c r="AJ72" s="5">
        <f t="shared" si="29"/>
        <v>-21.397257373712478</v>
      </c>
      <c r="AK72" s="5">
        <f t="shared" si="30"/>
        <v>-25.140672084591202</v>
      </c>
      <c r="AL72" s="5">
        <f t="shared" si="31"/>
        <v>-24.099175475962596</v>
      </c>
      <c r="AM72" s="5">
        <f t="shared" si="32"/>
        <v>-27.74790986957548</v>
      </c>
      <c r="AN72" s="5">
        <f t="shared" si="33"/>
        <v>-24.454725022495751</v>
      </c>
      <c r="AO72" s="5">
        <f t="shared" si="34"/>
        <v>-17.528866278049918</v>
      </c>
      <c r="AP72" s="5">
        <f t="shared" si="35"/>
        <v>-11.836344508690601</v>
      </c>
      <c r="AQ72" s="5">
        <f t="shared" si="36"/>
        <v>-12.282807235777781</v>
      </c>
      <c r="AR72" s="5">
        <f t="shared" si="37"/>
        <v>-6.6544572340665411</v>
      </c>
      <c r="AS72" s="5">
        <f t="shared" si="38"/>
        <v>-1.28658241568683</v>
      </c>
      <c r="AV72" s="2">
        <f t="shared" si="39"/>
        <v>81.404411013444616</v>
      </c>
      <c r="AW72" s="2">
        <f t="shared" si="40"/>
        <v>84.268500322617683</v>
      </c>
      <c r="AX72" s="2">
        <f t="shared" si="41"/>
        <v>85.476312825260791</v>
      </c>
      <c r="AY72" s="2">
        <f t="shared" si="42"/>
        <v>85.275481313063864</v>
      </c>
      <c r="AZ72" s="2">
        <f t="shared" si="43"/>
        <v>86.619878082248135</v>
      </c>
      <c r="BA72" s="2">
        <f t="shared" si="44"/>
        <v>87.930164921162202</v>
      </c>
      <c r="BB72" s="2">
        <f t="shared" si="45"/>
        <v>88.197727703918204</v>
      </c>
      <c r="BC72" s="2">
        <f t="shared" si="46"/>
        <v>86.872464984666649</v>
      </c>
      <c r="BD72" s="2">
        <f t="shared" si="47"/>
        <v>83.718208962664193</v>
      </c>
      <c r="BE72" s="2">
        <f t="shared" si="48"/>
        <v>79.147983841796432</v>
      </c>
      <c r="BF72" s="2">
        <f t="shared" si="49"/>
        <v>72.126708860709257</v>
      </c>
      <c r="BG72" s="2">
        <f t="shared" si="50"/>
        <v>62.894965235177786</v>
      </c>
      <c r="BH72" s="2">
        <f t="shared" si="51"/>
        <v>52.465676677977314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81.340052361662615</v>
      </c>
      <c r="CP72" s="2">
        <f>BL$207*$B72+BL$209</f>
        <v>84.223671281808905</v>
      </c>
      <c r="CQ72" s="2">
        <f>BM$207*$B72+BM$209</f>
        <v>85.417762381621998</v>
      </c>
      <c r="CR72" s="2">
        <f>BN$207*$B72+BN$209</f>
        <v>85.234988104725417</v>
      </c>
      <c r="CS72" s="2">
        <f>BO$207*$B72+BO$209</f>
        <v>86.566078510316601</v>
      </c>
      <c r="CT72" s="2">
        <f>BP$207*$B72+BP$209</f>
        <v>87.860184430461743</v>
      </c>
      <c r="CU72" s="2">
        <f>BQ$207*$B72+BQ$209</f>
        <v>88.117415222232069</v>
      </c>
      <c r="CV72" s="2">
        <f>BR$207*$B72+BR$209</f>
        <v>86.80452384808676</v>
      </c>
      <c r="CW72" s="2">
        <f>BS$207*$B72+BS$209</f>
        <v>83.64772922382312</v>
      </c>
      <c r="CX72" s="2">
        <f>BT$207*$B72+BT$209</f>
        <v>79.093803343219633</v>
      </c>
      <c r="CY72" s="2">
        <f>BU$207*$B72+BU$209</f>
        <v>72.047702629065881</v>
      </c>
      <c r="CZ72" s="2">
        <f>BV$207*$B72+BV$209</f>
        <v>62.824765694293212</v>
      </c>
      <c r="DA72" s="2">
        <f>BW$207*$B72+BW$209</f>
        <v>52.417725720211287</v>
      </c>
      <c r="DD72" s="2">
        <f>BZ$207*$B72+BZ$209</f>
        <v>84.310260519248004</v>
      </c>
      <c r="DE72" s="2">
        <f>CA$207*$B72+CA$209</f>
        <v>87.567194551468603</v>
      </c>
      <c r="DF72" s="2">
        <f>CB$207*$B72+CB$209</f>
        <v>87.731544587858323</v>
      </c>
      <c r="DG72" s="2">
        <f>CC$207*$B72+CC$209</f>
        <v>86.499180493069787</v>
      </c>
      <c r="DH72" s="2">
        <f>CD$207*$B72+CD$209</f>
        <v>88.150522629482211</v>
      </c>
      <c r="DI72" s="2">
        <f>CE$207*$B72+CE$209</f>
        <v>90.074781685085469</v>
      </c>
      <c r="DJ72" s="2">
        <f>CF$207*$B72+CF$209</f>
        <v>90.417212096353452</v>
      </c>
      <c r="DK72" s="2">
        <f>CG$207*$B72+CG$209</f>
        <v>88.656881714242203</v>
      </c>
      <c r="DL72" s="2">
        <f>CH$207*$B72+CH$209</f>
        <v>85.34744650344922</v>
      </c>
      <c r="DM72" s="2">
        <f>CI$207*$B72+CI$209</f>
        <v>80.356743308173179</v>
      </c>
      <c r="DN72" s="2">
        <f>CJ$207*$B72+CJ$209</f>
        <v>73.968062364645576</v>
      </c>
      <c r="DO72" s="2">
        <f>CK$207*$B72+CK$209</f>
        <v>64.522738485844869</v>
      </c>
      <c r="DP72" s="2">
        <f>CL$207*$B72+CL$209</f>
        <v>53.464513928388946</v>
      </c>
      <c r="DS72" s="2">
        <f>POWER(10,($B72-C$227)/C$228)/(1+POWER(10,($B72-C$227)/C$228))</f>
        <v>2.1668061081055127E-2</v>
      </c>
      <c r="DT72" s="2">
        <f>POWER(10,($B72-D$227)/D$228)/(1+POWER(10,($B72-D$227)/D$228))</f>
        <v>1.3407725083170365E-2</v>
      </c>
      <c r="DU72" s="2">
        <f>POWER(10,($B72-E$227)/E$228)/(1+POWER(10,($B72-E$227)/E$228))</f>
        <v>2.5305079916757681E-2</v>
      </c>
      <c r="DV72" s="2">
        <f>POWER(10,($B72-F$227)/F$228)/(1+POWER(10,($B72-F$227)/F$228))</f>
        <v>3.2030890797784699E-2</v>
      </c>
      <c r="DW72" s="2">
        <f>POWER(10,($B72-G$227)/G$228)/(1+POWER(10,($B72-G$227)/G$228))</f>
        <v>3.3954856015916336E-2</v>
      </c>
      <c r="DX72" s="2">
        <f>POWER(10,($B72-H$227)/H$228)/(1+POWER(10,($B72-H$227)/H$228))</f>
        <v>3.1599646642000059E-2</v>
      </c>
      <c r="DY72" s="2">
        <f>POWER(10,($B72-I$227)/I$228)/(1+POWER(10,($B72-I$227)/I$228))</f>
        <v>3.4921554416325523E-2</v>
      </c>
      <c r="DZ72" s="2">
        <f>POWER(10,($B72-J$227)/J$228)/(1+POWER(10,($B72-J$227)/J$228))</f>
        <v>3.6678191520787155E-2</v>
      </c>
      <c r="EA72" s="2">
        <f>POWER(10,($B72-K$227)/K$228)/(1+POWER(10,($B72-K$227)/K$228))</f>
        <v>4.1465565883157009E-2</v>
      </c>
      <c r="EB72" s="2">
        <f>POWER(10,($B72-L$227)/L$228)/(1+POWER(10,($B72-L$227)/L$228))</f>
        <v>4.2900296198005353E-2</v>
      </c>
      <c r="EC72" s="2">
        <f>POWER(10,($B72-M$227)/M$228)/(1+POWER(10,($B72-M$227)/M$228))</f>
        <v>4.1141370639868481E-2</v>
      </c>
      <c r="ED72" s="2">
        <f>POWER(10,($B72-N$227)/N$228)/(1+POWER(10,($B72-N$227)/N$228))</f>
        <v>4.1343148272962219E-2</v>
      </c>
      <c r="EE72" s="2">
        <f>POWER(10,($B72-O$227)/O$228)/(1+POWER(10,($B72-O$227)/O$228))</f>
        <v>4.5807697671251674E-2</v>
      </c>
    </row>
    <row r="73" spans="2:135" x14ac:dyDescent="0.25">
      <c r="B73" s="2">
        <v>67</v>
      </c>
      <c r="C73">
        <v>124.18600000000001</v>
      </c>
      <c r="D73">
        <v>189.25700000000001</v>
      </c>
      <c r="E73">
        <v>153.51400000000001</v>
      </c>
      <c r="F73">
        <v>91.643000000000001</v>
      </c>
      <c r="G73">
        <v>87.6</v>
      </c>
      <c r="H73">
        <v>93.8</v>
      </c>
      <c r="I73">
        <v>90.442999999999998</v>
      </c>
      <c r="J73">
        <v>88.228999999999999</v>
      </c>
      <c r="K73">
        <v>84.328999999999994</v>
      </c>
      <c r="L73">
        <v>82.085999999999999</v>
      </c>
      <c r="M73">
        <v>75.486000000000004</v>
      </c>
      <c r="N73">
        <v>66.442899999999995</v>
      </c>
      <c r="O73">
        <v>56.4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122.09579135337434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196.34819030722056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146.46593622773878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114.89042225599755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110.41117220139618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116.88792846750492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112.54200347847106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105.85543928814292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96.306620945001512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87.964378929297482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81.325441904283437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68.368043298585874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55.072510788605342</v>
      </c>
      <c r="AE73" s="5"/>
      <c r="AG73" s="5">
        <f t="shared" si="26"/>
        <v>2.0902086466256691</v>
      </c>
      <c r="AH73" s="5">
        <f t="shared" si="27"/>
        <v>-7.0911903072205575</v>
      </c>
      <c r="AI73" s="5">
        <f t="shared" si="28"/>
        <v>7.04806377226123</v>
      </c>
      <c r="AJ73" s="5">
        <f t="shared" si="29"/>
        <v>-23.247422255997549</v>
      </c>
      <c r="AK73" s="5">
        <f t="shared" si="30"/>
        <v>-22.81117220139619</v>
      </c>
      <c r="AL73" s="5">
        <f t="shared" si="31"/>
        <v>-23.087928467504923</v>
      </c>
      <c r="AM73" s="5">
        <f t="shared" si="32"/>
        <v>-22.099003478471062</v>
      </c>
      <c r="AN73" s="5">
        <f t="shared" si="33"/>
        <v>-17.626439288142919</v>
      </c>
      <c r="AO73" s="5">
        <f t="shared" si="34"/>
        <v>-11.977620945001519</v>
      </c>
      <c r="AP73" s="5">
        <f t="shared" si="35"/>
        <v>-5.8783789292974831</v>
      </c>
      <c r="AQ73" s="5">
        <f t="shared" si="36"/>
        <v>-5.8394419042834329</v>
      </c>
      <c r="AR73" s="5">
        <f t="shared" si="37"/>
        <v>-1.9251432985858798</v>
      </c>
      <c r="AS73" s="5">
        <f t="shared" si="38"/>
        <v>1.3274892113946564</v>
      </c>
      <c r="AV73" s="2">
        <f t="shared" si="39"/>
        <v>81.422728172033345</v>
      </c>
      <c r="AW73" s="2">
        <f t="shared" si="40"/>
        <v>84.289605033832459</v>
      </c>
      <c r="AX73" s="2">
        <f t="shared" si="41"/>
        <v>85.496017658754454</v>
      </c>
      <c r="AY73" s="2">
        <f t="shared" si="42"/>
        <v>85.292137174102834</v>
      </c>
      <c r="AZ73" s="2">
        <f t="shared" si="43"/>
        <v>86.656630308626035</v>
      </c>
      <c r="BA73" s="2">
        <f t="shared" si="44"/>
        <v>87.970481082828826</v>
      </c>
      <c r="BB73" s="2">
        <f t="shared" si="45"/>
        <v>88.239076490119217</v>
      </c>
      <c r="BC73" s="2">
        <f t="shared" si="46"/>
        <v>86.898463960249813</v>
      </c>
      <c r="BD73" s="2">
        <f t="shared" si="47"/>
        <v>83.741639683185326</v>
      </c>
      <c r="BE73" s="2">
        <f t="shared" si="48"/>
        <v>79.167294188533887</v>
      </c>
      <c r="BF73" s="2">
        <f t="shared" si="49"/>
        <v>72.164277676293509</v>
      </c>
      <c r="BG73" s="2">
        <f t="shared" si="50"/>
        <v>62.924019971798096</v>
      </c>
      <c r="BH73" s="2">
        <f t="shared" si="51"/>
        <v>52.488415124731063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81.354288108873916</v>
      </c>
      <c r="CP73" s="2">
        <f>BL$207*$B73+BL$209</f>
        <v>84.241799371165555</v>
      </c>
      <c r="CQ73" s="2">
        <f>BM$207*$B73+BM$209</f>
        <v>85.434064870654197</v>
      </c>
      <c r="CR73" s="2">
        <f>BN$207*$B73+BN$209</f>
        <v>85.249638466301832</v>
      </c>
      <c r="CS73" s="2">
        <f>BO$207*$B73+BO$209</f>
        <v>86.600192841484144</v>
      </c>
      <c r="CT73" s="2">
        <f>BP$207*$B73+BP$209</f>
        <v>87.89669300535364</v>
      </c>
      <c r="CU73" s="2">
        <f>BQ$207*$B73+BQ$209</f>
        <v>88.154481512952444</v>
      </c>
      <c r="CV73" s="2">
        <f>BR$207*$B73+BR$209</f>
        <v>86.826994370459801</v>
      </c>
      <c r="CW73" s="2">
        <f>BS$207*$B73+BS$209</f>
        <v>83.667662975868751</v>
      </c>
      <c r="CX73" s="2">
        <f>BT$207*$B73+BT$209</f>
        <v>79.110995090268759</v>
      </c>
      <c r="CY73" s="2">
        <f>BU$207*$B73+BU$209</f>
        <v>72.081565337606662</v>
      </c>
      <c r="CZ73" s="2">
        <f>BV$207*$B73+BV$209</f>
        <v>62.850060749931679</v>
      </c>
      <c r="DA73" s="2">
        <f>BW$207*$B73+BW$209</f>
        <v>52.438115843494849</v>
      </c>
      <c r="DD73" s="2">
        <f>BZ$207*$B73+BZ$209</f>
        <v>84.240959137007323</v>
      </c>
      <c r="DE73" s="2">
        <f>CA$207*$B73+CA$209</f>
        <v>87.497808891976405</v>
      </c>
      <c r="DF73" s="2">
        <f>CB$207*$B73+CB$209</f>
        <v>87.672333109732818</v>
      </c>
      <c r="DG73" s="2">
        <f>CC$207*$B73+CC$209</f>
        <v>86.463437344157171</v>
      </c>
      <c r="DH73" s="2">
        <f>CD$207*$B73+CD$209</f>
        <v>88.121041514129814</v>
      </c>
      <c r="DI73" s="2">
        <f>CE$207*$B73+CE$209</f>
        <v>90.032814638447178</v>
      </c>
      <c r="DJ73" s="2">
        <f>CF$207*$B73+CF$209</f>
        <v>90.371206225130621</v>
      </c>
      <c r="DK73" s="2">
        <f>CG$207*$B73+CG$209</f>
        <v>88.610389092861041</v>
      </c>
      <c r="DL73" s="2">
        <f>CH$207*$B73+CH$209</f>
        <v>85.301246480905377</v>
      </c>
      <c r="DM73" s="2">
        <f>CI$207*$B73+CI$209</f>
        <v>80.312802725099459</v>
      </c>
      <c r="DN73" s="2">
        <f>CJ$207*$B73+CJ$209</f>
        <v>73.92238800535479</v>
      </c>
      <c r="DO73" s="2">
        <f>CK$207*$B73+CK$209</f>
        <v>64.488074784191298</v>
      </c>
      <c r="DP73" s="2">
        <f>CL$207*$B73+CL$209</f>
        <v>53.443977900797861</v>
      </c>
      <c r="DS73" s="2">
        <f>POWER(10,($B73-C$227)/C$228)/(1+POWER(10,($B73-C$227)/C$228))</f>
        <v>2.3708992986184618E-2</v>
      </c>
      <c r="DT73" s="2">
        <f>POWER(10,($B73-D$227)/D$228)/(1+POWER(10,($B73-D$227)/D$228))</f>
        <v>1.4682285896695169E-2</v>
      </c>
      <c r="DU73" s="2">
        <f>POWER(10,($B73-E$227)/E$228)/(1+POWER(10,($B73-E$227)/E$228))</f>
        <v>2.7678893449232654E-2</v>
      </c>
      <c r="DV73" s="2">
        <f>POWER(10,($B73-F$227)/F$228)/(1+POWER(10,($B73-F$227)/F$228))</f>
        <v>3.5012973381623229E-2</v>
      </c>
      <c r="DW73" s="2">
        <f>POWER(10,($B73-G$227)/G$228)/(1+POWER(10,($B73-G$227)/G$228))</f>
        <v>3.7109193147872033E-2</v>
      </c>
      <c r="DX73" s="2">
        <f>POWER(10,($B73-H$227)/H$228)/(1+POWER(10,($B73-H$227)/H$228))</f>
        <v>3.4543013062567754E-2</v>
      </c>
      <c r="DY73" s="2">
        <f>POWER(10,($B73-I$227)/I$228)/(1+POWER(10,($B73-I$227)/I$228))</f>
        <v>3.8162148282120896E-2</v>
      </c>
      <c r="DZ73" s="2">
        <f>POWER(10,($B73-J$227)/J$228)/(1+POWER(10,($B73-J$227)/J$228))</f>
        <v>4.0075025955997406E-2</v>
      </c>
      <c r="EA73" s="2">
        <f>POWER(10,($B73-K$227)/K$228)/(1+POWER(10,($B73-K$227)/K$228))</f>
        <v>4.5284925495691172E-2</v>
      </c>
      <c r="EB73" s="2">
        <f>POWER(10,($B73-L$227)/L$228)/(1+POWER(10,($B73-L$227)/L$228))</f>
        <v>4.6845349150292648E-2</v>
      </c>
      <c r="EC73" s="2">
        <f>POWER(10,($B73-M$227)/M$228)/(1+POWER(10,($B73-M$227)/M$228))</f>
        <v>4.4932268673128384E-2</v>
      </c>
      <c r="ED73" s="2">
        <f>POWER(10,($B73-N$227)/N$228)/(1+POWER(10,($B73-N$227)/N$228))</f>
        <v>4.5151763244715086E-2</v>
      </c>
      <c r="EE73" s="2">
        <f>POWER(10,($B73-O$227)/O$228)/(1+POWER(10,($B73-O$227)/O$228))</f>
        <v>5.0006142364171932E-2</v>
      </c>
    </row>
    <row r="74" spans="2:135" x14ac:dyDescent="0.25">
      <c r="B74" s="2">
        <v>68</v>
      </c>
      <c r="C74">
        <v>109.386</v>
      </c>
      <c r="D74">
        <v>189.214</v>
      </c>
      <c r="E74">
        <v>128.22900000000001</v>
      </c>
      <c r="F74">
        <v>87.757000000000005</v>
      </c>
      <c r="G74">
        <v>88.885999999999996</v>
      </c>
      <c r="H74">
        <v>92.257000000000005</v>
      </c>
      <c r="I74">
        <v>88.828999999999994</v>
      </c>
      <c r="J74">
        <v>88.6</v>
      </c>
      <c r="K74">
        <v>86.070999999999998</v>
      </c>
      <c r="L74">
        <v>84.156999999999996</v>
      </c>
      <c r="M74">
        <v>74.786000000000001</v>
      </c>
      <c r="N74">
        <v>66.671400000000006</v>
      </c>
      <c r="O74">
        <v>55.971400000000003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112.18250529291126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192.45707672195982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133.54526155655941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106.50244039182134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103.40417996126608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108.67331181428708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105.30485939332659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99.976604651044369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92.387051942838767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85.424069961126008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78.562760887188659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66.975705315143657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55.429706180848562</v>
      </c>
      <c r="AE74" s="5"/>
      <c r="AG74" s="5">
        <f t="shared" si="26"/>
        <v>-2.796505292911263</v>
      </c>
      <c r="AH74" s="5">
        <f t="shared" si="27"/>
        <v>-3.2430767219598238</v>
      </c>
      <c r="AI74" s="5">
        <f t="shared" si="28"/>
        <v>-5.3162615565593967</v>
      </c>
      <c r="AJ74" s="5">
        <f t="shared" si="29"/>
        <v>-18.745440391821333</v>
      </c>
      <c r="AK74" s="5">
        <f t="shared" si="30"/>
        <v>-14.518179961266085</v>
      </c>
      <c r="AL74" s="5">
        <f t="shared" si="31"/>
        <v>-16.41631181428707</v>
      </c>
      <c r="AM74" s="5">
        <f t="shared" si="32"/>
        <v>-16.475859393326601</v>
      </c>
      <c r="AN74" s="5">
        <f t="shared" si="33"/>
        <v>-11.376604651044374</v>
      </c>
      <c r="AO74" s="5">
        <f t="shared" si="34"/>
        <v>-6.3160519428387687</v>
      </c>
      <c r="AP74" s="5">
        <f t="shared" si="35"/>
        <v>-1.2670699611260119</v>
      </c>
      <c r="AQ74" s="5">
        <f t="shared" si="36"/>
        <v>-3.776760887188658</v>
      </c>
      <c r="AR74" s="5">
        <f t="shared" si="37"/>
        <v>-0.304305315143651</v>
      </c>
      <c r="AS74" s="5">
        <f t="shared" si="38"/>
        <v>0.54169381915144044</v>
      </c>
      <c r="AV74" s="2">
        <f t="shared" si="39"/>
        <v>81.441228923328396</v>
      </c>
      <c r="AW74" s="2">
        <f t="shared" si="40"/>
        <v>84.310864307306929</v>
      </c>
      <c r="AX74" s="2">
        <f t="shared" si="41"/>
        <v>85.515830630991061</v>
      </c>
      <c r="AY74" s="2">
        <f t="shared" si="42"/>
        <v>85.308802711617389</v>
      </c>
      <c r="AZ74" s="2">
        <f t="shared" si="43"/>
        <v>86.69339043137272</v>
      </c>
      <c r="BA74" s="2">
        <f t="shared" si="44"/>
        <v>88.010877416134605</v>
      </c>
      <c r="BB74" s="2">
        <f t="shared" si="45"/>
        <v>88.280500774723109</v>
      </c>
      <c r="BC74" s="2">
        <f t="shared" si="46"/>
        <v>86.924509254196494</v>
      </c>
      <c r="BD74" s="2">
        <f t="shared" si="47"/>
        <v>83.765088211563054</v>
      </c>
      <c r="BE74" s="2">
        <f t="shared" si="48"/>
        <v>79.18651390239809</v>
      </c>
      <c r="BF74" s="2">
        <f t="shared" si="49"/>
        <v>72.20182721021979</v>
      </c>
      <c r="BG74" s="2">
        <f t="shared" si="50"/>
        <v>62.95314319180374</v>
      </c>
      <c r="BH74" s="2">
        <f t="shared" si="51"/>
        <v>52.511159995207834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81.368523856085218</v>
      </c>
      <c r="CP74" s="2">
        <f>BL$207*$B74+BL$209</f>
        <v>84.259927460522206</v>
      </c>
      <c r="CQ74" s="2">
        <f>BM$207*$B74+BM$209</f>
        <v>85.450367359686396</v>
      </c>
      <c r="CR74" s="2">
        <f>BN$207*$B74+BN$209</f>
        <v>85.264288827878246</v>
      </c>
      <c r="CS74" s="2">
        <f>BO$207*$B74+BO$209</f>
        <v>86.634307172651688</v>
      </c>
      <c r="CT74" s="2">
        <f>BP$207*$B74+BP$209</f>
        <v>87.933201580245537</v>
      </c>
      <c r="CU74" s="2">
        <f>BQ$207*$B74+BQ$209</f>
        <v>88.191547803672819</v>
      </c>
      <c r="CV74" s="2">
        <f>BR$207*$B74+BR$209</f>
        <v>86.849464892832842</v>
      </c>
      <c r="CW74" s="2">
        <f>BS$207*$B74+BS$209</f>
        <v>83.687596727914368</v>
      </c>
      <c r="CX74" s="2">
        <f>BT$207*$B74+BT$209</f>
        <v>79.12818683731787</v>
      </c>
      <c r="CY74" s="2">
        <f>BU$207*$B74+BU$209</f>
        <v>72.115428046147457</v>
      </c>
      <c r="CZ74" s="2">
        <f>BV$207*$B74+BV$209</f>
        <v>62.875355805570145</v>
      </c>
      <c r="DA74" s="2">
        <f>BW$207*$B74+BW$209</f>
        <v>52.458505966778411</v>
      </c>
      <c r="DD74" s="2">
        <f>BZ$207*$B74+BZ$209</f>
        <v>84.171657754766628</v>
      </c>
      <c r="DE74" s="2">
        <f>CA$207*$B74+CA$209</f>
        <v>87.428423232484221</v>
      </c>
      <c r="DF74" s="2">
        <f>CB$207*$B74+CB$209</f>
        <v>87.613121631607299</v>
      </c>
      <c r="DG74" s="2">
        <f>CC$207*$B74+CC$209</f>
        <v>86.427694195244555</v>
      </c>
      <c r="DH74" s="2">
        <f>CD$207*$B74+CD$209</f>
        <v>88.091560398777418</v>
      </c>
      <c r="DI74" s="2">
        <f>CE$207*$B74+CE$209</f>
        <v>89.990847591808901</v>
      </c>
      <c r="DJ74" s="2">
        <f>CF$207*$B74+CF$209</f>
        <v>90.325200353907789</v>
      </c>
      <c r="DK74" s="2">
        <f>CG$207*$B74+CG$209</f>
        <v>88.563896471479865</v>
      </c>
      <c r="DL74" s="2">
        <f>CH$207*$B74+CH$209</f>
        <v>85.25504645836152</v>
      </c>
      <c r="DM74" s="2">
        <f>CI$207*$B74+CI$209</f>
        <v>80.268862142025739</v>
      </c>
      <c r="DN74" s="2">
        <f>CJ$207*$B74+CJ$209</f>
        <v>73.876713646064019</v>
      </c>
      <c r="DO74" s="2">
        <f>CK$207*$B74+CK$209</f>
        <v>64.453411082537727</v>
      </c>
      <c r="DP74" s="2">
        <f>CL$207*$B74+CL$209</f>
        <v>53.423441873206777</v>
      </c>
      <c r="DS74" s="2">
        <f>POWER(10,($B74-C$227)/C$228)/(1+POWER(10,($B74-C$227)/C$228))</f>
        <v>2.593706539576434E-2</v>
      </c>
      <c r="DT74" s="2">
        <f>POWER(10,($B74-D$227)/D$228)/(1+POWER(10,($B74-D$227)/D$228))</f>
        <v>1.6076034323754543E-2</v>
      </c>
      <c r="DU74" s="2">
        <f>POWER(10,($B74-E$227)/E$228)/(1+POWER(10,($B74-E$227)/E$228))</f>
        <v>3.0268473933717593E-2</v>
      </c>
      <c r="DV74" s="2">
        <f>POWER(10,($B74-F$227)/F$228)/(1+POWER(10,($B74-F$227)/F$228))</f>
        <v>3.8261714263802871E-2</v>
      </c>
      <c r="DW74" s="2">
        <f>POWER(10,($B74-G$227)/G$228)/(1+POWER(10,($B74-G$227)/G$228))</f>
        <v>4.0544263455228269E-2</v>
      </c>
      <c r="DX74" s="2">
        <f>POWER(10,($B74-H$227)/H$228)/(1+POWER(10,($B74-H$227)/H$228))</f>
        <v>3.7749853693275111E-2</v>
      </c>
      <c r="DY74" s="2">
        <f>POWER(10,($B74-I$227)/I$228)/(1+POWER(10,($B74-I$227)/I$228))</f>
        <v>4.1690466913417448E-2</v>
      </c>
      <c r="DZ74" s="2">
        <f>POWER(10,($B74-J$227)/J$228)/(1+POWER(10,($B74-J$227)/J$228))</f>
        <v>4.3772152997133787E-2</v>
      </c>
      <c r="EA74" s="2">
        <f>POWER(10,($B74-K$227)/K$228)/(1+POWER(10,($B74-K$227)/K$228))</f>
        <v>4.943793867416537E-2</v>
      </c>
      <c r="EB74" s="2">
        <f>POWER(10,($B74-L$227)/L$228)/(1+POWER(10,($B74-L$227)/L$228))</f>
        <v>5.1133801914956145E-2</v>
      </c>
      <c r="EC74" s="2">
        <f>POWER(10,($B74-M$227)/M$228)/(1+POWER(10,($B74-M$227)/M$228))</f>
        <v>4.9054601977342016E-2</v>
      </c>
      <c r="ED74" s="2">
        <f>POWER(10,($B74-N$227)/N$228)/(1+POWER(10,($B74-N$227)/N$228))</f>
        <v>4.9293194838568616E-2</v>
      </c>
      <c r="EE74" s="2">
        <f>POWER(10,($B74-O$227)/O$228)/(1+POWER(10,($B74-O$227)/O$228))</f>
        <v>5.4567384298416441E-2</v>
      </c>
    </row>
    <row r="75" spans="2:135" x14ac:dyDescent="0.25">
      <c r="B75" s="2">
        <v>69</v>
      </c>
      <c r="C75">
        <v>98.971000000000004</v>
      </c>
      <c r="D75">
        <v>187.18600000000001</v>
      </c>
      <c r="E75">
        <v>109.3</v>
      </c>
      <c r="F75">
        <v>87.186000000000007</v>
      </c>
      <c r="G75">
        <v>88.7</v>
      </c>
      <c r="H75">
        <v>89.343000000000004</v>
      </c>
      <c r="I75">
        <v>89.385999999999996</v>
      </c>
      <c r="J75">
        <v>89.070999999999998</v>
      </c>
      <c r="K75">
        <v>85.870999999999995</v>
      </c>
      <c r="L75">
        <v>84.543000000000006</v>
      </c>
      <c r="M75">
        <v>76.771000000000001</v>
      </c>
      <c r="N75">
        <v>66.871399999999994</v>
      </c>
      <c r="O75">
        <v>57.571399999999997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103.90860183624936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184.94799132858603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121.97640531041363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100.06044640943233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98.223531996393675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102.39197585817675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99.990848724437754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95.899057576241162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90.031891838160135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84.199301583933718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77.057155958262015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66.49865805114311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56.350753669405663</v>
      </c>
      <c r="AE75" s="5"/>
      <c r="AG75" s="5">
        <f t="shared" si="26"/>
        <v>-4.9376018362493568</v>
      </c>
      <c r="AH75" s="5">
        <f t="shared" si="27"/>
        <v>2.2380086714139793</v>
      </c>
      <c r="AI75" s="5">
        <f t="shared" si="28"/>
        <v>-12.676405310413628</v>
      </c>
      <c r="AJ75" s="5">
        <f t="shared" si="29"/>
        <v>-12.874446409432323</v>
      </c>
      <c r="AK75" s="5">
        <f t="shared" si="30"/>
        <v>-9.5235319963936718</v>
      </c>
      <c r="AL75" s="5">
        <f t="shared" si="31"/>
        <v>-13.048975858176746</v>
      </c>
      <c r="AM75" s="5">
        <f t="shared" si="32"/>
        <v>-10.604848724437758</v>
      </c>
      <c r="AN75" s="5">
        <f t="shared" si="33"/>
        <v>-6.8280575762411644</v>
      </c>
      <c r="AO75" s="5">
        <f t="shared" si="34"/>
        <v>-4.1608918381601399</v>
      </c>
      <c r="AP75" s="5">
        <f t="shared" si="35"/>
        <v>0.34369841606628881</v>
      </c>
      <c r="AQ75" s="5">
        <f t="shared" si="36"/>
        <v>-0.28615595826201456</v>
      </c>
      <c r="AR75" s="5">
        <f t="shared" si="37"/>
        <v>0.37274194885688416</v>
      </c>
      <c r="AS75" s="5">
        <f t="shared" si="38"/>
        <v>1.2206463305943345</v>
      </c>
      <c r="AV75" s="2">
        <f t="shared" si="39"/>
        <v>81.459910317250319</v>
      </c>
      <c r="AW75" s="2">
        <f t="shared" si="40"/>
        <v>84.332279983678987</v>
      </c>
      <c r="AX75" s="2">
        <f t="shared" si="41"/>
        <v>85.535740981490889</v>
      </c>
      <c r="AY75" s="2">
        <f t="shared" si="42"/>
        <v>85.325461792109081</v>
      </c>
      <c r="AZ75" s="2">
        <f t="shared" si="43"/>
        <v>86.730136409564878</v>
      </c>
      <c r="BA75" s="2">
        <f t="shared" si="44"/>
        <v>88.051334482262732</v>
      </c>
      <c r="BB75" s="2">
        <f t="shared" si="45"/>
        <v>88.321976113138589</v>
      </c>
      <c r="BC75" s="2">
        <f t="shared" si="46"/>
        <v>86.950577908684394</v>
      </c>
      <c r="BD75" s="2">
        <f t="shared" si="47"/>
        <v>83.788526920169573</v>
      </c>
      <c r="BE75" s="2">
        <f t="shared" si="48"/>
        <v>79.205608296020301</v>
      </c>
      <c r="BF75" s="2">
        <f t="shared" si="49"/>
        <v>72.239321382105189</v>
      </c>
      <c r="BG75" s="2">
        <f t="shared" si="50"/>
        <v>62.982313961751082</v>
      </c>
      <c r="BH75" s="2">
        <f t="shared" si="51"/>
        <v>52.533891864172801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81.382759603296535</v>
      </c>
      <c r="CP75" s="2">
        <f>BL$207*$B75+BL$209</f>
        <v>84.278055549878843</v>
      </c>
      <c r="CQ75" s="2">
        <f>BM$207*$B75+BM$209</f>
        <v>85.466669848718595</v>
      </c>
      <c r="CR75" s="2">
        <f>BN$207*$B75+BN$209</f>
        <v>85.278939189454661</v>
      </c>
      <c r="CS75" s="2">
        <f>BO$207*$B75+BO$209</f>
        <v>86.668421503819246</v>
      </c>
      <c r="CT75" s="2">
        <f>BP$207*$B75+BP$209</f>
        <v>87.969710155137435</v>
      </c>
      <c r="CU75" s="2">
        <f>BQ$207*$B75+BQ$209</f>
        <v>88.22861409439318</v>
      </c>
      <c r="CV75" s="2">
        <f>BR$207*$B75+BR$209</f>
        <v>86.871935415205897</v>
      </c>
      <c r="CW75" s="2">
        <f>BS$207*$B75+BS$209</f>
        <v>83.707530479959999</v>
      </c>
      <c r="CX75" s="2">
        <f>BT$207*$B75+BT$209</f>
        <v>79.145378584366981</v>
      </c>
      <c r="CY75" s="2">
        <f>BU$207*$B75+BU$209</f>
        <v>72.149290754688238</v>
      </c>
      <c r="CZ75" s="2">
        <f>BV$207*$B75+BV$209</f>
        <v>62.900650861208611</v>
      </c>
      <c r="DA75" s="2">
        <f>BW$207*$B75+BW$209</f>
        <v>52.478896090061973</v>
      </c>
      <c r="DD75" s="2">
        <f>BZ$207*$B75+BZ$209</f>
        <v>84.102356372525946</v>
      </c>
      <c r="DE75" s="2">
        <f>CA$207*$B75+CA$209</f>
        <v>87.359037572992023</v>
      </c>
      <c r="DF75" s="2">
        <f>CB$207*$B75+CB$209</f>
        <v>87.553910153481795</v>
      </c>
      <c r="DG75" s="2">
        <f>CC$207*$B75+CC$209</f>
        <v>86.39195104633194</v>
      </c>
      <c r="DH75" s="2">
        <f>CD$207*$B75+CD$209</f>
        <v>88.062079283425007</v>
      </c>
      <c r="DI75" s="2">
        <f>CE$207*$B75+CE$209</f>
        <v>89.94888054517061</v>
      </c>
      <c r="DJ75" s="2">
        <f>CF$207*$B75+CF$209</f>
        <v>90.279194482684943</v>
      </c>
      <c r="DK75" s="2">
        <f>CG$207*$B75+CG$209</f>
        <v>88.517403850098702</v>
      </c>
      <c r="DL75" s="2">
        <f>CH$207*$B75+CH$209</f>
        <v>85.208846435817676</v>
      </c>
      <c r="DM75" s="2">
        <f>CI$207*$B75+CI$209</f>
        <v>80.224921558952033</v>
      </c>
      <c r="DN75" s="2">
        <f>CJ$207*$B75+CJ$209</f>
        <v>73.831039286773247</v>
      </c>
      <c r="DO75" s="2">
        <f>CK$207*$B75+CK$209</f>
        <v>64.418747380884156</v>
      </c>
      <c r="DP75" s="2">
        <f>CL$207*$B75+CL$209</f>
        <v>53.402905845615685</v>
      </c>
      <c r="DS75" s="2">
        <f>POWER(10,($B75-C$227)/C$228)/(1+POWER(10,($B75-C$227)/C$228))</f>
        <v>2.8368438596004148E-2</v>
      </c>
      <c r="DT75" s="2">
        <f>POWER(10,($B75-D$227)/D$228)/(1+POWER(10,($B75-D$227)/D$228))</f>
        <v>1.7599724176693247E-2</v>
      </c>
      <c r="DU75" s="2">
        <f>POWER(10,($B75-E$227)/E$228)/(1+POWER(10,($B75-E$227)/E$228))</f>
        <v>3.3092084612715823E-2</v>
      </c>
      <c r="DV75" s="2">
        <f>POWER(10,($B75-F$227)/F$228)/(1+POWER(10,($B75-F$227)/F$228))</f>
        <v>4.1798838320515758E-2</v>
      </c>
      <c r="DW75" s="2">
        <f>POWER(10,($B75-G$227)/G$228)/(1+POWER(10,($B75-G$227)/G$228))</f>
        <v>4.4282683058026982E-2</v>
      </c>
      <c r="DX75" s="2">
        <f>POWER(10,($B75-H$227)/H$228)/(1+POWER(10,($B75-H$227)/H$228))</f>
        <v>4.1241687697196244E-2</v>
      </c>
      <c r="DY75" s="2">
        <f>POWER(10,($B75-I$227)/I$228)/(1+POWER(10,($B75-I$227)/I$228))</f>
        <v>4.5529558011226441E-2</v>
      </c>
      <c r="DZ75" s="2">
        <f>POWER(10,($B75-J$227)/J$228)/(1+POWER(10,($B75-J$227)/J$228))</f>
        <v>4.7793377138605049E-2</v>
      </c>
      <c r="EA75" s="2">
        <f>POWER(10,($B75-K$227)/K$228)/(1+POWER(10,($B75-K$227)/K$228))</f>
        <v>5.3950296001019069E-2</v>
      </c>
      <c r="EB75" s="2">
        <f>POWER(10,($B75-L$227)/L$228)/(1+POWER(10,($B75-L$227)/L$228))</f>
        <v>5.5791861066465262E-2</v>
      </c>
      <c r="EC75" s="2">
        <f>POWER(10,($B75-M$227)/M$228)/(1+POWER(10,($B75-M$227)/M$228))</f>
        <v>5.3533941430193445E-2</v>
      </c>
      <c r="ED75" s="2">
        <f>POWER(10,($B75-N$227)/N$228)/(1+POWER(10,($B75-N$227)/N$228))</f>
        <v>5.3793088571153856E-2</v>
      </c>
      <c r="EE75" s="2">
        <f>POWER(10,($B75-O$227)/O$228)/(1+POWER(10,($B75-O$227)/O$228))</f>
        <v>5.9518607655688449E-2</v>
      </c>
    </row>
    <row r="76" spans="2:135" x14ac:dyDescent="0.25">
      <c r="B76" s="2">
        <v>70</v>
      </c>
      <c r="C76">
        <v>89.986000000000004</v>
      </c>
      <c r="D76">
        <v>183.95699999999999</v>
      </c>
      <c r="E76">
        <v>95.028999999999996</v>
      </c>
      <c r="F76">
        <v>89.429000000000002</v>
      </c>
      <c r="G76">
        <v>88.629000000000005</v>
      </c>
      <c r="H76">
        <v>88.1</v>
      </c>
      <c r="I76">
        <v>90.356999999999999</v>
      </c>
      <c r="J76">
        <v>88.343000000000004</v>
      </c>
      <c r="K76">
        <v>86.671000000000006</v>
      </c>
      <c r="L76">
        <v>85.085999999999999</v>
      </c>
      <c r="M76">
        <v>76.757000000000005</v>
      </c>
      <c r="N76">
        <v>68.2</v>
      </c>
      <c r="O76">
        <v>59.214300000000001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97.347653250552014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174.5959443095698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112.21176469738388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95.448890206983251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94.709448300274772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97.91699821362522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96.418039739462358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93.412310970605191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89.048036074317963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84.145014790711016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76.659250186573459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66.843421619776848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57.805756198454141</v>
      </c>
      <c r="AE76" s="5"/>
      <c r="AG76" s="5">
        <f t="shared" si="26"/>
        <v>-7.3616532505520098</v>
      </c>
      <c r="AH76" s="5">
        <f t="shared" si="27"/>
        <v>9.3610556904301916</v>
      </c>
      <c r="AI76" s="5">
        <f t="shared" si="28"/>
        <v>-17.182764697383888</v>
      </c>
      <c r="AJ76" s="5">
        <f t="shared" si="29"/>
        <v>-6.0198902069832485</v>
      </c>
      <c r="AK76" s="5">
        <f t="shared" si="30"/>
        <v>-6.0804483002747673</v>
      </c>
      <c r="AL76" s="5">
        <f t="shared" si="31"/>
        <v>-9.8169982136252258</v>
      </c>
      <c r="AM76" s="5">
        <f t="shared" si="32"/>
        <v>-6.061039739462359</v>
      </c>
      <c r="AN76" s="5">
        <f t="shared" si="33"/>
        <v>-5.0693109706051871</v>
      </c>
      <c r="AO76" s="5">
        <f t="shared" si="34"/>
        <v>-2.3770360743179566</v>
      </c>
      <c r="AP76" s="5">
        <f t="shared" si="35"/>
        <v>0.94098520928898211</v>
      </c>
      <c r="AQ76" s="5">
        <f t="shared" si="36"/>
        <v>9.7749813426545984E-2</v>
      </c>
      <c r="AR76" s="5">
        <f t="shared" si="37"/>
        <v>1.356578380223155</v>
      </c>
      <c r="AS76" s="5">
        <f t="shared" si="38"/>
        <v>1.4085438015458607</v>
      </c>
      <c r="AV76" s="2">
        <f t="shared" si="39"/>
        <v>81.478767168274771</v>
      </c>
      <c r="AW76" s="2">
        <f t="shared" si="40"/>
        <v>84.35385281165776</v>
      </c>
      <c r="AX76" s="2">
        <f t="shared" si="41"/>
        <v>85.555735016624666</v>
      </c>
      <c r="AY76" s="2">
        <f t="shared" si="42"/>
        <v>85.342095351343431</v>
      </c>
      <c r="AZ76" s="2">
        <f t="shared" si="43"/>
        <v>86.76684226959344</v>
      </c>
      <c r="BA76" s="2">
        <f t="shared" si="44"/>
        <v>88.091828673987408</v>
      </c>
      <c r="BB76" s="2">
        <f t="shared" si="45"/>
        <v>88.363473095420275</v>
      </c>
      <c r="BC76" s="2">
        <f t="shared" si="46"/>
        <v>86.97664255050762</v>
      </c>
      <c r="BD76" s="2">
        <f t="shared" si="47"/>
        <v>83.811923286170128</v>
      </c>
      <c r="BE76" s="2">
        <f t="shared" si="48"/>
        <v>79.224537602543464</v>
      </c>
      <c r="BF76" s="2">
        <f t="shared" si="49"/>
        <v>72.276718104680384</v>
      </c>
      <c r="BG76" s="2">
        <f t="shared" si="50"/>
        <v>63.011507130978941</v>
      </c>
      <c r="BH76" s="2">
        <f t="shared" si="51"/>
        <v>52.556587964059339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81.396995350507837</v>
      </c>
      <c r="CP76" s="2">
        <f>BL$207*$B76+BL$209</f>
        <v>84.296183639235494</v>
      </c>
      <c r="CQ76" s="2">
        <f>BM$207*$B76+BM$209</f>
        <v>85.482972337750795</v>
      </c>
      <c r="CR76" s="2">
        <f>BN$207*$B76+BN$209</f>
        <v>85.293589551031062</v>
      </c>
      <c r="CS76" s="2">
        <f>BO$207*$B76+BO$209</f>
        <v>86.70253583498679</v>
      </c>
      <c r="CT76" s="2">
        <f>BP$207*$B76+BP$209</f>
        <v>88.006218730029332</v>
      </c>
      <c r="CU76" s="2">
        <f>BQ$207*$B76+BQ$209</f>
        <v>88.265680385113555</v>
      </c>
      <c r="CV76" s="2">
        <f>BR$207*$B76+BR$209</f>
        <v>86.894405937578938</v>
      </c>
      <c r="CW76" s="2">
        <f>BS$207*$B76+BS$209</f>
        <v>83.72746423200563</v>
      </c>
      <c r="CX76" s="2">
        <f>BT$207*$B76+BT$209</f>
        <v>79.162570331416106</v>
      </c>
      <c r="CY76" s="2">
        <f>BU$207*$B76+BU$209</f>
        <v>72.183153463229019</v>
      </c>
      <c r="CZ76" s="2">
        <f>BV$207*$B76+BV$209</f>
        <v>62.925945916847077</v>
      </c>
      <c r="DA76" s="2">
        <f>BW$207*$B76+BW$209</f>
        <v>52.499286213345542</v>
      </c>
      <c r="DD76" s="2">
        <f>BZ$207*$B76+BZ$209</f>
        <v>84.033054990285251</v>
      </c>
      <c r="DE76" s="2">
        <f>CA$207*$B76+CA$209</f>
        <v>87.289651913499824</v>
      </c>
      <c r="DF76" s="2">
        <f>CB$207*$B76+CB$209</f>
        <v>87.49469867535629</v>
      </c>
      <c r="DG76" s="2">
        <f>CC$207*$B76+CC$209</f>
        <v>86.356207897419324</v>
      </c>
      <c r="DH76" s="2">
        <f>CD$207*$B76+CD$209</f>
        <v>88.03259816807261</v>
      </c>
      <c r="DI76" s="2">
        <f>CE$207*$B76+CE$209</f>
        <v>89.906913498532333</v>
      </c>
      <c r="DJ76" s="2">
        <f>CF$207*$B76+CF$209</f>
        <v>90.233188611462111</v>
      </c>
      <c r="DK76" s="2">
        <f>CG$207*$B76+CG$209</f>
        <v>88.47091122871754</v>
      </c>
      <c r="DL76" s="2">
        <f>CH$207*$B76+CH$209</f>
        <v>85.162646413273819</v>
      </c>
      <c r="DM76" s="2">
        <f>CI$207*$B76+CI$209</f>
        <v>80.180980975878313</v>
      </c>
      <c r="DN76" s="2">
        <f>CJ$207*$B76+CJ$209</f>
        <v>73.785364927482476</v>
      </c>
      <c r="DO76" s="2">
        <f>CK$207*$B76+CK$209</f>
        <v>64.384083679230585</v>
      </c>
      <c r="DP76" s="2">
        <f>CL$207*$B76+CL$209</f>
        <v>53.3823698180246</v>
      </c>
      <c r="DS76" s="2">
        <f>POWER(10,($B76-C$227)/C$228)/(1+POWER(10,($B76-C$227)/C$228))</f>
        <v>3.102047333566299E-2</v>
      </c>
      <c r="DT76" s="2">
        <f>POWER(10,($B76-D$227)/D$228)/(1+POWER(10,($B76-D$227)/D$228))</f>
        <v>1.9265002043970129E-2</v>
      </c>
      <c r="DU76" s="2">
        <f>POWER(10,($B76-E$227)/E$228)/(1+POWER(10,($B76-E$227)/E$228))</f>
        <v>3.6169272884535128E-2</v>
      </c>
      <c r="DV76" s="2">
        <f>POWER(10,($B76-F$227)/F$228)/(1+POWER(10,($B76-F$227)/F$228))</f>
        <v>4.5647433509155816E-2</v>
      </c>
      <c r="DW76" s="2">
        <f>POWER(10,($B76-G$227)/G$228)/(1+POWER(10,($B76-G$227)/G$228))</f>
        <v>4.8348436766458433E-2</v>
      </c>
      <c r="DX76" s="2">
        <f>POWER(10,($B76-H$227)/H$228)/(1+POWER(10,($B76-H$227)/H$228))</f>
        <v>4.5041395060765009E-2</v>
      </c>
      <c r="DY76" s="2">
        <f>POWER(10,($B76-I$227)/I$228)/(1+POWER(10,($B76-I$227)/I$228))</f>
        <v>4.9703838081634186E-2</v>
      </c>
      <c r="DZ76" s="2">
        <f>POWER(10,($B76-J$227)/J$228)/(1+POWER(10,($B76-J$227)/J$228))</f>
        <v>5.2163867378638679E-2</v>
      </c>
      <c r="EA76" s="2">
        <f>POWER(10,($B76-K$227)/K$228)/(1+POWER(10,($B76-K$227)/K$228))</f>
        <v>5.8849012527361612E-2</v>
      </c>
      <c r="EB76" s="2">
        <f>POWER(10,($B76-L$227)/L$228)/(1+POWER(10,($B76-L$227)/L$228))</f>
        <v>6.084703794516827E-2</v>
      </c>
      <c r="EC76" s="2">
        <f>POWER(10,($B76-M$227)/M$228)/(1+POWER(10,($B76-M$227)/M$228))</f>
        <v>5.8397186350777799E-2</v>
      </c>
      <c r="ED76" s="2">
        <f>POWER(10,($B76-N$227)/N$228)/(1+POWER(10,($B76-N$227)/N$228))</f>
        <v>5.8678415948852765E-2</v>
      </c>
      <c r="EE76" s="2">
        <f>POWER(10,($B76-O$227)/O$228)/(1+POWER(10,($B76-O$227)/O$228))</f>
        <v>6.4888251135215416E-2</v>
      </c>
    </row>
    <row r="77" spans="2:135" x14ac:dyDescent="0.25">
      <c r="B77" s="2">
        <v>71</v>
      </c>
      <c r="C77">
        <v>89.742999999999995</v>
      </c>
      <c r="D77">
        <v>178.143</v>
      </c>
      <c r="E77">
        <v>90.870999999999995</v>
      </c>
      <c r="F77">
        <v>88.956999999999994</v>
      </c>
      <c r="G77">
        <v>90.313999999999993</v>
      </c>
      <c r="H77">
        <v>89.856999999999999</v>
      </c>
      <c r="I77">
        <v>90.813999999999993</v>
      </c>
      <c r="J77">
        <v>89.942999999999998</v>
      </c>
      <c r="K77">
        <v>89.513999999999996</v>
      </c>
      <c r="L77">
        <v>88.343000000000004</v>
      </c>
      <c r="M77">
        <v>78.156999999999996</v>
      </c>
      <c r="N77">
        <v>71.285700000000006</v>
      </c>
      <c r="O77">
        <v>60.014299999999999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92.417563051493445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162.40226590931559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104.43184171438136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92.478649568281568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92.670935724991679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95.053771320667181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94.375801889862956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92.320902498170824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89.288998740324232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85.162750976183986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77.265064367583662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67.950977012389004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59.742329390496813</v>
      </c>
      <c r="AE77" s="5"/>
      <c r="AG77" s="5">
        <f t="shared" si="26"/>
        <v>-2.6745630514934504</v>
      </c>
      <c r="AH77" s="5">
        <f t="shared" si="27"/>
        <v>15.740734090684413</v>
      </c>
      <c r="AI77" s="5">
        <f t="shared" si="28"/>
        <v>-13.560841714381368</v>
      </c>
      <c r="AJ77" s="5">
        <f t="shared" si="29"/>
        <v>-3.5216495682815747</v>
      </c>
      <c r="AK77" s="5">
        <f t="shared" si="30"/>
        <v>-2.3569357249916862</v>
      </c>
      <c r="AL77" s="5">
        <f t="shared" si="31"/>
        <v>-5.1967713206671817</v>
      </c>
      <c r="AM77" s="5">
        <f t="shared" si="32"/>
        <v>-3.5618018898629629</v>
      </c>
      <c r="AN77" s="5">
        <f t="shared" si="33"/>
        <v>-2.3779024981708261</v>
      </c>
      <c r="AO77" s="5">
        <f t="shared" si="34"/>
        <v>0.22500125967576423</v>
      </c>
      <c r="AP77" s="5">
        <f t="shared" si="35"/>
        <v>3.1802490238160175</v>
      </c>
      <c r="AQ77" s="5">
        <f t="shared" si="36"/>
        <v>0.89193563241633456</v>
      </c>
      <c r="AR77" s="5">
        <f t="shared" si="37"/>
        <v>3.3347229876110021</v>
      </c>
      <c r="AS77" s="5">
        <f t="shared" si="38"/>
        <v>0.2719706095031853</v>
      </c>
      <c r="AV77" s="2">
        <f t="shared" si="39"/>
        <v>81.497791683338406</v>
      </c>
      <c r="AW77" s="2">
        <f t="shared" si="40"/>
        <v>84.375582227955718</v>
      </c>
      <c r="AX77" s="2">
        <f t="shared" si="41"/>
        <v>85.575795699777146</v>
      </c>
      <c r="AY77" s="2">
        <f t="shared" si="42"/>
        <v>85.35868105660937</v>
      </c>
      <c r="AZ77" s="2">
        <f t="shared" si="43"/>
        <v>86.803477662206774</v>
      </c>
      <c r="BA77" s="2">
        <f t="shared" si="44"/>
        <v>88.132331696566098</v>
      </c>
      <c r="BB77" s="2">
        <f t="shared" si="45"/>
        <v>88.404956754423978</v>
      </c>
      <c r="BC77" s="2">
        <f t="shared" si="46"/>
        <v>87.002670883997396</v>
      </c>
      <c r="BD77" s="2">
        <f t="shared" si="47"/>
        <v>83.8352393715289</v>
      </c>
      <c r="BE77" s="2">
        <f t="shared" si="48"/>
        <v>79.243256508434698</v>
      </c>
      <c r="BF77" s="2">
        <f t="shared" si="49"/>
        <v>72.313968668132517</v>
      </c>
      <c r="BG77" s="2">
        <f t="shared" si="50"/>
        <v>63.040692851655649</v>
      </c>
      <c r="BH77" s="2">
        <f t="shared" si="51"/>
        <v>52.579221847644035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81.411231097719138</v>
      </c>
      <c r="CP77" s="2">
        <f>BL$207*$B77+BL$209</f>
        <v>84.314311728592145</v>
      </c>
      <c r="CQ77" s="2">
        <f>BM$207*$B77+BM$209</f>
        <v>85.499274826782994</v>
      </c>
      <c r="CR77" s="2">
        <f>BN$207*$B77+BN$209</f>
        <v>85.308239912607476</v>
      </c>
      <c r="CS77" s="2">
        <f>BO$207*$B77+BO$209</f>
        <v>86.736650166154334</v>
      </c>
      <c r="CT77" s="2">
        <f>BP$207*$B77+BP$209</f>
        <v>88.042727304921215</v>
      </c>
      <c r="CU77" s="2">
        <f>BQ$207*$B77+BQ$209</f>
        <v>88.30274667583393</v>
      </c>
      <c r="CV77" s="2">
        <f>BR$207*$B77+BR$209</f>
        <v>86.916876459951993</v>
      </c>
      <c r="CW77" s="2">
        <f>BS$207*$B77+BS$209</f>
        <v>83.747397984051247</v>
      </c>
      <c r="CX77" s="2">
        <f>BT$207*$B77+BT$209</f>
        <v>79.179762078465217</v>
      </c>
      <c r="CY77" s="2">
        <f>BU$207*$B77+BU$209</f>
        <v>72.217016171769814</v>
      </c>
      <c r="CZ77" s="2">
        <f>BV$207*$B77+BV$209</f>
        <v>62.951240972485543</v>
      </c>
      <c r="DA77" s="2">
        <f>BW$207*$B77+BW$209</f>
        <v>52.519676336629104</v>
      </c>
      <c r="DD77" s="2">
        <f>BZ$207*$B77+BZ$209</f>
        <v>83.96375360804457</v>
      </c>
      <c r="DE77" s="2">
        <f>CA$207*$B77+CA$209</f>
        <v>87.220266254007626</v>
      </c>
      <c r="DF77" s="2">
        <f>CB$207*$B77+CB$209</f>
        <v>87.435487197230771</v>
      </c>
      <c r="DG77" s="2">
        <f>CC$207*$B77+CC$209</f>
        <v>86.320464748506708</v>
      </c>
      <c r="DH77" s="2">
        <f>CD$207*$B77+CD$209</f>
        <v>88.003117052720214</v>
      </c>
      <c r="DI77" s="2">
        <f>CE$207*$B77+CE$209</f>
        <v>89.864946451894042</v>
      </c>
      <c r="DJ77" s="2">
        <f>CF$207*$B77+CF$209</f>
        <v>90.18718274023928</v>
      </c>
      <c r="DK77" s="2">
        <f>CG$207*$B77+CG$209</f>
        <v>88.424418607336378</v>
      </c>
      <c r="DL77" s="2">
        <f>CH$207*$B77+CH$209</f>
        <v>85.116446390729976</v>
      </c>
      <c r="DM77" s="2">
        <f>CI$207*$B77+CI$209</f>
        <v>80.137040392804593</v>
      </c>
      <c r="DN77" s="2">
        <f>CJ$207*$B77+CJ$209</f>
        <v>73.739690568191705</v>
      </c>
      <c r="DO77" s="2">
        <f>CK$207*$B77+CK$209</f>
        <v>64.349419977577014</v>
      </c>
      <c r="DP77" s="2">
        <f>CL$207*$B77+CL$209</f>
        <v>53.361833790433515</v>
      </c>
      <c r="DS77" s="2">
        <f>POWER(10,($B77-C$227)/C$228)/(1+POWER(10,($B77-C$227)/C$228))</f>
        <v>3.3911781490318808E-2</v>
      </c>
      <c r="DT77" s="2">
        <f>POWER(10,($B77-D$227)/D$228)/(1+POWER(10,($B77-D$227)/D$228))</f>
        <v>2.1084465991364966E-2</v>
      </c>
      <c r="DU77" s="2">
        <f>POWER(10,($B77-E$227)/E$228)/(1+POWER(10,($B77-E$227)/E$228))</f>
        <v>3.9520909050102714E-2</v>
      </c>
      <c r="DV77" s="2">
        <f>POWER(10,($B77-F$227)/F$228)/(1+POWER(10,($B77-F$227)/F$228))</f>
        <v>4.9831956511016698E-2</v>
      </c>
      <c r="DW77" s="2">
        <f>POWER(10,($B77-G$227)/G$228)/(1+POWER(10,($B77-G$227)/G$228))</f>
        <v>5.2766871965880029E-2</v>
      </c>
      <c r="DX77" s="2">
        <f>POWER(10,($B77-H$227)/H$228)/(1+POWER(10,($B77-H$227)/H$228))</f>
        <v>4.9173224742891937E-2</v>
      </c>
      <c r="DY77" s="2">
        <f>POWER(10,($B77-I$227)/I$228)/(1+POWER(10,($B77-I$227)/I$228))</f>
        <v>5.4239080073175024E-2</v>
      </c>
      <c r="DZ77" s="2">
        <f>POWER(10,($B77-J$227)/J$228)/(1+POWER(10,($B77-J$227)/J$228))</f>
        <v>5.6910132956651947E-2</v>
      </c>
      <c r="EA77" s="2">
        <f>POWER(10,($B77-K$227)/K$228)/(1+POWER(10,($B77-K$227)/K$228))</f>
        <v>6.4162367852825294E-2</v>
      </c>
      <c r="EB77" s="2">
        <f>POWER(10,($B77-L$227)/L$228)/(1+POWER(10,($B77-L$227)/L$228))</f>
        <v>6.6328077235615748E-2</v>
      </c>
      <c r="EC77" s="2">
        <f>POWER(10,($B77-M$227)/M$228)/(1+POWER(10,($B77-M$227)/M$228))</f>
        <v>6.367250712991214E-2</v>
      </c>
      <c r="ED77" s="2">
        <f>POWER(10,($B77-N$227)/N$228)/(1+POWER(10,($B77-N$227)/N$228))</f>
        <v>6.3977415512868632E-2</v>
      </c>
      <c r="EE77" s="2">
        <f>POWER(10,($B77-O$227)/O$228)/(1+POWER(10,($B77-O$227)/O$228))</f>
        <v>7.0705912232844212E-2</v>
      </c>
    </row>
    <row r="78" spans="2:135" x14ac:dyDescent="0.25">
      <c r="B78" s="2">
        <v>72</v>
      </c>
      <c r="C78">
        <v>88.013999999999996</v>
      </c>
      <c r="D78">
        <v>165.75700000000001</v>
      </c>
      <c r="E78">
        <v>90</v>
      </c>
      <c r="F78">
        <v>90.629000000000005</v>
      </c>
      <c r="G78">
        <v>91.728999999999999</v>
      </c>
      <c r="H78">
        <v>90.786000000000001</v>
      </c>
      <c r="I78">
        <v>91.328999999999994</v>
      </c>
      <c r="J78">
        <v>92.1</v>
      </c>
      <c r="K78">
        <v>90.929000000000002</v>
      </c>
      <c r="L78">
        <v>88.885999999999996</v>
      </c>
      <c r="M78">
        <v>79.856999999999999</v>
      </c>
      <c r="N78">
        <v>71.3857</v>
      </c>
      <c r="O78">
        <v>62.928600000000003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88.946564297008479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149.43640952562177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98.607794239566317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90.957469958591233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91.940792618649084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93.608432303261964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93.680372928749065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92.477612583522259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90.651265969579242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87.17591280442808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78.802303516664395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69.770265150535636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62.058039284931667</v>
      </c>
      <c r="AE78" s="5"/>
      <c r="AG78" s="5">
        <f t="shared" si="26"/>
        <v>-0.93256429700848287</v>
      </c>
      <c r="AH78" s="5">
        <f t="shared" si="27"/>
        <v>16.320590474378236</v>
      </c>
      <c r="AI78" s="5">
        <f t="shared" si="28"/>
        <v>-8.6077942395663172</v>
      </c>
      <c r="AJ78" s="5">
        <f t="shared" si="29"/>
        <v>-0.32846995859122785</v>
      </c>
      <c r="AK78" s="5">
        <f t="shared" si="30"/>
        <v>-0.21179261864908483</v>
      </c>
      <c r="AL78" s="5">
        <f t="shared" si="31"/>
        <v>-2.8224323032619623</v>
      </c>
      <c r="AM78" s="5">
        <f t="shared" si="32"/>
        <v>-2.3513729287490719</v>
      </c>
      <c r="AN78" s="5">
        <f t="shared" si="33"/>
        <v>-0.37761258352226434</v>
      </c>
      <c r="AO78" s="5">
        <f t="shared" si="34"/>
        <v>0.27773403042075984</v>
      </c>
      <c r="AP78" s="5">
        <f t="shared" si="35"/>
        <v>1.7100871955719157</v>
      </c>
      <c r="AQ78" s="5">
        <f t="shared" si="36"/>
        <v>1.0546964833356043</v>
      </c>
      <c r="AR78" s="5">
        <f t="shared" si="37"/>
        <v>1.6154348494643642</v>
      </c>
      <c r="AS78" s="5">
        <f t="shared" si="38"/>
        <v>0.87056071506833632</v>
      </c>
      <c r="AV78" s="2">
        <f t="shared" si="39"/>
        <v>81.516973049236356</v>
      </c>
      <c r="AW78" s="2">
        <f t="shared" si="40"/>
        <v>84.397466108294068</v>
      </c>
      <c r="AX78" s="2">
        <f t="shared" si="41"/>
        <v>85.595902205062103</v>
      </c>
      <c r="AY78" s="2">
        <f t="shared" si="42"/>
        <v>85.375192949375375</v>
      </c>
      <c r="AZ78" s="2">
        <f t="shared" si="43"/>
        <v>86.840007396421825</v>
      </c>
      <c r="BA78" s="2">
        <f t="shared" si="44"/>
        <v>88.172810013339188</v>
      </c>
      <c r="BB78" s="2">
        <f t="shared" si="45"/>
        <v>88.446385939644614</v>
      </c>
      <c r="BC78" s="2">
        <f t="shared" si="46"/>
        <v>87.028625158233481</v>
      </c>
      <c r="BD78" s="2">
        <f t="shared" si="47"/>
        <v>83.858431285957948</v>
      </c>
      <c r="BE78" s="2">
        <f t="shared" si="48"/>
        <v>79.261713682686008</v>
      </c>
      <c r="BF78" s="2">
        <f t="shared" si="49"/>
        <v>72.351017107228785</v>
      </c>
      <c r="BG78" s="2">
        <f t="shared" si="50"/>
        <v>63.069836078315888</v>
      </c>
      <c r="BH78" s="2">
        <f t="shared" si="51"/>
        <v>52.601763044503251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81.42546684493044</v>
      </c>
      <c r="CP78" s="2">
        <f>BL$207*$B78+BL$209</f>
        <v>84.332439817948796</v>
      </c>
      <c r="CQ78" s="2">
        <f>BM$207*$B78+BM$209</f>
        <v>85.515577315815193</v>
      </c>
      <c r="CR78" s="2">
        <f>BN$207*$B78+BN$209</f>
        <v>85.322890274183891</v>
      </c>
      <c r="CS78" s="2">
        <f>BO$207*$B78+BO$209</f>
        <v>86.770764497321892</v>
      </c>
      <c r="CT78" s="2">
        <f>BP$207*$B78+BP$209</f>
        <v>88.079235879813112</v>
      </c>
      <c r="CU78" s="2">
        <f>BQ$207*$B78+BQ$209</f>
        <v>88.339812966554305</v>
      </c>
      <c r="CV78" s="2">
        <f>BR$207*$B78+BR$209</f>
        <v>86.939346982325034</v>
      </c>
      <c r="CW78" s="2">
        <f>BS$207*$B78+BS$209</f>
        <v>83.767331736096878</v>
      </c>
      <c r="CX78" s="2">
        <f>BT$207*$B78+BT$209</f>
        <v>79.196953825514328</v>
      </c>
      <c r="CY78" s="2">
        <f>BU$207*$B78+BU$209</f>
        <v>72.250878880310594</v>
      </c>
      <c r="CZ78" s="2">
        <f>BV$207*$B78+BV$209</f>
        <v>62.976536028124002</v>
      </c>
      <c r="DA78" s="2">
        <f>BW$207*$B78+BW$209</f>
        <v>52.540066459912666</v>
      </c>
      <c r="DD78" s="2">
        <f>BZ$207*$B78+BZ$209</f>
        <v>83.894452225803875</v>
      </c>
      <c r="DE78" s="2">
        <f>CA$207*$B78+CA$209</f>
        <v>87.150880594515428</v>
      </c>
      <c r="DF78" s="2">
        <f>CB$207*$B78+CB$209</f>
        <v>87.376275719105266</v>
      </c>
      <c r="DG78" s="2">
        <f>CC$207*$B78+CC$209</f>
        <v>86.284721599594093</v>
      </c>
      <c r="DH78" s="2">
        <f>CD$207*$B78+CD$209</f>
        <v>87.973635937367803</v>
      </c>
      <c r="DI78" s="2">
        <f>CE$207*$B78+CE$209</f>
        <v>89.822979405255765</v>
      </c>
      <c r="DJ78" s="2">
        <f>CF$207*$B78+CF$209</f>
        <v>90.141176869016434</v>
      </c>
      <c r="DK78" s="2">
        <f>CG$207*$B78+CG$209</f>
        <v>88.377925985955201</v>
      </c>
      <c r="DL78" s="2">
        <f>CH$207*$B78+CH$209</f>
        <v>85.070246368186133</v>
      </c>
      <c r="DM78" s="2">
        <f>CI$207*$B78+CI$209</f>
        <v>80.093099809730873</v>
      </c>
      <c r="DN78" s="2">
        <f>CJ$207*$B78+CJ$209</f>
        <v>73.694016208900933</v>
      </c>
      <c r="DO78" s="2">
        <f>CK$207*$B78+CK$209</f>
        <v>64.314756275923443</v>
      </c>
      <c r="DP78" s="2">
        <f>CL$207*$B78+CL$209</f>
        <v>53.34129776284243</v>
      </c>
      <c r="DS78" s="2">
        <f>POWER(10,($B78-C$227)/C$228)/(1+POWER(10,($B78-C$227)/C$228))</f>
        <v>3.7062270605080785E-2</v>
      </c>
      <c r="DT78" s="2">
        <f>POWER(10,($B78-D$227)/D$228)/(1+POWER(10,($B78-D$227)/D$228))</f>
        <v>2.3071724935971104E-2</v>
      </c>
      <c r="DU78" s="2">
        <f>POWER(10,($B78-E$227)/E$228)/(1+POWER(10,($B78-E$227)/E$228))</f>
        <v>4.3169214906013526E-2</v>
      </c>
      <c r="DV78" s="2">
        <f>POWER(10,($B78-F$227)/F$228)/(1+POWER(10,($B78-F$227)/F$228))</f>
        <v>5.4378219766523232E-2</v>
      </c>
      <c r="DW78" s="2">
        <f>POWER(10,($B78-G$227)/G$228)/(1+POWER(10,($B78-G$227)/G$228))</f>
        <v>5.7564671331205693E-2</v>
      </c>
      <c r="DX78" s="2">
        <f>POWER(10,($B78-H$227)/H$228)/(1+POWER(10,($B78-H$227)/H$228))</f>
        <v>5.3662784785002034E-2</v>
      </c>
      <c r="DY78" s="2">
        <f>POWER(10,($B78-I$227)/I$228)/(1+POWER(10,($B78-I$227)/I$228))</f>
        <v>5.9162378542526053E-2</v>
      </c>
      <c r="DZ78" s="2">
        <f>POWER(10,($B78-J$227)/J$228)/(1+POWER(10,($B78-J$227)/J$228))</f>
        <v>6.2059974240658816E-2</v>
      </c>
      <c r="EA78" s="2">
        <f>POWER(10,($B78-K$227)/K$228)/(1+POWER(10,($B78-K$227)/K$228))</f>
        <v>6.9919814865385219E-2</v>
      </c>
      <c r="EB78" s="2">
        <f>POWER(10,($B78-L$227)/L$228)/(1+POWER(10,($B78-L$227)/L$228))</f>
        <v>7.2264852281064385E-2</v>
      </c>
      <c r="EC78" s="2">
        <f>POWER(10,($B78-M$227)/M$228)/(1+POWER(10,($B78-M$227)/M$228))</f>
        <v>6.9389256957276879E-2</v>
      </c>
      <c r="ED78" s="2">
        <f>POWER(10,($B78-N$227)/N$228)/(1+POWER(10,($B78-N$227)/N$228))</f>
        <v>6.971950270914308E-2</v>
      </c>
      <c r="EE78" s="2">
        <f>POWER(10,($B78-O$227)/O$228)/(1+POWER(10,($B78-O$227)/O$228))</f>
        <v>7.7002214422962484E-2</v>
      </c>
    </row>
    <row r="79" spans="2:135" x14ac:dyDescent="0.25">
      <c r="B79" s="2">
        <v>73</v>
      </c>
      <c r="C79">
        <v>88.771000000000001</v>
      </c>
      <c r="D79">
        <v>149.84299999999999</v>
      </c>
      <c r="E79">
        <v>89.771000000000001</v>
      </c>
      <c r="F79">
        <v>92.456999999999994</v>
      </c>
      <c r="G79">
        <v>93.914000000000001</v>
      </c>
      <c r="H79">
        <v>93.043000000000006</v>
      </c>
      <c r="I79">
        <v>95.213999999999999</v>
      </c>
      <c r="J79">
        <v>93.671000000000006</v>
      </c>
      <c r="K79">
        <v>94.043000000000006</v>
      </c>
      <c r="L79">
        <v>91.186000000000007</v>
      </c>
      <c r="M79">
        <v>82.486000000000004</v>
      </c>
      <c r="N79">
        <v>74.357100000000003</v>
      </c>
      <c r="O79">
        <v>64.3429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86.735834691282804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136.68535007631726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94.584780479300846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90.734099482317703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92.400580343931182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93.430075290036839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94.198199088241452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93.782590105175018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93.040936413154185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90.084503382882005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81.194486083206726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72.221005816783631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64.58333448650491</v>
      </c>
      <c r="AE79" s="5"/>
      <c r="AG79" s="5">
        <f t="shared" si="26"/>
        <v>2.0351653087171968</v>
      </c>
      <c r="AH79" s="5">
        <f t="shared" si="27"/>
        <v>13.157649923682726</v>
      </c>
      <c r="AI79" s="5">
        <f t="shared" si="28"/>
        <v>-4.8137804793008456</v>
      </c>
      <c r="AJ79" s="5">
        <f t="shared" si="29"/>
        <v>1.7229005176822909</v>
      </c>
      <c r="AK79" s="5">
        <f t="shared" si="30"/>
        <v>1.5134196560688196</v>
      </c>
      <c r="AL79" s="5">
        <f t="shared" si="31"/>
        <v>-0.38707529003683305</v>
      </c>
      <c r="AM79" s="5">
        <f t="shared" si="32"/>
        <v>1.0158009117585465</v>
      </c>
      <c r="AN79" s="5">
        <f t="shared" si="33"/>
        <v>-0.11159010517501144</v>
      </c>
      <c r="AO79" s="5">
        <f t="shared" si="34"/>
        <v>1.0020635868458214</v>
      </c>
      <c r="AP79" s="5">
        <f t="shared" si="35"/>
        <v>1.1014966171180021</v>
      </c>
      <c r="AQ79" s="5">
        <f t="shared" si="36"/>
        <v>1.2915139167932779</v>
      </c>
      <c r="AR79" s="5">
        <f t="shared" si="37"/>
        <v>2.1360941832163718</v>
      </c>
      <c r="AS79" s="5">
        <f t="shared" si="38"/>
        <v>-0.24043448650490973</v>
      </c>
      <c r="AV79" s="2">
        <f t="shared" si="39"/>
        <v>81.536296977836514</v>
      </c>
      <c r="AW79" s="2">
        <f t="shared" si="40"/>
        <v>84.419500486941772</v>
      </c>
      <c r="AX79" s="2">
        <f t="shared" si="41"/>
        <v>85.616029434840485</v>
      </c>
      <c r="AY79" s="2">
        <f t="shared" si="42"/>
        <v>85.391601071271467</v>
      </c>
      <c r="AZ79" s="2">
        <f t="shared" si="43"/>
        <v>86.876390954868768</v>
      </c>
      <c r="BA79" s="2">
        <f t="shared" si="44"/>
        <v>88.213224259414531</v>
      </c>
      <c r="BB79" s="2">
        <f t="shared" si="45"/>
        <v>88.487712662252846</v>
      </c>
      <c r="BC79" s="2">
        <f t="shared" si="46"/>
        <v>87.054461614225858</v>
      </c>
      <c r="BD79" s="2">
        <f t="shared" si="47"/>
        <v>83.881448641040251</v>
      </c>
      <c r="BE79" s="2">
        <f t="shared" si="48"/>
        <v>79.279851312316353</v>
      </c>
      <c r="BF79" s="2">
        <f t="shared" si="49"/>
        <v>72.387799561539097</v>
      </c>
      <c r="BG79" s="2">
        <f t="shared" si="50"/>
        <v>63.098896053496119</v>
      </c>
      <c r="BH79" s="2">
        <f t="shared" si="51"/>
        <v>52.624176717839937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81.439702592141742</v>
      </c>
      <c r="CP79" s="2">
        <f>BL$207*$B79+BL$209</f>
        <v>84.350567907305432</v>
      </c>
      <c r="CQ79" s="2">
        <f>BM$207*$B79+BM$209</f>
        <v>85.531879804847378</v>
      </c>
      <c r="CR79" s="2">
        <f>BN$207*$B79+BN$209</f>
        <v>85.337540635760291</v>
      </c>
      <c r="CS79" s="2">
        <f>BO$207*$B79+BO$209</f>
        <v>86.804878828489436</v>
      </c>
      <c r="CT79" s="2">
        <f>BP$207*$B79+BP$209</f>
        <v>88.115744454705009</v>
      </c>
      <c r="CU79" s="2">
        <f>BQ$207*$B79+BQ$209</f>
        <v>88.376879257274666</v>
      </c>
      <c r="CV79" s="2">
        <f>BR$207*$B79+BR$209</f>
        <v>86.961817504698075</v>
      </c>
      <c r="CW79" s="2">
        <f>BS$207*$B79+BS$209</f>
        <v>83.787265488142495</v>
      </c>
      <c r="CX79" s="2">
        <f>BT$207*$B79+BT$209</f>
        <v>79.214145572563439</v>
      </c>
      <c r="CY79" s="2">
        <f>BU$207*$B79+BU$209</f>
        <v>72.284741588851389</v>
      </c>
      <c r="CZ79" s="2">
        <f>BV$207*$B79+BV$209</f>
        <v>63.001831083762468</v>
      </c>
      <c r="DA79" s="2">
        <f>BW$207*$B79+BW$209</f>
        <v>52.560456583196228</v>
      </c>
      <c r="DD79" s="2">
        <f>BZ$207*$B79+BZ$209</f>
        <v>83.825150843563193</v>
      </c>
      <c r="DE79" s="2">
        <f>CA$207*$B79+CA$209</f>
        <v>87.08149493502323</v>
      </c>
      <c r="DF79" s="2">
        <f>CB$207*$B79+CB$209</f>
        <v>87.317064240979747</v>
      </c>
      <c r="DG79" s="2">
        <f>CC$207*$B79+CC$209</f>
        <v>86.248978450681463</v>
      </c>
      <c r="DH79" s="2">
        <f>CD$207*$B79+CD$209</f>
        <v>87.944154822015406</v>
      </c>
      <c r="DI79" s="2">
        <f>CE$207*$B79+CE$209</f>
        <v>89.781012358617474</v>
      </c>
      <c r="DJ79" s="2">
        <f>CF$207*$B79+CF$209</f>
        <v>90.095170997793602</v>
      </c>
      <c r="DK79" s="2">
        <f>CG$207*$B79+CG$209</f>
        <v>88.331433364574039</v>
      </c>
      <c r="DL79" s="2">
        <f>CH$207*$B79+CH$209</f>
        <v>85.024046345642276</v>
      </c>
      <c r="DM79" s="2">
        <f>CI$207*$B79+CI$209</f>
        <v>80.049159226657167</v>
      </c>
      <c r="DN79" s="2">
        <f>CJ$207*$B79+CJ$209</f>
        <v>73.648341849610162</v>
      </c>
      <c r="DO79" s="2">
        <f>CK$207*$B79+CK$209</f>
        <v>64.280092574269887</v>
      </c>
      <c r="DP79" s="2">
        <f>CL$207*$B79+CL$209</f>
        <v>53.320761735251345</v>
      </c>
      <c r="DS79" s="2">
        <f>POWER(10,($B79-C$227)/C$228)/(1+POWER(10,($B79-C$227)/C$228))</f>
        <v>4.0493180112882422E-2</v>
      </c>
      <c r="DT79" s="2">
        <f>POWER(10,($B79-D$227)/D$228)/(1+POWER(10,($B79-D$227)/D$228))</f>
        <v>2.5241457913997491E-2</v>
      </c>
      <c r="DU79" s="2">
        <f>POWER(10,($B79-E$227)/E$228)/(1+POWER(10,($B79-E$227)/E$228))</f>
        <v>4.713777931843223E-2</v>
      </c>
      <c r="DV79" s="2">
        <f>POWER(10,($B79-F$227)/F$228)/(1+POWER(10,($B79-F$227)/F$228))</f>
        <v>5.9313355915402134E-2</v>
      </c>
      <c r="DW79" s="2">
        <f>POWER(10,($B79-G$227)/G$228)/(1+POWER(10,($B79-G$227)/G$228))</f>
        <v>6.2769800106121917E-2</v>
      </c>
      <c r="DX79" s="2">
        <f>POWER(10,($B79-H$227)/H$228)/(1+POWER(10,($B79-H$227)/H$228))</f>
        <v>5.8537010459694602E-2</v>
      </c>
      <c r="DY79" s="2">
        <f>POWER(10,($B79-I$227)/I$228)/(1+POWER(10,($B79-I$227)/I$228))</f>
        <v>6.4502087954351944E-2</v>
      </c>
      <c r="DZ79" s="2">
        <f>POWER(10,($B79-J$227)/J$228)/(1+POWER(10,($B79-J$227)/J$228))</f>
        <v>6.7642404152770175E-2</v>
      </c>
      <c r="EA79" s="2">
        <f>POWER(10,($B79-K$227)/K$228)/(1+POWER(10,($B79-K$227)/K$228))</f>
        <v>7.6151852065494532E-2</v>
      </c>
      <c r="EB79" s="2">
        <f>POWER(10,($B79-L$227)/L$228)/(1+POWER(10,($B79-L$227)/L$228))</f>
        <v>7.8688221959945404E-2</v>
      </c>
      <c r="EC79" s="2">
        <f>POWER(10,($B79-M$227)/M$228)/(1+POWER(10,($B79-M$227)/M$228))</f>
        <v>7.5577847594696129E-2</v>
      </c>
      <c r="ED79" s="2">
        <f>POWER(10,($B79-N$227)/N$228)/(1+POWER(10,($B79-N$227)/N$228))</f>
        <v>7.5935143516778103E-2</v>
      </c>
      <c r="EE79" s="2">
        <f>POWER(10,($B79-O$227)/O$228)/(1+POWER(10,($B79-O$227)/O$228))</f>
        <v>8.380863193084491E-2</v>
      </c>
    </row>
    <row r="80" spans="2:135" x14ac:dyDescent="0.25">
      <c r="B80" s="2">
        <v>74</v>
      </c>
      <c r="C80">
        <v>89.414000000000001</v>
      </c>
      <c r="D80">
        <v>125.471</v>
      </c>
      <c r="E80">
        <v>89.843000000000004</v>
      </c>
      <c r="F80">
        <v>93.543000000000006</v>
      </c>
      <c r="G80">
        <v>96.429000000000002</v>
      </c>
      <c r="H80">
        <v>95.043000000000006</v>
      </c>
      <c r="I80">
        <v>96.186000000000007</v>
      </c>
      <c r="J80">
        <v>96.856999999999999</v>
      </c>
      <c r="K80">
        <v>97.570999999999998</v>
      </c>
      <c r="L80">
        <v>94.1</v>
      </c>
      <c r="M80">
        <v>86.156999999999996</v>
      </c>
      <c r="N80">
        <v>76.400000000000006</v>
      </c>
      <c r="O80">
        <v>67.8857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85.608189934807541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124.93955158227578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92.163917317004646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91.709186714106167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93.972704359399103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94.420469760374459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95.835269351332286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96.151769150136829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96.322602981108588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93.714436753393699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84.314574046784571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75.157486867024105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67.083260898308566</v>
      </c>
      <c r="AE80" s="5"/>
      <c r="AG80" s="5">
        <f t="shared" si="26"/>
        <v>3.8058100651924605</v>
      </c>
      <c r="AH80" s="5">
        <f t="shared" si="27"/>
        <v>0.53144841772422069</v>
      </c>
      <c r="AI80" s="5">
        <f t="shared" si="28"/>
        <v>-2.3209173170046427</v>
      </c>
      <c r="AJ80" s="5">
        <f t="shared" si="29"/>
        <v>1.8338132858938394</v>
      </c>
      <c r="AK80" s="5">
        <f t="shared" si="30"/>
        <v>2.4562956406008993</v>
      </c>
      <c r="AL80" s="5">
        <f t="shared" si="31"/>
        <v>0.62253023962554721</v>
      </c>
      <c r="AM80" s="5">
        <f t="shared" si="32"/>
        <v>0.35073064866772086</v>
      </c>
      <c r="AN80" s="5">
        <f t="shared" si="33"/>
        <v>0.70523084986317031</v>
      </c>
      <c r="AO80" s="5">
        <f t="shared" si="34"/>
        <v>1.24839701889141</v>
      </c>
      <c r="AP80" s="5">
        <f t="shared" si="35"/>
        <v>0.38556324660629571</v>
      </c>
      <c r="AQ80" s="5">
        <f t="shared" si="36"/>
        <v>1.8424259532154252</v>
      </c>
      <c r="AR80" s="5">
        <f t="shared" si="37"/>
        <v>1.2425131329759012</v>
      </c>
      <c r="AS80" s="5">
        <f t="shared" si="38"/>
        <v>0.80243910169143362</v>
      </c>
      <c r="AV80" s="2">
        <f t="shared" si="39"/>
        <v>81.555745208047469</v>
      </c>
      <c r="AW80" s="2">
        <f t="shared" si="40"/>
        <v>84.441679242270425</v>
      </c>
      <c r="AX80" s="2">
        <f t="shared" si="41"/>
        <v>85.636147502311061</v>
      </c>
      <c r="AY80" s="2">
        <f t="shared" si="42"/>
        <v>85.407871077574214</v>
      </c>
      <c r="AZ80" s="2">
        <f t="shared" si="43"/>
        <v>86.912581996878131</v>
      </c>
      <c r="BA80" s="2">
        <f t="shared" si="44"/>
        <v>88.253528628608265</v>
      </c>
      <c r="BB80" s="2">
        <f t="shared" si="45"/>
        <v>88.528881419142962</v>
      </c>
      <c r="BC80" s="2">
        <f t="shared" si="46"/>
        <v>87.080129919835642</v>
      </c>
      <c r="BD80" s="2">
        <f t="shared" si="47"/>
        <v>83.904234006187693</v>
      </c>
      <c r="BE80" s="2">
        <f t="shared" si="48"/>
        <v>79.297604656490932</v>
      </c>
      <c r="BF80" s="2">
        <f t="shared" si="49"/>
        <v>72.424243641996014</v>
      </c>
      <c r="BG80" s="2">
        <f t="shared" si="50"/>
        <v>63.127825788236166</v>
      </c>
      <c r="BH80" s="2">
        <f t="shared" si="51"/>
        <v>52.64642332997461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81.453938339353044</v>
      </c>
      <c r="CP80" s="2">
        <f>BL$207*$B80+BL$209</f>
        <v>84.368695996662083</v>
      </c>
      <c r="CQ80" s="2">
        <f>BM$207*$B80+BM$209</f>
        <v>85.548182293879577</v>
      </c>
      <c r="CR80" s="2">
        <f>BN$207*$B80+BN$209</f>
        <v>85.352190997336706</v>
      </c>
      <c r="CS80" s="2">
        <f>BO$207*$B80+BO$209</f>
        <v>86.83899315965698</v>
      </c>
      <c r="CT80" s="2">
        <f>BP$207*$B80+BP$209</f>
        <v>88.152253029596906</v>
      </c>
      <c r="CU80" s="2">
        <f>BQ$207*$B80+BQ$209</f>
        <v>88.413945547995041</v>
      </c>
      <c r="CV80" s="2">
        <f>BR$207*$B80+BR$209</f>
        <v>86.984288027071131</v>
      </c>
      <c r="CW80" s="2">
        <f>BS$207*$B80+BS$209</f>
        <v>83.807199240188126</v>
      </c>
      <c r="CX80" s="2">
        <f>BT$207*$B80+BT$209</f>
        <v>79.231337319612564</v>
      </c>
      <c r="CY80" s="2">
        <f>BU$207*$B80+BU$209</f>
        <v>72.31860429739217</v>
      </c>
      <c r="CZ80" s="2">
        <f>BV$207*$B80+BV$209</f>
        <v>63.027126139400934</v>
      </c>
      <c r="DA80" s="2">
        <f>BW$207*$B80+BW$209</f>
        <v>52.580846706479797</v>
      </c>
      <c r="DD80" s="2">
        <f>BZ$207*$B80+BZ$209</f>
        <v>83.755849461322498</v>
      </c>
      <c r="DE80" s="2">
        <f>CA$207*$B80+CA$209</f>
        <v>87.012109275531031</v>
      </c>
      <c r="DF80" s="2">
        <f>CB$207*$B80+CB$209</f>
        <v>87.257852762854242</v>
      </c>
      <c r="DG80" s="2">
        <f>CC$207*$B80+CC$209</f>
        <v>86.213235301768847</v>
      </c>
      <c r="DH80" s="2">
        <f>CD$207*$B80+CD$209</f>
        <v>87.91467370666301</v>
      </c>
      <c r="DI80" s="2">
        <f>CE$207*$B80+CE$209</f>
        <v>89.739045311979183</v>
      </c>
      <c r="DJ80" s="2">
        <f>CF$207*$B80+CF$209</f>
        <v>90.04916512657077</v>
      </c>
      <c r="DK80" s="2">
        <f>CG$207*$B80+CG$209</f>
        <v>88.284940743192877</v>
      </c>
      <c r="DL80" s="2">
        <f>CH$207*$B80+CH$209</f>
        <v>84.977846323098433</v>
      </c>
      <c r="DM80" s="2">
        <f>CI$207*$B80+CI$209</f>
        <v>80.005218643583447</v>
      </c>
      <c r="DN80" s="2">
        <f>CJ$207*$B80+CJ$209</f>
        <v>73.602667490319376</v>
      </c>
      <c r="DO80" s="2">
        <f>CK$207*$B80+CK$209</f>
        <v>64.245428872616316</v>
      </c>
      <c r="DP80" s="2">
        <f>CL$207*$B80+CL$209</f>
        <v>53.30022570766026</v>
      </c>
      <c r="DS80" s="2">
        <f>POWER(10,($B80-C$227)/C$228)/(1+POWER(10,($B80-C$227)/C$228))</f>
        <v>4.4227106651850465E-2</v>
      </c>
      <c r="DT80" s="2">
        <f>POWER(10,($B80-D$227)/D$228)/(1+POWER(10,($B80-D$227)/D$228))</f>
        <v>2.7609472265186352E-2</v>
      </c>
      <c r="DU80" s="2">
        <f>POWER(10,($B80-E$227)/E$228)/(1+POWER(10,($B80-E$227)/E$228))</f>
        <v>5.145155749472137E-2</v>
      </c>
      <c r="DV80" s="2">
        <f>POWER(10,($B80-F$227)/F$228)/(1+POWER(10,($B80-F$227)/F$228))</f>
        <v>6.466575523571029E-2</v>
      </c>
      <c r="DW80" s="2">
        <f>POWER(10,($B80-G$227)/G$228)/(1+POWER(10,($B80-G$227)/G$228))</f>
        <v>6.8411423285442308E-2</v>
      </c>
      <c r="DX80" s="2">
        <f>POWER(10,($B80-H$227)/H$228)/(1+POWER(10,($B80-H$227)/H$228))</f>
        <v>6.3824106113816212E-2</v>
      </c>
      <c r="DY80" s="2">
        <f>POWER(10,($B80-I$227)/I$228)/(1+POWER(10,($B80-I$227)/I$228))</f>
        <v>7.0287729338477531E-2</v>
      </c>
      <c r="DZ80" s="2">
        <f>POWER(10,($B80-J$227)/J$228)/(1+POWER(10,($B80-J$227)/J$228))</f>
        <v>7.3687535171022667E-2</v>
      </c>
      <c r="EA80" s="2">
        <f>POWER(10,($B80-K$227)/K$228)/(1+POWER(10,($B80-K$227)/K$228))</f>
        <v>8.2889854180754327E-2</v>
      </c>
      <c r="EB80" s="2">
        <f>POWER(10,($B80-L$227)/L$228)/(1+POWER(10,($B80-L$227)/L$228))</f>
        <v>8.5629843783192647E-2</v>
      </c>
      <c r="EC80" s="2">
        <f>POWER(10,($B80-M$227)/M$228)/(1+POWER(10,($B80-M$227)/M$228))</f>
        <v>8.2269583915898323E-2</v>
      </c>
      <c r="ED80" s="2">
        <f>POWER(10,($B80-N$227)/N$228)/(1+POWER(10,($B80-N$227)/N$228))</f>
        <v>8.2655686546368567E-2</v>
      </c>
      <c r="EE80" s="2">
        <f>POWER(10,($B80-O$227)/O$228)/(1+POWER(10,($B80-O$227)/O$228))</f>
        <v>9.1157266735906697E-2</v>
      </c>
    </row>
    <row r="81" spans="2:135" x14ac:dyDescent="0.25">
      <c r="B81" s="2">
        <v>75</v>
      </c>
      <c r="C81">
        <v>91.671000000000006</v>
      </c>
      <c r="D81">
        <v>105.9</v>
      </c>
      <c r="E81">
        <v>92.786000000000001</v>
      </c>
      <c r="F81">
        <v>98.328999999999994</v>
      </c>
      <c r="G81">
        <v>98.370999999999995</v>
      </c>
      <c r="H81">
        <v>97.328999999999994</v>
      </c>
      <c r="I81">
        <v>99.2</v>
      </c>
      <c r="J81">
        <v>100</v>
      </c>
      <c r="K81">
        <v>99.513999999999996</v>
      </c>
      <c r="L81">
        <v>97.914000000000001</v>
      </c>
      <c r="M81">
        <v>88.956999999999994</v>
      </c>
      <c r="N81">
        <v>78.685699999999997</v>
      </c>
      <c r="O81">
        <v>67.7714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85.436510795919801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114.73212722555138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91.165077967314176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93.813082108447176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96.583888608504111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96.511733670143741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98.498242821939527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99.465409327561687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100.26878026191658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97.780529139848937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87.944394976253918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78.346794665566819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69.281829891622721</v>
      </c>
      <c r="AE81" s="5"/>
      <c r="AG81" s="5">
        <f t="shared" si="26"/>
        <v>6.2344892040802051</v>
      </c>
      <c r="AH81" s="5">
        <f t="shared" si="27"/>
        <v>-8.8321272255513747</v>
      </c>
      <c r="AI81" s="5">
        <f t="shared" si="28"/>
        <v>1.6209220326858258</v>
      </c>
      <c r="AJ81" s="5">
        <f t="shared" si="29"/>
        <v>4.5159178915528173</v>
      </c>
      <c r="AK81" s="5">
        <f t="shared" si="30"/>
        <v>1.787111391495884</v>
      </c>
      <c r="AL81" s="5">
        <f t="shared" si="31"/>
        <v>0.81726632985625258</v>
      </c>
      <c r="AM81" s="5">
        <f t="shared" si="32"/>
        <v>0.70175717806047544</v>
      </c>
      <c r="AN81" s="5">
        <f t="shared" si="33"/>
        <v>0.53459067243831271</v>
      </c>
      <c r="AO81" s="5">
        <f t="shared" si="34"/>
        <v>-0.75478026191657932</v>
      </c>
      <c r="AP81" s="5">
        <f t="shared" si="35"/>
        <v>0.13347086015106413</v>
      </c>
      <c r="AQ81" s="5">
        <f t="shared" si="36"/>
        <v>1.012605023746076</v>
      </c>
      <c r="AR81" s="5">
        <f t="shared" si="37"/>
        <v>0.3389053344331785</v>
      </c>
      <c r="AS81" s="5">
        <f t="shared" si="38"/>
        <v>-1.5104298916227208</v>
      </c>
      <c r="AV81" s="2">
        <f t="shared" si="39"/>
        <v>81.575294964307588</v>
      </c>
      <c r="AW81" s="2">
        <f t="shared" si="40"/>
        <v>84.463993745905071</v>
      </c>
      <c r="AX81" s="2">
        <f t="shared" si="41"/>
        <v>85.656221181721079</v>
      </c>
      <c r="AY81" s="2">
        <f t="shared" si="42"/>
        <v>85.42396384383818</v>
      </c>
      <c r="AZ81" s="2">
        <f t="shared" si="43"/>
        <v>86.948527857645502</v>
      </c>
      <c r="BA81" s="2">
        <f t="shared" si="44"/>
        <v>88.293670240952878</v>
      </c>
      <c r="BB81" s="2">
        <f t="shared" si="45"/>
        <v>88.569828506487042</v>
      </c>
      <c r="BC81" s="2">
        <f t="shared" si="46"/>
        <v>87.105572602618054</v>
      </c>
      <c r="BD81" s="2">
        <f t="shared" si="47"/>
        <v>83.926722379818429</v>
      </c>
      <c r="BE81" s="2">
        <f t="shared" si="48"/>
        <v>79.314901634185077</v>
      </c>
      <c r="BF81" s="2">
        <f t="shared" si="49"/>
        <v>72.460267820286887</v>
      </c>
      <c r="BG81" s="2">
        <f t="shared" si="50"/>
        <v>63.156571548663777</v>
      </c>
      <c r="BH81" s="2">
        <f t="shared" si="51"/>
        <v>52.668458326658907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81.468174086564346</v>
      </c>
      <c r="CP81" s="2">
        <f>BL$207*$B81+BL$209</f>
        <v>84.386824086018734</v>
      </c>
      <c r="CQ81" s="2">
        <f>BM$207*$B81+BM$209</f>
        <v>85.564484782911777</v>
      </c>
      <c r="CR81" s="2">
        <f>BN$207*$B81+BN$209</f>
        <v>85.366841358913121</v>
      </c>
      <c r="CS81" s="2">
        <f>BO$207*$B81+BO$209</f>
        <v>86.873107490824538</v>
      </c>
      <c r="CT81" s="2">
        <f>BP$207*$B81+BP$209</f>
        <v>88.188761604488803</v>
      </c>
      <c r="CU81" s="2">
        <f>BQ$207*$B81+BQ$209</f>
        <v>88.451011838715417</v>
      </c>
      <c r="CV81" s="2">
        <f>BR$207*$B81+BR$209</f>
        <v>87.006758549444172</v>
      </c>
      <c r="CW81" s="2">
        <f>BS$207*$B81+BS$209</f>
        <v>83.827132992233743</v>
      </c>
      <c r="CX81" s="2">
        <f>BT$207*$B81+BT$209</f>
        <v>79.248529066661675</v>
      </c>
      <c r="CY81" s="2">
        <f>BU$207*$B81+BU$209</f>
        <v>72.352467005932951</v>
      </c>
      <c r="CZ81" s="2">
        <f>BV$207*$B81+BV$209</f>
        <v>63.0524211950394</v>
      </c>
      <c r="DA81" s="2">
        <f>BW$207*$B81+BW$209</f>
        <v>52.601236829763359</v>
      </c>
      <c r="DD81" s="2">
        <f>BZ$207*$B81+BZ$209</f>
        <v>83.686548079081817</v>
      </c>
      <c r="DE81" s="2">
        <f>CA$207*$B81+CA$209</f>
        <v>86.942723616038833</v>
      </c>
      <c r="DF81" s="2">
        <f>CB$207*$B81+CB$209</f>
        <v>87.198641284728723</v>
      </c>
      <c r="DG81" s="2">
        <f>CC$207*$B81+CC$209</f>
        <v>86.177492152856232</v>
      </c>
      <c r="DH81" s="2">
        <f>CD$207*$B81+CD$209</f>
        <v>87.885192591310599</v>
      </c>
      <c r="DI81" s="2">
        <f>CE$207*$B81+CE$209</f>
        <v>89.697078265340906</v>
      </c>
      <c r="DJ81" s="2">
        <f>CF$207*$B81+CF$209</f>
        <v>90.003159255347924</v>
      </c>
      <c r="DK81" s="2">
        <f>CG$207*$B81+CG$209</f>
        <v>88.2384481218117</v>
      </c>
      <c r="DL81" s="2">
        <f>CH$207*$B81+CH$209</f>
        <v>84.93164630055459</v>
      </c>
      <c r="DM81" s="2">
        <f>CI$207*$B81+CI$209</f>
        <v>79.961278060509727</v>
      </c>
      <c r="DN81" s="2">
        <f>CJ$207*$B81+CJ$209</f>
        <v>73.556993131028605</v>
      </c>
      <c r="DO81" s="2">
        <f>CK$207*$B81+CK$209</f>
        <v>64.210765170962745</v>
      </c>
      <c r="DP81" s="2">
        <f>CL$207*$B81+CL$209</f>
        <v>53.279689680069168</v>
      </c>
      <c r="DS81" s="2">
        <f>POWER(10,($B81-C$227)/C$228)/(1+POWER(10,($B81-C$227)/C$228))</f>
        <v>4.8288015503497782E-2</v>
      </c>
      <c r="DT81" s="2">
        <f>POWER(10,($B81-D$227)/D$228)/(1+POWER(10,($B81-D$227)/D$228))</f>
        <v>3.019275952749647E-2</v>
      </c>
      <c r="DU81" s="2">
        <f>POWER(10,($B81-E$227)/E$228)/(1+POWER(10,($B81-E$227)/E$228))</f>
        <v>5.6136850238825996E-2</v>
      </c>
      <c r="DV81" s="2">
        <f>POWER(10,($B81-F$227)/F$228)/(1+POWER(10,($B81-F$227)/F$228))</f>
        <v>7.0464971294491752E-2</v>
      </c>
      <c r="DW81" s="2">
        <f>POWER(10,($B81-G$227)/G$228)/(1+POWER(10,($B81-G$227)/G$228))</f>
        <v>7.4519787698425044E-2</v>
      </c>
      <c r="DX81" s="2">
        <f>POWER(10,($B81-H$227)/H$228)/(1+POWER(10,($B81-H$227)/H$228))</f>
        <v>6.9553455973109593E-2</v>
      </c>
      <c r="DY81" s="2">
        <f>POWER(10,($B81-I$227)/I$228)/(1+POWER(10,($B81-I$227)/I$228))</f>
        <v>7.6549860211997819E-2</v>
      </c>
      <c r="DZ81" s="2">
        <f>POWER(10,($B81-J$227)/J$228)/(1+POWER(10,($B81-J$227)/J$228))</f>
        <v>8.0226426683098137E-2</v>
      </c>
      <c r="EA81" s="2">
        <f>POWER(10,($B81-K$227)/K$228)/(1+POWER(10,($B81-K$227)/K$228))</f>
        <v>9.016585570715123E-2</v>
      </c>
      <c r="EB81" s="2">
        <f>POWER(10,($B81-L$227)/L$228)/(1+POWER(10,($B81-L$227)/L$228))</f>
        <v>9.3121937871940952E-2</v>
      </c>
      <c r="EC81" s="2">
        <f>POWER(10,($B81-M$227)/M$228)/(1+POWER(10,($B81-M$227)/M$228))</f>
        <v>8.9496451847721287E-2</v>
      </c>
      <c r="ED81" s="2">
        <f>POWER(10,($B81-N$227)/N$228)/(1+POWER(10,($B81-N$227)/N$228))</f>
        <v>8.9913148243690233E-2</v>
      </c>
      <c r="EE81" s="2">
        <f>POWER(10,($B81-O$227)/O$228)/(1+POWER(10,($B81-O$227)/O$228))</f>
        <v>9.908057260758954E-2</v>
      </c>
    </row>
    <row r="82" spans="2:135" x14ac:dyDescent="0.25">
      <c r="B82" s="2">
        <v>76</v>
      </c>
      <c r="C82">
        <v>92.043000000000006</v>
      </c>
      <c r="D82">
        <v>92.3</v>
      </c>
      <c r="E82">
        <v>94.8</v>
      </c>
      <c r="F82">
        <v>99.313999999999993</v>
      </c>
      <c r="G82">
        <v>102.04300000000001</v>
      </c>
      <c r="H82">
        <v>101.086</v>
      </c>
      <c r="I82">
        <v>101.557</v>
      </c>
      <c r="J82">
        <v>102.657</v>
      </c>
      <c r="K82">
        <v>103.286</v>
      </c>
      <c r="L82">
        <v>101.086</v>
      </c>
      <c r="M82">
        <v>90.4</v>
      </c>
      <c r="N82">
        <v>80.671400000000006</v>
      </c>
      <c r="O82">
        <v>70.542900000000003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86.149281040111447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106.33329297484539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91.459083360552754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96.95817466776532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100.11171290940672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99.619489089315763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102.04063485734598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103.51425411563321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104.53091665907488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101.88133401031433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91.757247688110027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81.473005978321765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70.905888984533192</v>
      </c>
      <c r="AE82" s="5"/>
      <c r="AG82" s="5">
        <f t="shared" si="26"/>
        <v>5.8937189598885595</v>
      </c>
      <c r="AH82" s="5">
        <f t="shared" si="27"/>
        <v>-14.033292974845395</v>
      </c>
      <c r="AI82" s="5">
        <f t="shared" si="28"/>
        <v>3.3409166394472436</v>
      </c>
      <c r="AJ82" s="5">
        <f t="shared" si="29"/>
        <v>2.3558253322346729</v>
      </c>
      <c r="AK82" s="5">
        <f t="shared" si="30"/>
        <v>1.9312870905932868</v>
      </c>
      <c r="AL82" s="5">
        <f t="shared" si="31"/>
        <v>1.4665109106842351</v>
      </c>
      <c r="AM82" s="5">
        <f t="shared" si="32"/>
        <v>-0.48363485734597589</v>
      </c>
      <c r="AN82" s="5">
        <f t="shared" si="33"/>
        <v>-0.85725411563321074</v>
      </c>
      <c r="AO82" s="5">
        <f t="shared" si="34"/>
        <v>-1.2449166590748746</v>
      </c>
      <c r="AP82" s="5">
        <f t="shared" si="35"/>
        <v>-0.79533401031433471</v>
      </c>
      <c r="AQ82" s="5">
        <f t="shared" si="36"/>
        <v>-1.3572476881100215</v>
      </c>
      <c r="AR82" s="5">
        <f t="shared" si="37"/>
        <v>-0.80160597832175995</v>
      </c>
      <c r="AS82" s="5">
        <f t="shared" si="38"/>
        <v>-0.36298898453318884</v>
      </c>
      <c r="AV82" s="2">
        <f t="shared" si="39"/>
        <v>81.594918372451076</v>
      </c>
      <c r="AW82" s="2">
        <f t="shared" si="40"/>
        <v>84.486432473248854</v>
      </c>
      <c r="AX82" s="2">
        <f t="shared" si="41"/>
        <v>85.676209330320106</v>
      </c>
      <c r="AY82" s="2">
        <f t="shared" si="42"/>
        <v>85.439835073010229</v>
      </c>
      <c r="AZ82" s="2">
        <f t="shared" si="43"/>
        <v>86.984169054118993</v>
      </c>
      <c r="BA82" s="2">
        <f t="shared" si="44"/>
        <v>88.333588500590622</v>
      </c>
      <c r="BB82" s="2">
        <f t="shared" si="45"/>
        <v>88.610481336368025</v>
      </c>
      <c r="BC82" s="2">
        <f t="shared" si="46"/>
        <v>87.130724493497922</v>
      </c>
      <c r="BD82" s="2">
        <f t="shared" si="47"/>
        <v>83.948840692111617</v>
      </c>
      <c r="BE82" s="2">
        <f t="shared" si="48"/>
        <v>79.331662463078743</v>
      </c>
      <c r="BF82" s="2">
        <f t="shared" si="49"/>
        <v>72.495780861111172</v>
      </c>
      <c r="BG82" s="2">
        <f t="shared" si="50"/>
        <v>63.185072362587157</v>
      </c>
      <c r="BH82" s="2">
        <f t="shared" si="51"/>
        <v>52.69023185234601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81.482409833775648</v>
      </c>
      <c r="CP82" s="2">
        <f>BL$207*$B82+BL$209</f>
        <v>84.404952175375385</v>
      </c>
      <c r="CQ82" s="2">
        <f>BM$207*$B82+BM$209</f>
        <v>85.580787271943976</v>
      </c>
      <c r="CR82" s="2">
        <f>BN$207*$B82+BN$209</f>
        <v>85.381491720489521</v>
      </c>
      <c r="CS82" s="2">
        <f>BO$207*$B82+BO$209</f>
        <v>86.907221821992081</v>
      </c>
      <c r="CT82" s="2">
        <f>BP$207*$B82+BP$209</f>
        <v>88.225270179380701</v>
      </c>
      <c r="CU82" s="2">
        <f>BQ$207*$B82+BQ$209</f>
        <v>88.488078129435792</v>
      </c>
      <c r="CV82" s="2">
        <f>BR$207*$B82+BR$209</f>
        <v>87.029229071817213</v>
      </c>
      <c r="CW82" s="2">
        <f>BS$207*$B82+BS$209</f>
        <v>83.847066744279374</v>
      </c>
      <c r="CX82" s="2">
        <f>BT$207*$B82+BT$209</f>
        <v>79.265720813710786</v>
      </c>
      <c r="CY82" s="2">
        <f>BU$207*$B82+BU$209</f>
        <v>72.386329714473746</v>
      </c>
      <c r="CZ82" s="2">
        <f>BV$207*$B82+BV$209</f>
        <v>63.077716250677867</v>
      </c>
      <c r="DA82" s="2">
        <f>BW$207*$B82+BW$209</f>
        <v>52.621626953046921</v>
      </c>
      <c r="DD82" s="2">
        <f>BZ$207*$B82+BZ$209</f>
        <v>83.617246696841121</v>
      </c>
      <c r="DE82" s="2">
        <f>CA$207*$B82+CA$209</f>
        <v>86.873337956546635</v>
      </c>
      <c r="DF82" s="2">
        <f>CB$207*$B82+CB$209</f>
        <v>87.139429806603218</v>
      </c>
      <c r="DG82" s="2">
        <f>CC$207*$B82+CC$209</f>
        <v>86.141749003943616</v>
      </c>
      <c r="DH82" s="2">
        <f>CD$207*$B82+CD$209</f>
        <v>87.855711475958202</v>
      </c>
      <c r="DI82" s="2">
        <f>CE$207*$B82+CE$209</f>
        <v>89.655111218702615</v>
      </c>
      <c r="DJ82" s="2">
        <f>CF$207*$B82+CF$209</f>
        <v>89.957153384125093</v>
      </c>
      <c r="DK82" s="2">
        <f>CG$207*$B82+CG$209</f>
        <v>88.191955500430538</v>
      </c>
      <c r="DL82" s="2">
        <f>CH$207*$B82+CH$209</f>
        <v>84.885446278010733</v>
      </c>
      <c r="DM82" s="2">
        <f>CI$207*$B82+CI$209</f>
        <v>79.917337477436007</v>
      </c>
      <c r="DN82" s="2">
        <f>CJ$207*$B82+CJ$209</f>
        <v>73.511318771737834</v>
      </c>
      <c r="DO82" s="2">
        <f>CK$207*$B82+CK$209</f>
        <v>64.176101469309174</v>
      </c>
      <c r="DP82" s="2">
        <f>CL$207*$B82+CL$209</f>
        <v>53.259153652478084</v>
      </c>
      <c r="DS82" s="2">
        <f>POWER(10,($B82-C$227)/C$228)/(1+POWER(10,($B82-C$227)/C$228))</f>
        <v>5.270123475096531E-2</v>
      </c>
      <c r="DT82" s="2">
        <f>POWER(10,($B82-D$227)/D$228)/(1+POWER(10,($B82-D$227)/D$228))</f>
        <v>3.300954757355562E-2</v>
      </c>
      <c r="DU82" s="2">
        <f>POWER(10,($B82-E$227)/E$228)/(1+POWER(10,($B82-E$227)/E$228))</f>
        <v>6.1221259047060848E-2</v>
      </c>
      <c r="DV82" s="2">
        <f>POWER(10,($B82-F$227)/F$228)/(1+POWER(10,($B82-F$227)/F$228))</f>
        <v>7.6741589709775765E-2</v>
      </c>
      <c r="DW82" s="2">
        <f>POWER(10,($B82-G$227)/G$228)/(1+POWER(10,($B82-G$227)/G$228))</f>
        <v>8.1126063742667121E-2</v>
      </c>
      <c r="DX82" s="2">
        <f>POWER(10,($B82-H$227)/H$228)/(1+POWER(10,($B82-H$227)/H$228))</f>
        <v>7.5755498849919695E-2</v>
      </c>
      <c r="DY82" s="2">
        <f>POWER(10,($B82-I$227)/I$228)/(1+POWER(10,($B82-I$227)/I$228))</f>
        <v>8.3319902463486625E-2</v>
      </c>
      <c r="DZ82" s="2">
        <f>POWER(10,($B82-J$227)/J$228)/(1+POWER(10,($B82-J$227)/J$228))</f>
        <v>8.7290887334312575E-2</v>
      </c>
      <c r="EA82" s="2">
        <f>POWER(10,($B82-K$227)/K$228)/(1+POWER(10,($B82-K$227)/K$228))</f>
        <v>9.8012282143627449E-2</v>
      </c>
      <c r="EB82" s="2">
        <f>POWER(10,($B82-L$227)/L$228)/(1+POWER(10,($B82-L$227)/L$228))</f>
        <v>0.10119699669892203</v>
      </c>
      <c r="EC82" s="2">
        <f>POWER(10,($B82-M$227)/M$228)/(1+POWER(10,($B82-M$227)/M$228))</f>
        <v>9.7290854458272111E-2</v>
      </c>
      <c r="ED82" s="2">
        <f>POWER(10,($B82-N$227)/N$228)/(1+POWER(10,($B82-N$227)/N$228))</f>
        <v>9.7739945957263694E-2</v>
      </c>
      <c r="EE82" s="2">
        <f>POWER(10,($B82-O$227)/O$228)/(1+POWER(10,($B82-O$227)/O$228))</f>
        <v>0.1076110214055432</v>
      </c>
    </row>
    <row r="83" spans="2:135" x14ac:dyDescent="0.25">
      <c r="B83" s="2">
        <v>77</v>
      </c>
      <c r="C83">
        <v>94.143000000000001</v>
      </c>
      <c r="D83">
        <v>88.7</v>
      </c>
      <c r="E83">
        <v>97.557000000000002</v>
      </c>
      <c r="F83">
        <v>102.914</v>
      </c>
      <c r="G83">
        <v>105.629</v>
      </c>
      <c r="H83">
        <v>104.24299999999999</v>
      </c>
      <c r="I83">
        <v>105.04300000000001</v>
      </c>
      <c r="J83">
        <v>105.414</v>
      </c>
      <c r="K83">
        <v>106.32899999999999</v>
      </c>
      <c r="L83">
        <v>103.629</v>
      </c>
      <c r="M83">
        <v>94.856999999999999</v>
      </c>
      <c r="N83">
        <v>82.757099999999994</v>
      </c>
      <c r="O83">
        <v>69.985699999999994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87.71391099871353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99.789936794605524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92.964827402605493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100.9808677075909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104.33235582769541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103.5861006456455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106.21332475908252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107.96442291862172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108.64941010108738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105.53622146451957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95.336491093473683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84.172225217266856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71.737971031995158</v>
      </c>
      <c r="AE83" s="5"/>
      <c r="AG83" s="5">
        <f t="shared" si="26"/>
        <v>6.4290890012864708</v>
      </c>
      <c r="AH83" s="5">
        <f t="shared" si="27"/>
        <v>-11.089936794605521</v>
      </c>
      <c r="AI83" s="5">
        <f t="shared" si="28"/>
        <v>4.5921725973945087</v>
      </c>
      <c r="AJ83" s="5">
        <f t="shared" si="29"/>
        <v>1.9331322924090983</v>
      </c>
      <c r="AK83" s="5">
        <f t="shared" si="30"/>
        <v>1.2966441723045961</v>
      </c>
      <c r="AL83" s="5">
        <f t="shared" si="31"/>
        <v>0.65689935435449343</v>
      </c>
      <c r="AM83" s="5">
        <f t="shared" si="32"/>
        <v>-1.1703247590825185</v>
      </c>
      <c r="AN83" s="5">
        <f t="shared" si="33"/>
        <v>-2.5504229186217202</v>
      </c>
      <c r="AO83" s="5">
        <f t="shared" si="34"/>
        <v>-2.3204101010873899</v>
      </c>
      <c r="AP83" s="5">
        <f t="shared" si="35"/>
        <v>-1.9072214645195658</v>
      </c>
      <c r="AQ83" s="5">
        <f t="shared" si="36"/>
        <v>-0.47949109347368335</v>
      </c>
      <c r="AR83" s="5">
        <f t="shared" si="37"/>
        <v>-1.415125217266862</v>
      </c>
      <c r="AS83" s="5">
        <f t="shared" si="38"/>
        <v>-1.7522710319951642</v>
      </c>
      <c r="AV83" s="2">
        <f t="shared" si="39"/>
        <v>81.614581835193391</v>
      </c>
      <c r="AW83" s="2">
        <f t="shared" si="40"/>
        <v>84.508980573481921</v>
      </c>
      <c r="AX83" s="2">
        <f t="shared" si="41"/>
        <v>85.696064288077125</v>
      </c>
      <c r="AY83" s="2">
        <f t="shared" si="42"/>
        <v>85.455434912271954</v>
      </c>
      <c r="AZ83" s="2">
        <f t="shared" si="43"/>
        <v>87.019438810826273</v>
      </c>
      <c r="BA83" s="2">
        <f t="shared" si="44"/>
        <v>88.373214456739987</v>
      </c>
      <c r="BB83" s="2">
        <f t="shared" si="45"/>
        <v>88.650757773503557</v>
      </c>
      <c r="BC83" s="2">
        <f t="shared" si="46"/>
        <v>87.155512197194554</v>
      </c>
      <c r="BD83" s="2">
        <f t="shared" si="47"/>
        <v>83.970507358846206</v>
      </c>
      <c r="BE83" s="2">
        <f t="shared" si="48"/>
        <v>79.347799370169128</v>
      </c>
      <c r="BF83" s="2">
        <f t="shared" si="49"/>
        <v>72.53068132106111</v>
      </c>
      <c r="BG83" s="2">
        <f t="shared" si="50"/>
        <v>63.213259562930787</v>
      </c>
      <c r="BH83" s="2">
        <f t="shared" si="51"/>
        <v>52.711688510568685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81.49664558098695</v>
      </c>
      <c r="CP83" s="2">
        <f>BL$207*$B83+BL$209</f>
        <v>84.423080264732022</v>
      </c>
      <c r="CQ83" s="2">
        <f>BM$207*$B83+BM$209</f>
        <v>85.597089760976175</v>
      </c>
      <c r="CR83" s="2">
        <f>BN$207*$B83+BN$209</f>
        <v>85.396142082065936</v>
      </c>
      <c r="CS83" s="2">
        <f>BO$207*$B83+BO$209</f>
        <v>86.941336153159625</v>
      </c>
      <c r="CT83" s="2">
        <f>BP$207*$B83+BP$209</f>
        <v>88.261778754272584</v>
      </c>
      <c r="CU83" s="2">
        <f>BQ$207*$B83+BQ$209</f>
        <v>88.525144420156153</v>
      </c>
      <c r="CV83" s="2">
        <f>BR$207*$B83+BR$209</f>
        <v>87.051699594190268</v>
      </c>
      <c r="CW83" s="2">
        <f>BS$207*$B83+BS$209</f>
        <v>83.867000496325005</v>
      </c>
      <c r="CX83" s="2">
        <f>BT$207*$B83+BT$209</f>
        <v>79.282912560759911</v>
      </c>
      <c r="CY83" s="2">
        <f>BU$207*$B83+BU$209</f>
        <v>72.420192423014527</v>
      </c>
      <c r="CZ83" s="2">
        <f>BV$207*$B83+BV$209</f>
        <v>63.103011306316333</v>
      </c>
      <c r="DA83" s="2">
        <f>BW$207*$B83+BW$209</f>
        <v>52.642017076330482</v>
      </c>
      <c r="DD83" s="2">
        <f>BZ$207*$B83+BZ$209</f>
        <v>83.54794531460044</v>
      </c>
      <c r="DE83" s="2">
        <f>CA$207*$B83+CA$209</f>
        <v>86.803952297054437</v>
      </c>
      <c r="DF83" s="2">
        <f>CB$207*$B83+CB$209</f>
        <v>87.080218328477713</v>
      </c>
      <c r="DG83" s="2">
        <f>CC$207*$B83+CC$209</f>
        <v>86.106005855031</v>
      </c>
      <c r="DH83" s="2">
        <f>CD$207*$B83+CD$209</f>
        <v>87.826230360605805</v>
      </c>
      <c r="DI83" s="2">
        <f>CE$207*$B83+CE$209</f>
        <v>89.613144172064338</v>
      </c>
      <c r="DJ83" s="2">
        <f>CF$207*$B83+CF$209</f>
        <v>89.911147512902261</v>
      </c>
      <c r="DK83" s="2">
        <f>CG$207*$B83+CG$209</f>
        <v>88.145462879049376</v>
      </c>
      <c r="DL83" s="2">
        <f>CH$207*$B83+CH$209</f>
        <v>84.83924625546689</v>
      </c>
      <c r="DM83" s="2">
        <f>CI$207*$B83+CI$209</f>
        <v>79.873396894362287</v>
      </c>
      <c r="DN83" s="2">
        <f>CJ$207*$B83+CJ$209</f>
        <v>73.465644412447062</v>
      </c>
      <c r="DO83" s="2">
        <f>CK$207*$B83+CK$209</f>
        <v>64.141437767655603</v>
      </c>
      <c r="DP83" s="2">
        <f>CL$207*$B83+CL$209</f>
        <v>53.238617624886999</v>
      </c>
      <c r="DS83" s="2">
        <f>POWER(10,($B83-C$227)/C$228)/(1+POWER(10,($B83-C$227)/C$228))</f>
        <v>5.7493428324433972E-2</v>
      </c>
      <c r="DT83" s="2">
        <f>POWER(10,($B83-D$227)/D$228)/(1+POWER(10,($B83-D$227)/D$228))</f>
        <v>3.6079347223929123E-2</v>
      </c>
      <c r="DU83" s="2">
        <f>POWER(10,($B83-E$227)/E$228)/(1+POWER(10,($B83-E$227)/E$228))</f>
        <v>6.6733612493000499E-2</v>
      </c>
      <c r="DV83" s="2">
        <f>POWER(10,($B83-F$227)/F$228)/(1+POWER(10,($B83-F$227)/F$228))</f>
        <v>8.3527054716929283E-2</v>
      </c>
      <c r="DW83" s="2">
        <f>POWER(10,($B83-G$227)/G$228)/(1+POWER(10,($B83-G$227)/G$228))</f>
        <v>8.8262141405633571E-2</v>
      </c>
      <c r="DX83" s="2">
        <f>POWER(10,($B83-H$227)/H$228)/(1+POWER(10,($B83-H$227)/H$228))</f>
        <v>8.2461561469793943E-2</v>
      </c>
      <c r="DY83" s="2">
        <f>POWER(10,($B83-I$227)/I$228)/(1+POWER(10,($B83-I$227)/I$228))</f>
        <v>9.0629922836991311E-2</v>
      </c>
      <c r="DZ83" s="2">
        <f>POWER(10,($B83-J$227)/J$228)/(1+POWER(10,($B83-J$227)/J$228))</f>
        <v>9.4913227058685296E-2</v>
      </c>
      <c r="EA83" s="2">
        <f>POWER(10,($B83-K$227)/K$228)/(1+POWER(10,($B83-K$227)/K$228))</f>
        <v>0.10646162407800244</v>
      </c>
      <c r="EB83" s="2">
        <f>POWER(10,($B83-L$227)/L$228)/(1+POWER(10,($B83-L$227)/L$228))</f>
        <v>0.10988743598557187</v>
      </c>
      <c r="EC83" s="2">
        <f>POWER(10,($B83-M$227)/M$228)/(1+POWER(10,($B83-M$227)/M$228))</f>
        <v>0.10568529130309594</v>
      </c>
      <c r="ED83" s="2">
        <f>POWER(10,($B83-N$227)/N$228)/(1+POWER(10,($B83-N$227)/N$228))</f>
        <v>0.10616857400982097</v>
      </c>
      <c r="EE83" s="2">
        <f>POWER(10,($B83-O$227)/O$228)/(1+POWER(10,($B83-O$227)/O$228))</f>
        <v>0.11678070763892713</v>
      </c>
    </row>
    <row r="84" spans="2:135" x14ac:dyDescent="0.25">
      <c r="B84" s="2">
        <v>78</v>
      </c>
      <c r="C84">
        <v>97.5</v>
      </c>
      <c r="D84">
        <v>87.543000000000006</v>
      </c>
      <c r="E84">
        <v>99.6</v>
      </c>
      <c r="F84">
        <v>105.771</v>
      </c>
      <c r="G84">
        <v>107.771</v>
      </c>
      <c r="H84">
        <v>108.614</v>
      </c>
      <c r="I84">
        <v>108.357</v>
      </c>
      <c r="J84">
        <v>110.971</v>
      </c>
      <c r="K84">
        <v>110.029</v>
      </c>
      <c r="L84">
        <v>105.029</v>
      </c>
      <c r="M84">
        <v>96.114000000000004</v>
      </c>
      <c r="N84">
        <v>84.185699999999997</v>
      </c>
      <c r="O84">
        <v>71.942899999999995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90.101978157443938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94.992865191338424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95.614308811490361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105.59392871161499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108.89070971397325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108.13395560379716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110.64056223701394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112.35984723602625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112.10898169317092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108.26137238448864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98.232289854732002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86.093197011966424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71.662966228183251</v>
      </c>
      <c r="AE84" s="5"/>
      <c r="AG84" s="5">
        <f t="shared" si="26"/>
        <v>7.3980218425560622</v>
      </c>
      <c r="AH84" s="5">
        <f t="shared" si="27"/>
        <v>-7.449865191338418</v>
      </c>
      <c r="AI84" s="5">
        <f t="shared" si="28"/>
        <v>3.9856911885096338</v>
      </c>
      <c r="AJ84" s="5">
        <f t="shared" si="29"/>
        <v>0.17707128838500807</v>
      </c>
      <c r="AK84" s="5">
        <f t="shared" si="30"/>
        <v>-1.1197097139732506</v>
      </c>
      <c r="AL84" s="5">
        <f t="shared" si="31"/>
        <v>0.48004439620284245</v>
      </c>
      <c r="AM84" s="5">
        <f t="shared" si="32"/>
        <v>-2.283562237013939</v>
      </c>
      <c r="AN84" s="5">
        <f t="shared" si="33"/>
        <v>-1.3888472360262512</v>
      </c>
      <c r="AO84" s="5">
        <f t="shared" si="34"/>
        <v>-2.0799816931709216</v>
      </c>
      <c r="AP84" s="5">
        <f t="shared" si="35"/>
        <v>-3.2323723844886416</v>
      </c>
      <c r="AQ84" s="5">
        <f t="shared" si="36"/>
        <v>-2.1182898547319979</v>
      </c>
      <c r="AR84" s="5">
        <f t="shared" si="37"/>
        <v>-1.9074970119664272</v>
      </c>
      <c r="AS84" s="5">
        <f t="shared" si="38"/>
        <v>0.27993377181674362</v>
      </c>
      <c r="AV84" s="2">
        <f t="shared" si="39"/>
        <v>81.634245371201871</v>
      </c>
      <c r="AW84" s="2">
        <f t="shared" si="40"/>
        <v>84.531619397611138</v>
      </c>
      <c r="AX84" s="2">
        <f t="shared" si="41"/>
        <v>85.715731263424004</v>
      </c>
      <c r="AY84" s="2">
        <f t="shared" si="42"/>
        <v>85.470707590959222</v>
      </c>
      <c r="AZ84" s="2">
        <f t="shared" si="43"/>
        <v>87.054262621646842</v>
      </c>
      <c r="BA84" s="2">
        <f t="shared" si="44"/>
        <v>88.412470183638774</v>
      </c>
      <c r="BB84" s="2">
        <f t="shared" si="45"/>
        <v>88.69056551282722</v>
      </c>
      <c r="BC84" s="2">
        <f t="shared" si="46"/>
        <v>87.179853608533421</v>
      </c>
      <c r="BD84" s="2">
        <f t="shared" si="47"/>
        <v>83.991631909041672</v>
      </c>
      <c r="BE84" s="2">
        <f t="shared" si="48"/>
        <v>79.363216397298203</v>
      </c>
      <c r="BF84" s="2">
        <f t="shared" si="49"/>
        <v>72.564857141656759</v>
      </c>
      <c r="BG84" s="2">
        <f t="shared" si="50"/>
        <v>63.241056387870216</v>
      </c>
      <c r="BH84" s="2">
        <f t="shared" si="51"/>
        <v>52.732767185532524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81.510881328198252</v>
      </c>
      <c r="CP84" s="2">
        <f>BL$207*$B84+BL$209</f>
        <v>84.441208354088673</v>
      </c>
      <c r="CQ84" s="2">
        <f>BM$207*$B84+BM$209</f>
        <v>85.613392250008374</v>
      </c>
      <c r="CR84" s="2">
        <f>BN$207*$B84+BN$209</f>
        <v>85.41079244364235</v>
      </c>
      <c r="CS84" s="2">
        <f>BO$207*$B84+BO$209</f>
        <v>86.975450484327183</v>
      </c>
      <c r="CT84" s="2">
        <f>BP$207*$B84+BP$209</f>
        <v>88.298287329164481</v>
      </c>
      <c r="CU84" s="2">
        <f>BQ$207*$B84+BQ$209</f>
        <v>88.562210710876528</v>
      </c>
      <c r="CV84" s="2">
        <f>BR$207*$B84+BR$209</f>
        <v>87.074170116563309</v>
      </c>
      <c r="CW84" s="2">
        <f>BS$207*$B84+BS$209</f>
        <v>83.886934248370622</v>
      </c>
      <c r="CX84" s="2">
        <f>BT$207*$B84+BT$209</f>
        <v>79.300104307809022</v>
      </c>
      <c r="CY84" s="2">
        <f>BU$207*$B84+BU$209</f>
        <v>72.454055131555322</v>
      </c>
      <c r="CZ84" s="2">
        <f>BV$207*$B84+BV$209</f>
        <v>63.128306361954799</v>
      </c>
      <c r="DA84" s="2">
        <f>BW$207*$B84+BW$209</f>
        <v>52.662407199614051</v>
      </c>
      <c r="DD84" s="2">
        <f>BZ$207*$B84+BZ$209</f>
        <v>83.478643932359745</v>
      </c>
      <c r="DE84" s="2">
        <f>CA$207*$B84+CA$209</f>
        <v>86.734566637562239</v>
      </c>
      <c r="DF84" s="2">
        <f>CB$207*$B84+CB$209</f>
        <v>87.021006850352194</v>
      </c>
      <c r="DG84" s="2">
        <f>CC$207*$B84+CC$209</f>
        <v>86.070262706118385</v>
      </c>
      <c r="DH84" s="2">
        <f>CD$207*$B84+CD$209</f>
        <v>87.796749245253395</v>
      </c>
      <c r="DI84" s="2">
        <f>CE$207*$B84+CE$209</f>
        <v>89.571177125426047</v>
      </c>
      <c r="DJ84" s="2">
        <f>CF$207*$B84+CF$209</f>
        <v>89.865141641679415</v>
      </c>
      <c r="DK84" s="2">
        <f>CG$207*$B84+CG$209</f>
        <v>88.098970257668213</v>
      </c>
      <c r="DL84" s="2">
        <f>CH$207*$B84+CH$209</f>
        <v>84.793046232923047</v>
      </c>
      <c r="DM84" s="2">
        <f>CI$207*$B84+CI$209</f>
        <v>79.829456311288581</v>
      </c>
      <c r="DN84" s="2">
        <f>CJ$207*$B84+CJ$209</f>
        <v>73.419970053156291</v>
      </c>
      <c r="DO84" s="2">
        <f>CK$207*$B84+CK$209</f>
        <v>64.106774066002032</v>
      </c>
      <c r="DP84" s="2">
        <f>CL$207*$B84+CL$209</f>
        <v>53.218081597295914</v>
      </c>
      <c r="DS84" s="2">
        <f>POWER(10,($B84-C$227)/C$228)/(1+POWER(10,($B84-C$227)/C$228))</f>
        <v>6.2692543675092277E-2</v>
      </c>
      <c r="DT84" s="2">
        <f>POWER(10,($B84-D$227)/D$228)/(1+POWER(10,($B84-D$227)/D$228))</f>
        <v>3.9422991241263076E-2</v>
      </c>
      <c r="DU84" s="2">
        <f>POWER(10,($B84-E$227)/E$228)/(1+POWER(10,($B84-E$227)/E$228))</f>
        <v>7.2703858989978831E-2</v>
      </c>
      <c r="DV84" s="2">
        <f>POWER(10,($B84-F$227)/F$228)/(1+POWER(10,($B84-F$227)/F$228))</f>
        <v>9.085344817811708E-2</v>
      </c>
      <c r="DW84" s="2">
        <f>POWER(10,($B84-G$227)/G$228)/(1+POWER(10,($B84-G$227)/G$228))</f>
        <v>9.5960375285086413E-2</v>
      </c>
      <c r="DX84" s="2">
        <f>POWER(10,($B84-H$227)/H$228)/(1+POWER(10,($B84-H$227)/H$228))</f>
        <v>8.9703645052105832E-2</v>
      </c>
      <c r="DY84" s="2">
        <f>POWER(10,($B84-I$227)/I$228)/(1+POWER(10,($B84-I$227)/I$228))</f>
        <v>9.8512360798426166E-2</v>
      </c>
      <c r="DZ84" s="2">
        <f>POWER(10,($B84-J$227)/J$228)/(1+POWER(10,($B84-J$227)/J$228))</f>
        <v>0.1031259537651516</v>
      </c>
      <c r="EA84" s="2">
        <f>POWER(10,($B84-K$227)/K$228)/(1+POWER(10,($B84-K$227)/K$228))</f>
        <v>0.11554604999818914</v>
      </c>
      <c r="EB84" s="2">
        <f>POWER(10,($B84-L$227)/L$228)/(1+POWER(10,($B84-L$227)/L$228))</f>
        <v>0.11922518300550204</v>
      </c>
      <c r="EC84" s="2">
        <f>POWER(10,($B84-M$227)/M$228)/(1+POWER(10,($B84-M$227)/M$228))</f>
        <v>0.11471197682481557</v>
      </c>
      <c r="ED84" s="2">
        <f>POWER(10,($B84-N$227)/N$228)/(1+POWER(10,($B84-N$227)/N$228))</f>
        <v>0.11523121861769325</v>
      </c>
      <c r="EE84" s="2">
        <f>POWER(10,($B84-O$227)/O$228)/(1+POWER(10,($B84-O$227)/O$228))</f>
        <v>0.12662088844113983</v>
      </c>
    </row>
    <row r="85" spans="2:135" x14ac:dyDescent="0.25">
      <c r="B85" s="2">
        <v>79</v>
      </c>
      <c r="C85">
        <v>99.885999999999996</v>
      </c>
      <c r="D85">
        <v>89.2</v>
      </c>
      <c r="E85">
        <v>103.214</v>
      </c>
      <c r="F85">
        <v>110.04300000000001</v>
      </c>
      <c r="G85">
        <v>111.614</v>
      </c>
      <c r="H85">
        <v>111.643</v>
      </c>
      <c r="I85">
        <v>113.114</v>
      </c>
      <c r="J85">
        <v>114.214</v>
      </c>
      <c r="K85">
        <v>112.529</v>
      </c>
      <c r="L85">
        <v>107.729</v>
      </c>
      <c r="M85">
        <v>97.471000000000004</v>
      </c>
      <c r="N85">
        <v>86.171400000000006</v>
      </c>
      <c r="O85">
        <v>71.128600000000006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93.244490815680081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91.752578611361528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99.296436291883026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110.37072002363132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113.31068471294151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112.84950940819101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114.83779599791013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116.1712142706169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114.42961956224788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109.66601653571459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100.04476202388688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86.968004569313038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70.694009101710719</v>
      </c>
      <c r="AE85" s="5"/>
      <c r="AG85" s="5">
        <f t="shared" si="26"/>
        <v>6.641509184319915</v>
      </c>
      <c r="AH85" s="5">
        <f t="shared" si="27"/>
        <v>-2.5525786113615254</v>
      </c>
      <c r="AI85" s="5">
        <f t="shared" si="28"/>
        <v>3.9175637081169725</v>
      </c>
      <c r="AJ85" s="5">
        <f t="shared" si="29"/>
        <v>-0.32772002363131492</v>
      </c>
      <c r="AK85" s="5">
        <f t="shared" si="30"/>
        <v>-1.6966847129415044</v>
      </c>
      <c r="AL85" s="5">
        <f t="shared" si="31"/>
        <v>-1.2065094081910104</v>
      </c>
      <c r="AM85" s="5">
        <f t="shared" si="32"/>
        <v>-1.7237959979101305</v>
      </c>
      <c r="AN85" s="5">
        <f t="shared" si="33"/>
        <v>-1.9572142706169018</v>
      </c>
      <c r="AO85" s="5">
        <f t="shared" si="34"/>
        <v>-1.9006195622478828</v>
      </c>
      <c r="AP85" s="5">
        <f t="shared" si="35"/>
        <v>-1.9370165357145908</v>
      </c>
      <c r="AQ85" s="5">
        <f t="shared" si="36"/>
        <v>-2.5737620238868715</v>
      </c>
      <c r="AR85" s="5">
        <f t="shared" si="37"/>
        <v>-0.79660456931303258</v>
      </c>
      <c r="AS85" s="5">
        <f t="shared" si="38"/>
        <v>0.43459089828928654</v>
      </c>
      <c r="AV85" s="2">
        <f t="shared" si="39"/>
        <v>81.653861923814247</v>
      </c>
      <c r="AW85" s="2">
        <f t="shared" si="40"/>
        <v>84.554325983811125</v>
      </c>
      <c r="AX85" s="2">
        <f t="shared" si="41"/>
        <v>85.735147715884125</v>
      </c>
      <c r="AY85" s="2">
        <f t="shared" si="42"/>
        <v>85.485591093161986</v>
      </c>
      <c r="AZ85" s="2">
        <f t="shared" si="43"/>
        <v>87.088557866468477</v>
      </c>
      <c r="BA85" s="2">
        <f t="shared" si="44"/>
        <v>88.45126819887389</v>
      </c>
      <c r="BB85" s="2">
        <f t="shared" si="45"/>
        <v>88.72980152265842</v>
      </c>
      <c r="BC85" s="2">
        <f t="shared" si="46"/>
        <v>87.203657497113369</v>
      </c>
      <c r="BD85" s="2">
        <f t="shared" si="47"/>
        <v>84.012114712230129</v>
      </c>
      <c r="BE85" s="2">
        <f t="shared" si="48"/>
        <v>79.377809327221172</v>
      </c>
      <c r="BF85" s="2">
        <f t="shared" si="49"/>
        <v>72.598185367687762</v>
      </c>
      <c r="BG85" s="2">
        <f t="shared" si="50"/>
        <v>63.268377660517132</v>
      </c>
      <c r="BH85" s="2">
        <f t="shared" si="51"/>
        <v>52.753400942796986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81.525117075409554</v>
      </c>
      <c r="CP85" s="2">
        <f>BL$207*$B85+BL$209</f>
        <v>84.459336443445324</v>
      </c>
      <c r="CQ85" s="2">
        <f>BM$207*$B85+BM$209</f>
        <v>85.629694739040573</v>
      </c>
      <c r="CR85" s="2">
        <f>BN$207*$B85+BN$209</f>
        <v>85.425442805218765</v>
      </c>
      <c r="CS85" s="2">
        <f>BO$207*$B85+BO$209</f>
        <v>87.009564815494727</v>
      </c>
      <c r="CT85" s="2">
        <f>BP$207*$B85+BP$209</f>
        <v>88.334795904056378</v>
      </c>
      <c r="CU85" s="2">
        <f>BQ$207*$B85+BQ$209</f>
        <v>88.599277001596903</v>
      </c>
      <c r="CV85" s="2">
        <f>BR$207*$B85+BR$209</f>
        <v>87.096640638936364</v>
      </c>
      <c r="CW85" s="2">
        <f>BS$207*$B85+BS$209</f>
        <v>83.906868000416253</v>
      </c>
      <c r="CX85" s="2">
        <f>BT$207*$B85+BT$209</f>
        <v>79.317296054858133</v>
      </c>
      <c r="CY85" s="2">
        <f>BU$207*$B85+BU$209</f>
        <v>72.487917840096102</v>
      </c>
      <c r="CZ85" s="2">
        <f>BV$207*$B85+BV$209</f>
        <v>63.153601417593265</v>
      </c>
      <c r="DA85" s="2">
        <f>BW$207*$B85+BW$209</f>
        <v>52.682797322897613</v>
      </c>
      <c r="DD85" s="2">
        <f>BZ$207*$B85+BZ$209</f>
        <v>83.409342550119064</v>
      </c>
      <c r="DE85" s="2">
        <f>CA$207*$B85+CA$209</f>
        <v>86.66518097807004</v>
      </c>
      <c r="DF85" s="2">
        <f>CB$207*$B85+CB$209</f>
        <v>86.961795372226689</v>
      </c>
      <c r="DG85" s="2">
        <f>CC$207*$B85+CC$209</f>
        <v>86.034519557205769</v>
      </c>
      <c r="DH85" s="2">
        <f>CD$207*$B85+CD$209</f>
        <v>87.767268129900998</v>
      </c>
      <c r="DI85" s="2">
        <f>CE$207*$B85+CE$209</f>
        <v>89.529210078787756</v>
      </c>
      <c r="DJ85" s="2">
        <f>CF$207*$B85+CF$209</f>
        <v>89.819135770456583</v>
      </c>
      <c r="DK85" s="2">
        <f>CG$207*$B85+CG$209</f>
        <v>88.052477636287037</v>
      </c>
      <c r="DL85" s="2">
        <f>CH$207*$B85+CH$209</f>
        <v>84.746846210379189</v>
      </c>
      <c r="DM85" s="2">
        <f>CI$207*$B85+CI$209</f>
        <v>79.785515728214861</v>
      </c>
      <c r="DN85" s="2">
        <f>CJ$207*$B85+CJ$209</f>
        <v>73.37429569386552</v>
      </c>
      <c r="DO85" s="2">
        <f>CK$207*$B85+CK$209</f>
        <v>64.072110364348461</v>
      </c>
      <c r="DP85" s="2">
        <f>CL$207*$B85+CL$209</f>
        <v>53.197545569704829</v>
      </c>
      <c r="DS85" s="2">
        <f>POWER(10,($B85-C$227)/C$228)/(1+POWER(10,($B85-C$227)/C$228))</f>
        <v>6.8327729421314751E-2</v>
      </c>
      <c r="DT85" s="2">
        <f>POWER(10,($B85-D$227)/D$228)/(1+POWER(10,($B85-D$227)/D$228))</f>
        <v>4.3062663245194116E-2</v>
      </c>
      <c r="DU85" s="2">
        <f>POWER(10,($B85-E$227)/E$228)/(1+POWER(10,($B85-E$227)/E$228))</f>
        <v>7.9162920740701415E-2</v>
      </c>
      <c r="DV85" s="2">
        <f>POWER(10,($B85-F$227)/F$228)/(1+POWER(10,($B85-F$227)/F$228))</f>
        <v>9.8753215825439195E-2</v>
      </c>
      <c r="DW85" s="2">
        <f>POWER(10,($B85-G$227)/G$228)/(1+POWER(10,($B85-G$227)/G$228))</f>
        <v>0.10425327363870789</v>
      </c>
      <c r="DX85" s="2">
        <f>POWER(10,($B85-H$227)/H$228)/(1+POWER(10,($B85-H$227)/H$228))</f>
        <v>9.7514159896588765E-2</v>
      </c>
      <c r="DY85" s="2">
        <f>POWER(10,($B85-I$227)/I$228)/(1+POWER(10,($B85-I$227)/I$228))</f>
        <v>0.10699969897624614</v>
      </c>
      <c r="DZ85" s="2">
        <f>POWER(10,($B85-J$227)/J$228)/(1+POWER(10,($B85-J$227)/J$228))</f>
        <v>0.11196141023379171</v>
      </c>
      <c r="EA85" s="2">
        <f>POWER(10,($B85-K$227)/K$228)/(1+POWER(10,($B85-K$227)/K$228))</f>
        <v>0.12529695480853331</v>
      </c>
      <c r="EB85" s="2">
        <f>POWER(10,($B85-L$227)/L$228)/(1+POWER(10,($B85-L$227)/L$228))</f>
        <v>0.12924119981804211</v>
      </c>
      <c r="EC85" s="2">
        <f>POWER(10,($B85-M$227)/M$228)/(1+POWER(10,($B85-M$227)/M$228))</f>
        <v>0.12440239467033648</v>
      </c>
      <c r="ED85" s="2">
        <f>POWER(10,($B85-N$227)/N$228)/(1+POWER(10,($B85-N$227)/N$228))</f>
        <v>0.12495930859393055</v>
      </c>
      <c r="EE85" s="2">
        <f>POWER(10,($B85-O$227)/O$228)/(1+POWER(10,($B85-O$227)/O$228))</f>
        <v>0.13716145773648178</v>
      </c>
    </row>
    <row r="86" spans="2:135" x14ac:dyDescent="0.25">
      <c r="B86" s="2">
        <v>80</v>
      </c>
      <c r="C86">
        <v>102.17100000000001</v>
      </c>
      <c r="D86">
        <v>90.486000000000004</v>
      </c>
      <c r="E86">
        <v>106.82899999999999</v>
      </c>
      <c r="F86">
        <v>113.24299999999999</v>
      </c>
      <c r="G86">
        <v>113.214</v>
      </c>
      <c r="H86">
        <v>114.81399999999999</v>
      </c>
      <c r="I86">
        <v>115.557</v>
      </c>
      <c r="J86">
        <v>118.614</v>
      </c>
      <c r="K86">
        <v>115.586</v>
      </c>
      <c r="L86">
        <v>109.286</v>
      </c>
      <c r="M86">
        <v>99.757000000000005</v>
      </c>
      <c r="N86">
        <v>86.371399999999994</v>
      </c>
      <c r="O86">
        <v>69.3429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96.989209747515602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89.866963374452496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103.79787637773943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114.77609224413986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117.05252243224018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117.21244325231352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118.27536274321059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118.88462750338466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115.26799101902041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109.53982350990091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100.50993584175069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86.671559026833165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68.96905887492683</v>
      </c>
      <c r="AE86" s="5"/>
      <c r="AG86" s="5">
        <f t="shared" si="26"/>
        <v>5.1817902524844044</v>
      </c>
      <c r="AH86" s="5">
        <f t="shared" si="27"/>
        <v>0.61903662554750838</v>
      </c>
      <c r="AI86" s="5">
        <f t="shared" si="28"/>
        <v>3.0311236222605658</v>
      </c>
      <c r="AJ86" s="5">
        <f t="shared" si="29"/>
        <v>-1.5330922441398656</v>
      </c>
      <c r="AK86" s="5">
        <f t="shared" si="30"/>
        <v>-3.8385224322401825</v>
      </c>
      <c r="AL86" s="5">
        <f t="shared" si="31"/>
        <v>-2.3984432523135268</v>
      </c>
      <c r="AM86" s="5">
        <f t="shared" si="32"/>
        <v>-2.7183627432105908</v>
      </c>
      <c r="AN86" s="5">
        <f t="shared" si="33"/>
        <v>-0.27062750338465946</v>
      </c>
      <c r="AO86" s="5">
        <f t="shared" si="34"/>
        <v>0.31800898097958452</v>
      </c>
      <c r="AP86" s="5">
        <f t="shared" si="35"/>
        <v>-0.2538235099009114</v>
      </c>
      <c r="AQ86" s="5">
        <f t="shared" si="36"/>
        <v>-0.75293584175068418</v>
      </c>
      <c r="AR86" s="5">
        <f t="shared" si="37"/>
        <v>-0.30015902683317108</v>
      </c>
      <c r="AS86" s="5">
        <f t="shared" si="38"/>
        <v>0.37384112507317013</v>
      </c>
      <c r="AV86" s="2">
        <f t="shared" si="39"/>
        <v>81.673376647964574</v>
      </c>
      <c r="AW86" s="2">
        <f t="shared" si="40"/>
        <v>84.577072500186205</v>
      </c>
      <c r="AX86" s="2">
        <f t="shared" si="41"/>
        <v>85.754242749382811</v>
      </c>
      <c r="AY86" s="2">
        <f t="shared" si="42"/>
        <v>85.500016880940947</v>
      </c>
      <c r="AZ86" s="2">
        <f t="shared" si="43"/>
        <v>87.12223350462979</v>
      </c>
      <c r="BA86" s="2">
        <f t="shared" si="44"/>
        <v>88.489510943219912</v>
      </c>
      <c r="BB86" s="2">
        <f t="shared" si="45"/>
        <v>88.768351582228235</v>
      </c>
      <c r="BC86" s="2">
        <f t="shared" si="46"/>
        <v>87.226823186090442</v>
      </c>
      <c r="BD86" s="2">
        <f t="shared" si="47"/>
        <v>84.031846833991722</v>
      </c>
      <c r="BE86" s="2">
        <f t="shared" si="48"/>
        <v>79.391465757763171</v>
      </c>
      <c r="BF86" s="2">
        <f t="shared" si="49"/>
        <v>72.630532025232867</v>
      </c>
      <c r="BG86" s="2">
        <f t="shared" si="50"/>
        <v>63.295129573799834</v>
      </c>
      <c r="BH86" s="2">
        <f t="shared" si="51"/>
        <v>52.773517028325521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81.539352822620856</v>
      </c>
      <c r="CP86" s="2">
        <f>BL$207*$B86+BL$209</f>
        <v>84.477464532801974</v>
      </c>
      <c r="CQ86" s="2">
        <f>BM$207*$B86+BM$209</f>
        <v>85.645997228072758</v>
      </c>
      <c r="CR86" s="2">
        <f>BN$207*$B86+BN$209</f>
        <v>85.440093166795165</v>
      </c>
      <c r="CS86" s="2">
        <f>BO$207*$B86+BO$209</f>
        <v>87.043679146662271</v>
      </c>
      <c r="CT86" s="2">
        <f>BP$207*$B86+BP$209</f>
        <v>88.371304478948275</v>
      </c>
      <c r="CU86" s="2">
        <f>BQ$207*$B86+BQ$209</f>
        <v>88.636343292317264</v>
      </c>
      <c r="CV86" s="2">
        <f>BR$207*$B86+BR$209</f>
        <v>87.119111161309405</v>
      </c>
      <c r="CW86" s="2">
        <f>BS$207*$B86+BS$209</f>
        <v>83.92680175246187</v>
      </c>
      <c r="CX86" s="2">
        <f>BT$207*$B86+BT$209</f>
        <v>79.334487801907244</v>
      </c>
      <c r="CY86" s="2">
        <f>BU$207*$B86+BU$209</f>
        <v>72.521780548636883</v>
      </c>
      <c r="CZ86" s="2">
        <f>BV$207*$B86+BV$209</f>
        <v>63.178896473231731</v>
      </c>
      <c r="DA86" s="2">
        <f>BW$207*$B86+BW$209</f>
        <v>52.703187446181175</v>
      </c>
      <c r="DD86" s="2">
        <f>BZ$207*$B86+BZ$209</f>
        <v>83.340041167878383</v>
      </c>
      <c r="DE86" s="2">
        <f>CA$207*$B86+CA$209</f>
        <v>86.595795318577842</v>
      </c>
      <c r="DF86" s="2">
        <f>CB$207*$B86+CB$209</f>
        <v>86.90258389410117</v>
      </c>
      <c r="DG86" s="2">
        <f>CC$207*$B86+CC$209</f>
        <v>85.998776408293153</v>
      </c>
      <c r="DH86" s="2">
        <f>CD$207*$B86+CD$209</f>
        <v>87.737787014548601</v>
      </c>
      <c r="DI86" s="2">
        <f>CE$207*$B86+CE$209</f>
        <v>89.487243032149479</v>
      </c>
      <c r="DJ86" s="2">
        <f>CF$207*$B86+CF$209</f>
        <v>89.773129899233751</v>
      </c>
      <c r="DK86" s="2">
        <f>CG$207*$B86+CG$209</f>
        <v>88.005985014905875</v>
      </c>
      <c r="DL86" s="2">
        <f>CH$207*$B86+CH$209</f>
        <v>84.700646187835346</v>
      </c>
      <c r="DM86" s="2">
        <f>CI$207*$B86+CI$209</f>
        <v>79.741575145141141</v>
      </c>
      <c r="DN86" s="2">
        <f>CJ$207*$B86+CJ$209</f>
        <v>73.328621334574734</v>
      </c>
      <c r="DO86" s="2">
        <f>CK$207*$B86+CK$209</f>
        <v>64.03744666269489</v>
      </c>
      <c r="DP86" s="2">
        <f>CL$207*$B86+CL$209</f>
        <v>53.177009542113744</v>
      </c>
      <c r="DS86" s="2">
        <f>POWER(10,($B86-C$227)/C$228)/(1+POWER(10,($B86-C$227)/C$228))</f>
        <v>7.4429217969178077E-2</v>
      </c>
      <c r="DT86" s="2">
        <f>POWER(10,($B86-D$227)/D$228)/(1+POWER(10,($B86-D$227)/D$228))</f>
        <v>4.7021913694063812E-2</v>
      </c>
      <c r="DU86" s="2">
        <f>POWER(10,($B86-E$227)/E$228)/(1+POWER(10,($B86-E$227)/E$228))</f>
        <v>8.6142503526777714E-2</v>
      </c>
      <c r="DV86" s="2">
        <f>POWER(10,($B86-F$227)/F$228)/(1+POWER(10,($B86-F$227)/F$228))</f>
        <v>0.1072588359463213</v>
      </c>
      <c r="DW86" s="2">
        <f>POWER(10,($B86-G$227)/G$228)/(1+POWER(10,($B86-G$227)/G$228))</f>
        <v>0.11317312712032501</v>
      </c>
      <c r="DX86" s="2">
        <f>POWER(10,($B86-H$227)/H$228)/(1+POWER(10,($B86-H$227)/H$228))</f>
        <v>0.10592560310113307</v>
      </c>
      <c r="DY86" s="2">
        <f>POWER(10,($B86-I$227)/I$228)/(1+POWER(10,($B86-I$227)/I$228))</f>
        <v>0.11612407210623961</v>
      </c>
      <c r="DZ86" s="2">
        <f>POWER(10,($B86-J$227)/J$228)/(1+POWER(10,($B86-J$227)/J$228))</f>
        <v>0.12145134772465482</v>
      </c>
      <c r="EA86" s="2">
        <f>POWER(10,($B86-K$227)/K$228)/(1+POWER(10,($B86-K$227)/K$228))</f>
        <v>0.13574444258831614</v>
      </c>
      <c r="EB86" s="2">
        <f>POWER(10,($B86-L$227)/L$228)/(1+POWER(10,($B86-L$227)/L$228))</f>
        <v>0.1399649407011706</v>
      </c>
      <c r="EC86" s="2">
        <f>POWER(10,($B86-M$227)/M$228)/(1+POWER(10,($B86-M$227)/M$228))</f>
        <v>0.13478678630454261</v>
      </c>
      <c r="ED86" s="2">
        <f>POWER(10,($B86-N$227)/N$228)/(1+POWER(10,($B86-N$227)/N$228))</f>
        <v>0.13538300031216335</v>
      </c>
      <c r="EE86" s="2">
        <f>POWER(10,($B86-O$227)/O$228)/(1+POWER(10,($B86-O$227)/O$228))</f>
        <v>0.14843035550278486</v>
      </c>
    </row>
    <row r="87" spans="2:135" x14ac:dyDescent="0.25">
      <c r="B87" s="2">
        <v>81</v>
      </c>
      <c r="C87">
        <v>104.771</v>
      </c>
      <c r="D87">
        <v>91.971000000000004</v>
      </c>
      <c r="E87">
        <v>108.25700000000001</v>
      </c>
      <c r="F87">
        <v>114.471</v>
      </c>
      <c r="G87">
        <v>117.286</v>
      </c>
      <c r="H87">
        <v>118.9</v>
      </c>
      <c r="I87">
        <v>118.857</v>
      </c>
      <c r="J87">
        <v>117.343</v>
      </c>
      <c r="K87">
        <v>115.5</v>
      </c>
      <c r="L87">
        <v>108.929</v>
      </c>
      <c r="M87">
        <v>101.157</v>
      </c>
      <c r="N87">
        <v>85.2286</v>
      </c>
      <c r="O87">
        <v>67.485699999999994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101.074296054152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89.16900018515301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108.76361550691902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118.24449102698406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119.60754800920209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120.67069192338906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120.47536528339728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120.1069177178388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114.49684092474932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107.90237635517599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99.560888094977315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85.250437061210363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66.719102254530938</v>
      </c>
      <c r="AE87" s="5"/>
      <c r="AG87" s="5">
        <f t="shared" si="26"/>
        <v>3.6967039458480002</v>
      </c>
      <c r="AH87" s="5">
        <f t="shared" si="27"/>
        <v>2.8019998148469938</v>
      </c>
      <c r="AI87" s="5">
        <f t="shared" si="28"/>
        <v>-0.5066155069190188</v>
      </c>
      <c r="AJ87" s="5">
        <f t="shared" si="29"/>
        <v>-3.7734910269840611</v>
      </c>
      <c r="AK87" s="5">
        <f t="shared" si="30"/>
        <v>-2.3215480092020897</v>
      </c>
      <c r="AL87" s="5">
        <f t="shared" si="31"/>
        <v>-1.7706919233890517</v>
      </c>
      <c r="AM87" s="5">
        <f t="shared" si="32"/>
        <v>-1.6183652833972815</v>
      </c>
      <c r="AN87" s="5">
        <f t="shared" si="33"/>
        <v>-2.7639177178387939</v>
      </c>
      <c r="AO87" s="5">
        <f t="shared" si="34"/>
        <v>1.0031590752506787</v>
      </c>
      <c r="AP87" s="5">
        <f t="shared" si="35"/>
        <v>1.0266236448240136</v>
      </c>
      <c r="AQ87" s="5">
        <f t="shared" si="36"/>
        <v>1.5961119050226813</v>
      </c>
      <c r="AR87" s="5">
        <f t="shared" si="37"/>
        <v>-2.1837061210362663E-2</v>
      </c>
      <c r="AS87" s="5">
        <f t="shared" si="38"/>
        <v>0.76659774546905624</v>
      </c>
      <c r="AV87" s="2">
        <f t="shared" si="39"/>
        <v>81.692726186786814</v>
      </c>
      <c r="AW87" s="2">
        <f t="shared" si="40"/>
        <v>84.599825646232262</v>
      </c>
      <c r="AX87" s="2">
        <f t="shared" si="41"/>
        <v>85.772936533284778</v>
      </c>
      <c r="AY87" s="2">
        <f t="shared" si="42"/>
        <v>85.51390968640996</v>
      </c>
      <c r="AZ87" s="2">
        <f t="shared" si="43"/>
        <v>87.155189869891302</v>
      </c>
      <c r="BA87" s="2">
        <f t="shared" si="44"/>
        <v>88.527090348889359</v>
      </c>
      <c r="BB87" s="2">
        <f t="shared" si="45"/>
        <v>88.806089946224546</v>
      </c>
      <c r="BC87" s="2">
        <f t="shared" si="46"/>
        <v>87.249240353894962</v>
      </c>
      <c r="BD87" s="2">
        <f t="shared" si="47"/>
        <v>84.050710050617454</v>
      </c>
      <c r="BE87" s="2">
        <f t="shared" si="48"/>
        <v>79.40406535275234</v>
      </c>
      <c r="BF87" s="2">
        <f t="shared" si="49"/>
        <v>72.661752196222849</v>
      </c>
      <c r="BG87" s="2">
        <f t="shared" si="50"/>
        <v>63.321209608544628</v>
      </c>
      <c r="BH87" s="2">
        <f t="shared" si="51"/>
        <v>52.793036986042623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81.553588569832158</v>
      </c>
      <c r="CP87" s="2">
        <f>BL$207*$B87+BL$209</f>
        <v>84.495592622158625</v>
      </c>
      <c r="CQ87" s="2">
        <f>BM$207*$B87+BM$209</f>
        <v>85.662299717104958</v>
      </c>
      <c r="CR87" s="2">
        <f>BN$207*$B87+BN$209</f>
        <v>85.45474352837158</v>
      </c>
      <c r="CS87" s="2">
        <f>BO$207*$B87+BO$209</f>
        <v>87.077793477829829</v>
      </c>
      <c r="CT87" s="2">
        <f>BP$207*$B87+BP$209</f>
        <v>88.407813053840172</v>
      </c>
      <c r="CU87" s="2">
        <f>BQ$207*$B87+BQ$209</f>
        <v>88.673409583037639</v>
      </c>
      <c r="CV87" s="2">
        <f>BR$207*$B87+BR$209</f>
        <v>87.141581683682446</v>
      </c>
      <c r="CW87" s="2">
        <f>BS$207*$B87+BS$209</f>
        <v>83.946735504507501</v>
      </c>
      <c r="CX87" s="2">
        <f>BT$207*$B87+BT$209</f>
        <v>79.351679548956369</v>
      </c>
      <c r="CY87" s="2">
        <f>BU$207*$B87+BU$209</f>
        <v>72.555643257177678</v>
      </c>
      <c r="CZ87" s="2">
        <f>BV$207*$B87+BV$209</f>
        <v>63.204191528870197</v>
      </c>
      <c r="DA87" s="2">
        <f>BW$207*$B87+BW$209</f>
        <v>52.723577569464737</v>
      </c>
      <c r="DD87" s="2">
        <f>BZ$207*$B87+BZ$209</f>
        <v>83.270739785637687</v>
      </c>
      <c r="DE87" s="2">
        <f>CA$207*$B87+CA$209</f>
        <v>86.526409659085644</v>
      </c>
      <c r="DF87" s="2">
        <f>CB$207*$B87+CB$209</f>
        <v>86.843372415975665</v>
      </c>
      <c r="DG87" s="2">
        <f>CC$207*$B87+CC$209</f>
        <v>85.963033259380524</v>
      </c>
      <c r="DH87" s="2">
        <f>CD$207*$B87+CD$209</f>
        <v>87.708305899196205</v>
      </c>
      <c r="DI87" s="2">
        <f>CE$207*$B87+CE$209</f>
        <v>89.445275985511188</v>
      </c>
      <c r="DJ87" s="2">
        <f>CF$207*$B87+CF$209</f>
        <v>89.72712402801092</v>
      </c>
      <c r="DK87" s="2">
        <f>CG$207*$B87+CG$209</f>
        <v>87.959492393524712</v>
      </c>
      <c r="DL87" s="2">
        <f>CH$207*$B87+CH$209</f>
        <v>84.654446165291503</v>
      </c>
      <c r="DM87" s="2">
        <f>CI$207*$B87+CI$209</f>
        <v>79.697634562067421</v>
      </c>
      <c r="DN87" s="2">
        <f>CJ$207*$B87+CJ$209</f>
        <v>73.282946975283963</v>
      </c>
      <c r="DO87" s="2">
        <f>CK$207*$B87+CK$209</f>
        <v>64.002782961041319</v>
      </c>
      <c r="DP87" s="2">
        <f>CL$207*$B87+CL$209</f>
        <v>53.156473514522659</v>
      </c>
      <c r="DS87" s="2">
        <f>POWER(10,($B87-C$227)/C$228)/(1+POWER(10,($B87-C$227)/C$228))</f>
        <v>8.1028167859627964E-2</v>
      </c>
      <c r="DT87" s="2">
        <f>POWER(10,($B87-D$227)/D$228)/(1+POWER(10,($B87-D$227)/D$228))</f>
        <v>5.1325659662259188E-2</v>
      </c>
      <c r="DU87" s="2">
        <f>POWER(10,($B87-E$227)/E$228)/(1+POWER(10,($B87-E$227)/E$228))</f>
        <v>9.3674857005504514E-2</v>
      </c>
      <c r="DV87" s="2">
        <f>POWER(10,($B87-F$227)/F$228)/(1+POWER(10,($B87-F$227)/F$228))</f>
        <v>0.11640242646835124</v>
      </c>
      <c r="DW87" s="2">
        <f>POWER(10,($B87-G$227)/G$228)/(1+POWER(10,($B87-G$227)/G$228))</f>
        <v>0.12275157386074785</v>
      </c>
      <c r="DX87" s="2">
        <f>POWER(10,($B87-H$227)/H$228)/(1+POWER(10,($B87-H$227)/H$228))</f>
        <v>0.11497017523032815</v>
      </c>
      <c r="DY87" s="2">
        <f>POWER(10,($B87-I$227)/I$228)/(1+POWER(10,($B87-I$227)/I$228))</f>
        <v>0.12591681154212395</v>
      </c>
      <c r="DZ87" s="2">
        <f>POWER(10,($B87-J$227)/J$228)/(1+POWER(10,($B87-J$227)/J$228))</f>
        <v>0.13162643417795922</v>
      </c>
      <c r="EA87" s="2">
        <f>POWER(10,($B87-K$227)/K$228)/(1+POWER(10,($B87-K$227)/K$228))</f>
        <v>0.14691674418861997</v>
      </c>
      <c r="EB87" s="2">
        <f>POWER(10,($B87-L$227)/L$228)/(1+POWER(10,($B87-L$227)/L$228))</f>
        <v>0.15142374531557162</v>
      </c>
      <c r="EC87" s="2">
        <f>POWER(10,($B87-M$227)/M$228)/(1+POWER(10,($B87-M$227)/M$228))</f>
        <v>0.14589357431233152</v>
      </c>
      <c r="ED87" s="2">
        <f>POWER(10,($B87-N$227)/N$228)/(1+POWER(10,($B87-N$227)/N$228))</f>
        <v>0.14653059744992608</v>
      </c>
      <c r="EE87" s="2">
        <f>POWER(10,($B87-O$227)/O$228)/(1+POWER(10,($B87-O$227)/O$228))</f>
        <v>0.16045291569683598</v>
      </c>
    </row>
    <row r="88" spans="2:135" x14ac:dyDescent="0.25">
      <c r="B88" s="2">
        <v>82</v>
      </c>
      <c r="C88">
        <v>106.17100000000001</v>
      </c>
      <c r="D88">
        <v>94.343000000000004</v>
      </c>
      <c r="E88">
        <v>112.343</v>
      </c>
      <c r="F88">
        <v>118.82899999999999</v>
      </c>
      <c r="G88">
        <v>120.68600000000001</v>
      </c>
      <c r="H88">
        <v>119.45699999999999</v>
      </c>
      <c r="I88">
        <v>121.057</v>
      </c>
      <c r="J88">
        <v>121.4</v>
      </c>
      <c r="K88">
        <v>115.629</v>
      </c>
      <c r="L88">
        <v>108.54300000000001</v>
      </c>
      <c r="M88">
        <v>99.543000000000006</v>
      </c>
      <c r="N88">
        <v>84.414299999999997</v>
      </c>
      <c r="O88">
        <v>66.442899999999995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105.1310075631167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89.547777768951462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113.69802034907056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120.28809493277697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120.60492284526322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122.74505985349626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121.1143159660038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119.65496328276097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112.23495080193483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104.99731890434197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97.343069795393177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82.911140922152001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64.217927990603727</v>
      </c>
      <c r="AE88" s="5"/>
      <c r="AG88" s="5">
        <f t="shared" si="26"/>
        <v>1.0399924368833098</v>
      </c>
      <c r="AH88" s="5">
        <f t="shared" si="27"/>
        <v>4.7952222310485411</v>
      </c>
      <c r="AI88" s="5">
        <f t="shared" si="28"/>
        <v>-1.355020349070557</v>
      </c>
      <c r="AJ88" s="5">
        <f t="shared" si="29"/>
        <v>-1.4590949327769778</v>
      </c>
      <c r="AK88" s="5">
        <f t="shared" si="30"/>
        <v>8.1077154736789225E-2</v>
      </c>
      <c r="AL88" s="5">
        <f t="shared" si="31"/>
        <v>-3.2880598534962644</v>
      </c>
      <c r="AM88" s="5">
        <f t="shared" si="32"/>
        <v>-5.7315966003798735E-2</v>
      </c>
      <c r="AN88" s="5">
        <f t="shared" si="33"/>
        <v>1.7450367172390315</v>
      </c>
      <c r="AO88" s="5">
        <f t="shared" si="34"/>
        <v>3.3940491980651757</v>
      </c>
      <c r="AP88" s="5">
        <f t="shared" si="35"/>
        <v>3.5456810956580398</v>
      </c>
      <c r="AQ88" s="5">
        <f t="shared" si="36"/>
        <v>2.1999302046068294</v>
      </c>
      <c r="AR88" s="5">
        <f t="shared" si="37"/>
        <v>1.5031590778479966</v>
      </c>
      <c r="AS88" s="5">
        <f t="shared" si="38"/>
        <v>2.2249720093962679</v>
      </c>
      <c r="AV88" s="2">
        <f t="shared" si="39"/>
        <v>81.711837952686295</v>
      </c>
      <c r="AW88" s="2">
        <f t="shared" si="40"/>
        <v>84.622546015731743</v>
      </c>
      <c r="AX88" s="2">
        <f t="shared" si="41"/>
        <v>85.791139771691704</v>
      </c>
      <c r="AY88" s="2">
        <f t="shared" si="42"/>
        <v>85.527187393086749</v>
      </c>
      <c r="AZ88" s="2">
        <f t="shared" si="43"/>
        <v>87.187318594192604</v>
      </c>
      <c r="BA88" s="2">
        <f t="shared" si="44"/>
        <v>88.563887526757057</v>
      </c>
      <c r="BB88" s="2">
        <f t="shared" si="45"/>
        <v>88.842879172513634</v>
      </c>
      <c r="BC88" s="2">
        <f t="shared" si="46"/>
        <v>87.270788990261906</v>
      </c>
      <c r="BD88" s="2">
        <f t="shared" si="47"/>
        <v>84.068577055110595</v>
      </c>
      <c r="BE88" s="2">
        <f t="shared" si="48"/>
        <v>79.415480298465127</v>
      </c>
      <c r="BF88" s="2">
        <f t="shared" si="49"/>
        <v>72.691690327811926</v>
      </c>
      <c r="BG88" s="2">
        <f t="shared" si="50"/>
        <v>63.346506614416626</v>
      </c>
      <c r="BH88" s="2">
        <f t="shared" si="51"/>
        <v>52.811876914120447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81.56782431704346</v>
      </c>
      <c r="CP88" s="2">
        <f>BL$207*$B88+BL$209</f>
        <v>84.513720711515262</v>
      </c>
      <c r="CQ88" s="2">
        <f>BM$207*$B88+BM$209</f>
        <v>85.678602206137157</v>
      </c>
      <c r="CR88" s="2">
        <f>BN$207*$B88+BN$209</f>
        <v>85.469393889947995</v>
      </c>
      <c r="CS88" s="2">
        <f>BO$207*$B88+BO$209</f>
        <v>87.111907808997373</v>
      </c>
      <c r="CT88" s="2">
        <f>BP$207*$B88+BP$209</f>
        <v>88.444321628732069</v>
      </c>
      <c r="CU88" s="2">
        <f>BQ$207*$B88+BQ$209</f>
        <v>88.710475873758014</v>
      </c>
      <c r="CV88" s="2">
        <f>BR$207*$B88+BR$209</f>
        <v>87.164052206055501</v>
      </c>
      <c r="CW88" s="2">
        <f>BS$207*$B88+BS$209</f>
        <v>83.966669256553132</v>
      </c>
      <c r="CX88" s="2">
        <f>BT$207*$B88+BT$209</f>
        <v>79.36887129600548</v>
      </c>
      <c r="CY88" s="2">
        <f>BU$207*$B88+BU$209</f>
        <v>72.589505965718459</v>
      </c>
      <c r="CZ88" s="2">
        <f>BV$207*$B88+BV$209</f>
        <v>63.229486584508663</v>
      </c>
      <c r="DA88" s="2">
        <f>BW$207*$B88+BW$209</f>
        <v>52.743967692748306</v>
      </c>
      <c r="DD88" s="2">
        <f>BZ$207*$B88+BZ$209</f>
        <v>83.201438403397006</v>
      </c>
      <c r="DE88" s="2">
        <f>CA$207*$B88+CA$209</f>
        <v>86.457023999593446</v>
      </c>
      <c r="DF88" s="2">
        <f>CB$207*$B88+CB$209</f>
        <v>86.784160937850146</v>
      </c>
      <c r="DG88" s="2">
        <f>CC$207*$B88+CC$209</f>
        <v>85.927290110467908</v>
      </c>
      <c r="DH88" s="2">
        <f>CD$207*$B88+CD$209</f>
        <v>87.678824783843794</v>
      </c>
      <c r="DI88" s="2">
        <f>CE$207*$B88+CE$209</f>
        <v>89.403308938872911</v>
      </c>
      <c r="DJ88" s="2">
        <f>CF$207*$B88+CF$209</f>
        <v>89.681118156788074</v>
      </c>
      <c r="DK88" s="2">
        <f>CG$207*$B88+CG$209</f>
        <v>87.912999772143536</v>
      </c>
      <c r="DL88" s="2">
        <f>CH$207*$B88+CH$209</f>
        <v>84.608246142747646</v>
      </c>
      <c r="DM88" s="2">
        <f>CI$207*$B88+CI$209</f>
        <v>79.653693978993701</v>
      </c>
      <c r="DN88" s="2">
        <f>CJ$207*$B88+CJ$209</f>
        <v>73.237272615993191</v>
      </c>
      <c r="DO88" s="2">
        <f>CK$207*$B88+CK$209</f>
        <v>63.968119259387748</v>
      </c>
      <c r="DP88" s="2">
        <f>CL$207*$B88+CL$209</f>
        <v>53.135937486931567</v>
      </c>
      <c r="DS88" s="2">
        <f>POWER(10,($B88-C$227)/C$228)/(1+POWER(10,($B88-C$227)/C$228))</f>
        <v>8.815646047977832E-2</v>
      </c>
      <c r="DT88" s="2">
        <f>POWER(10,($B88-D$227)/D$228)/(1+POWER(10,($B88-D$227)/D$228))</f>
        <v>5.6000164711350005E-2</v>
      </c>
      <c r="DU88" s="2">
        <f>POWER(10,($B88-E$227)/E$228)/(1+POWER(10,($B88-E$227)/E$228))</f>
        <v>0.10179248042315657</v>
      </c>
      <c r="DV88" s="2">
        <f>POWER(10,($B88-F$227)/F$228)/(1+POWER(10,($B88-F$227)/F$228))</f>
        <v>0.12621528754514499</v>
      </c>
      <c r="DW88" s="2">
        <f>POWER(10,($B88-G$227)/G$228)/(1+POWER(10,($B88-G$227)/G$228))</f>
        <v>0.13301909898827213</v>
      </c>
      <c r="DX88" s="2">
        <f>POWER(10,($B88-H$227)/H$228)/(1+POWER(10,($B88-H$227)/H$228))</f>
        <v>0.12467933283437033</v>
      </c>
      <c r="DY88" s="2">
        <f>POWER(10,($B88-I$227)/I$228)/(1+POWER(10,($B88-I$227)/I$228))</f>
        <v>0.13640792398029344</v>
      </c>
      <c r="DZ88" s="2">
        <f>POWER(10,($B88-J$227)/J$228)/(1+POWER(10,($B88-J$227)/J$228))</f>
        <v>0.14251569674484471</v>
      </c>
      <c r="EA88" s="2">
        <f>POWER(10,($B88-K$227)/K$228)/(1+POWER(10,($B88-K$227)/K$228))</f>
        <v>0.15883957285606698</v>
      </c>
      <c r="EB88" s="2">
        <f>POWER(10,($B88-L$227)/L$228)/(1+POWER(10,($B88-L$227)/L$228))</f>
        <v>0.16364217193183253</v>
      </c>
      <c r="EC88" s="2">
        <f>POWER(10,($B88-M$227)/M$228)/(1+POWER(10,($B88-M$227)/M$228))</f>
        <v>0.15774872332517692</v>
      </c>
      <c r="ED88" s="2">
        <f>POWER(10,($B88-N$227)/N$228)/(1+POWER(10,($B88-N$227)/N$228))</f>
        <v>0.15842790860439676</v>
      </c>
      <c r="EE88" s="2">
        <f>POWER(10,($B88-O$227)/O$228)/(1+POWER(10,($B88-O$227)/O$228))</f>
        <v>0.17325115960438062</v>
      </c>
    </row>
    <row r="89" spans="2:135" x14ac:dyDescent="0.25">
      <c r="B89" s="2">
        <v>83</v>
      </c>
      <c r="C89">
        <v>107.071</v>
      </c>
      <c r="D89">
        <v>96.528999999999996</v>
      </c>
      <c r="E89">
        <v>116.843</v>
      </c>
      <c r="F89">
        <v>118.68600000000001</v>
      </c>
      <c r="G89">
        <v>120.4</v>
      </c>
      <c r="H89">
        <v>122.843</v>
      </c>
      <c r="I89">
        <v>120.971</v>
      </c>
      <c r="J89">
        <v>120.286</v>
      </c>
      <c r="K89">
        <v>112.18600000000001</v>
      </c>
      <c r="L89">
        <v>105.114</v>
      </c>
      <c r="M89">
        <v>97.156999999999996</v>
      </c>
      <c r="N89">
        <v>81.357100000000003</v>
      </c>
      <c r="O89">
        <v>61.6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108.72161900447884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90.941089862720588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118.01700086013508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120.60371181189936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119.89690834774056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123.13344819641969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120.09837941254766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117.59887934037809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108.81663957786816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101.23269840967936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94.178105356135106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79.971407424079416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61.72842867604939</v>
      </c>
      <c r="AE89" s="5"/>
      <c r="AG89" s="5">
        <f t="shared" si="26"/>
        <v>-1.6506190044788411</v>
      </c>
      <c r="AH89" s="5">
        <f t="shared" si="27"/>
        <v>5.5879101372794082</v>
      </c>
      <c r="AI89" s="5">
        <f t="shared" si="28"/>
        <v>-1.1740008601350809</v>
      </c>
      <c r="AJ89" s="5">
        <f t="shared" si="29"/>
        <v>-1.9177118118993519</v>
      </c>
      <c r="AK89" s="5">
        <f t="shared" si="30"/>
        <v>0.50309165225944241</v>
      </c>
      <c r="AL89" s="5">
        <f t="shared" si="31"/>
        <v>-0.290448196419689</v>
      </c>
      <c r="AM89" s="5">
        <f t="shared" si="32"/>
        <v>0.87262058745234583</v>
      </c>
      <c r="AN89" s="5">
        <f t="shared" si="33"/>
        <v>2.687120659621911</v>
      </c>
      <c r="AO89" s="5">
        <f t="shared" si="34"/>
        <v>3.3693604221318481</v>
      </c>
      <c r="AP89" s="5">
        <f t="shared" si="35"/>
        <v>3.8813015903206463</v>
      </c>
      <c r="AQ89" s="5">
        <f t="shared" si="36"/>
        <v>2.9788946438648907</v>
      </c>
      <c r="AR89" s="5">
        <f t="shared" si="37"/>
        <v>1.3856925759205865</v>
      </c>
      <c r="AS89" s="5">
        <f t="shared" si="38"/>
        <v>-0.12842867604938846</v>
      </c>
      <c r="AV89" s="2">
        <f t="shared" si="39"/>
        <v>81.73062943136307</v>
      </c>
      <c r="AW89" s="2">
        <f t="shared" si="40"/>
        <v>84.645187425609237</v>
      </c>
      <c r="AX89" s="2">
        <f t="shared" si="41"/>
        <v>85.808753245156723</v>
      </c>
      <c r="AY89" s="2">
        <f t="shared" si="42"/>
        <v>85.539761028735697</v>
      </c>
      <c r="AZ89" s="2">
        <f t="shared" si="43"/>
        <v>87.218502689392281</v>
      </c>
      <c r="BA89" s="2">
        <f t="shared" si="44"/>
        <v>88.599772606413779</v>
      </c>
      <c r="BB89" s="2">
        <f t="shared" si="45"/>
        <v>88.878570151949461</v>
      </c>
      <c r="BC89" s="2">
        <f t="shared" si="46"/>
        <v>87.291339539720312</v>
      </c>
      <c r="BD89" s="2">
        <f t="shared" si="47"/>
        <v>84.085311886850292</v>
      </c>
      <c r="BE89" s="2">
        <f t="shared" si="48"/>
        <v>79.425575992945596</v>
      </c>
      <c r="BF89" s="2">
        <f t="shared" si="49"/>
        <v>72.72018081470469</v>
      </c>
      <c r="BG89" s="2">
        <f t="shared" si="50"/>
        <v>63.37090108400497</v>
      </c>
      <c r="BH89" s="2">
        <f t="shared" si="51"/>
        <v>52.829947879295972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81.582060064254762</v>
      </c>
      <c r="CP89" s="2">
        <f>BL$207*$B89+BL$209</f>
        <v>84.531848800871913</v>
      </c>
      <c r="CQ89" s="2">
        <f>BM$207*$B89+BM$209</f>
        <v>85.694904695169356</v>
      </c>
      <c r="CR89" s="2">
        <f>BN$207*$B89+BN$209</f>
        <v>85.484044251524395</v>
      </c>
      <c r="CS89" s="2">
        <f>BO$207*$B89+BO$209</f>
        <v>87.146022140164916</v>
      </c>
      <c r="CT89" s="2">
        <f>BP$207*$B89+BP$209</f>
        <v>88.480830203623952</v>
      </c>
      <c r="CU89" s="2">
        <f>BQ$207*$B89+BQ$209</f>
        <v>88.747542164478389</v>
      </c>
      <c r="CV89" s="2">
        <f>BR$207*$B89+BR$209</f>
        <v>87.186522728428542</v>
      </c>
      <c r="CW89" s="2">
        <f>BS$207*$B89+BS$209</f>
        <v>83.986603008598749</v>
      </c>
      <c r="CX89" s="2">
        <f>BT$207*$B89+BT$209</f>
        <v>79.386063043054591</v>
      </c>
      <c r="CY89" s="2">
        <f>BU$207*$B89+BU$209</f>
        <v>72.623368674259254</v>
      </c>
      <c r="CZ89" s="2">
        <f>BV$207*$B89+BV$209</f>
        <v>63.254781640147129</v>
      </c>
      <c r="DA89" s="2">
        <f>BW$207*$B89+BW$209</f>
        <v>52.764357816031868</v>
      </c>
      <c r="DD89" s="2">
        <f>BZ$207*$B89+BZ$209</f>
        <v>83.132137021156311</v>
      </c>
      <c r="DE89" s="2">
        <f>CA$207*$B89+CA$209</f>
        <v>86.387638340101262</v>
      </c>
      <c r="DF89" s="2">
        <f>CB$207*$B89+CB$209</f>
        <v>86.724949459724641</v>
      </c>
      <c r="DG89" s="2">
        <f>CC$207*$B89+CC$209</f>
        <v>85.891546961555292</v>
      </c>
      <c r="DH89" s="2">
        <f>CD$207*$B89+CD$209</f>
        <v>87.649343668491397</v>
      </c>
      <c r="DI89" s="2">
        <f>CE$207*$B89+CE$209</f>
        <v>89.36134189223462</v>
      </c>
      <c r="DJ89" s="2">
        <f>CF$207*$B89+CF$209</f>
        <v>89.635112285565242</v>
      </c>
      <c r="DK89" s="2">
        <f>CG$207*$B89+CG$209</f>
        <v>87.866507150762374</v>
      </c>
      <c r="DL89" s="2">
        <f>CH$207*$B89+CH$209</f>
        <v>84.562046120203803</v>
      </c>
      <c r="DM89" s="2">
        <f>CI$207*$B89+CI$209</f>
        <v>79.609753395919995</v>
      </c>
      <c r="DN89" s="2">
        <f>CJ$207*$B89+CJ$209</f>
        <v>73.19159825670242</v>
      </c>
      <c r="DO89" s="2">
        <f>CK$207*$B89+CK$209</f>
        <v>63.933455557734185</v>
      </c>
      <c r="DP89" s="2">
        <f>CL$207*$B89+CL$209</f>
        <v>53.115401459340482</v>
      </c>
      <c r="DS89" s="2">
        <f>POWER(10,($B89-C$227)/C$228)/(1+POWER(10,($B89-C$227)/C$228))</f>
        <v>9.58464458469723E-2</v>
      </c>
      <c r="DT89" s="2">
        <f>POWER(10,($B89-D$227)/D$228)/(1+POWER(10,($B89-D$227)/D$228))</f>
        <v>6.1072994723524725E-2</v>
      </c>
      <c r="DU89" s="2">
        <f>POWER(10,($B89-E$227)/E$228)/(1+POWER(10,($B89-E$227)/E$228))</f>
        <v>0.11052776918537566</v>
      </c>
      <c r="DV89" s="2">
        <f>POWER(10,($B89-F$227)/F$228)/(1+POWER(10,($B89-F$227)/F$228))</f>
        <v>0.13672737834569906</v>
      </c>
      <c r="DW89" s="2">
        <f>POWER(10,($B89-G$227)/G$228)/(1+POWER(10,($B89-G$227)/G$228))</f>
        <v>0.14400446861147387</v>
      </c>
      <c r="DX89" s="2">
        <f>POWER(10,($B89-H$227)/H$228)/(1+POWER(10,($B89-H$227)/H$228))</f>
        <v>0.13508327524589006</v>
      </c>
      <c r="DY89" s="2">
        <f>POWER(10,($B89-I$227)/I$228)/(1+POWER(10,($B89-I$227)/I$228))</f>
        <v>0.1476255051382514</v>
      </c>
      <c r="DZ89" s="2">
        <f>POWER(10,($B89-J$227)/J$228)/(1+POWER(10,($B89-J$227)/J$228))</f>
        <v>0.15414590077227067</v>
      </c>
      <c r="EA89" s="2">
        <f>POWER(10,($B89-K$227)/K$228)/(1+POWER(10,($B89-K$227)/K$228))</f>
        <v>0.17153542419897211</v>
      </c>
      <c r="EB89" s="2">
        <f>POWER(10,($B89-L$227)/L$228)/(1+POWER(10,($B89-L$227)/L$228))</f>
        <v>0.17664127837813673</v>
      </c>
      <c r="EC89" s="2">
        <f>POWER(10,($B89-M$227)/M$228)/(1+POWER(10,($B89-M$227)/M$228))</f>
        <v>0.17037504458881625</v>
      </c>
      <c r="ED89" s="2">
        <f>POWER(10,($B89-N$227)/N$228)/(1+POWER(10,($B89-N$227)/N$228))</f>
        <v>0.1710975489830098</v>
      </c>
      <c r="EE89" s="2">
        <f>POWER(10,($B89-O$227)/O$228)/(1+POWER(10,($B89-O$227)/O$228))</f>
        <v>0.18684304505818908</v>
      </c>
    </row>
    <row r="90" spans="2:135" x14ac:dyDescent="0.25">
      <c r="B90" s="2">
        <v>84</v>
      </c>
      <c r="C90">
        <v>108.7</v>
      </c>
      <c r="D90">
        <v>100.1</v>
      </c>
      <c r="E90">
        <v>118.5</v>
      </c>
      <c r="F90">
        <v>119.529</v>
      </c>
      <c r="G90">
        <v>119.971</v>
      </c>
      <c r="H90">
        <v>122.74299999999999</v>
      </c>
      <c r="I90">
        <v>123.014</v>
      </c>
      <c r="J90">
        <v>119.25700000000001</v>
      </c>
      <c r="K90">
        <v>106.67100000000001</v>
      </c>
      <c r="L90">
        <v>97.956999999999994</v>
      </c>
      <c r="M90">
        <v>91.356999999999999</v>
      </c>
      <c r="N90">
        <v>78.585700000000003</v>
      </c>
      <c r="O90">
        <v>58.485700000000001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111.40809086634444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93.302920575789869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121.14491236036757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119.14374834979377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117.59372551336708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121.78113925826875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117.58515947066977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114.24367550280513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104.71082110461921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97.087177743310335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90.487964689974802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76.790147867928297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59.459721939460572</v>
      </c>
      <c r="AE90" s="5"/>
      <c r="AG90" s="5">
        <f t="shared" si="26"/>
        <v>-2.7080908663444347</v>
      </c>
      <c r="AH90" s="5">
        <f t="shared" si="27"/>
        <v>6.7970794242101249</v>
      </c>
      <c r="AI90" s="5">
        <f t="shared" si="28"/>
        <v>-2.6449123603675702</v>
      </c>
      <c r="AJ90" s="5">
        <f t="shared" si="29"/>
        <v>0.38525165020622865</v>
      </c>
      <c r="AK90" s="5">
        <f t="shared" si="30"/>
        <v>2.3772744866329276</v>
      </c>
      <c r="AL90" s="5">
        <f t="shared" si="31"/>
        <v>0.96186074173124325</v>
      </c>
      <c r="AM90" s="5">
        <f t="shared" si="32"/>
        <v>5.4288405293302304</v>
      </c>
      <c r="AN90" s="5">
        <f t="shared" si="33"/>
        <v>5.0133244971948727</v>
      </c>
      <c r="AO90" s="5">
        <f t="shared" si="34"/>
        <v>1.9601788953807926</v>
      </c>
      <c r="AP90" s="5">
        <f t="shared" si="35"/>
        <v>0.86982225668965896</v>
      </c>
      <c r="AQ90" s="5">
        <f t="shared" si="36"/>
        <v>0.86903531002519685</v>
      </c>
      <c r="AR90" s="5">
        <f t="shared" si="37"/>
        <v>1.7955521320717054</v>
      </c>
      <c r="AS90" s="5">
        <f t="shared" si="38"/>
        <v>-0.97402193946057025</v>
      </c>
      <c r="AV90" s="2">
        <f t="shared" si="39"/>
        <v>81.7490075312692</v>
      </c>
      <c r="AW90" s="2">
        <f t="shared" si="40"/>
        <v>84.667696217443932</v>
      </c>
      <c r="AX90" s="2">
        <f t="shared" si="41"/>
        <v>85.825667452571906</v>
      </c>
      <c r="AY90" s="2">
        <f t="shared" si="42"/>
        <v>85.551534893201492</v>
      </c>
      <c r="AZ90" s="2">
        <f t="shared" si="43"/>
        <v>87.248616817255453</v>
      </c>
      <c r="BA90" s="2">
        <f t="shared" si="44"/>
        <v>88.634604765516698</v>
      </c>
      <c r="BB90" s="2">
        <f t="shared" si="45"/>
        <v>88.913002380802297</v>
      </c>
      <c r="BC90" s="2">
        <f t="shared" si="46"/>
        <v>87.310753266300978</v>
      </c>
      <c r="BD90" s="2">
        <f t="shared" si="47"/>
        <v>84.100770615745446</v>
      </c>
      <c r="BE90" s="2">
        <f t="shared" si="48"/>
        <v>79.434211992431472</v>
      </c>
      <c r="BF90" s="2">
        <f t="shared" si="49"/>
        <v>72.747048890507017</v>
      </c>
      <c r="BG90" s="2">
        <f t="shared" si="50"/>
        <v>63.394265649594182</v>
      </c>
      <c r="BH90" s="2">
        <f t="shared" si="51"/>
        <v>52.847156506362523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81.596295811466064</v>
      </c>
      <c r="CP90" s="2">
        <f>BL$207*$B90+BL$209</f>
        <v>84.549976890228564</v>
      </c>
      <c r="CQ90" s="2">
        <f>BM$207*$B90+BM$209</f>
        <v>85.711207184201555</v>
      </c>
      <c r="CR90" s="2">
        <f>BN$207*$B90+BN$209</f>
        <v>85.49869461310081</v>
      </c>
      <c r="CS90" s="2">
        <f>BO$207*$B90+BO$209</f>
        <v>87.180136471332474</v>
      </c>
      <c r="CT90" s="2">
        <f>BP$207*$B90+BP$209</f>
        <v>88.51733877851585</v>
      </c>
      <c r="CU90" s="2">
        <f>BQ$207*$B90+BQ$209</f>
        <v>88.78460845519875</v>
      </c>
      <c r="CV90" s="2">
        <f>BR$207*$B90+BR$209</f>
        <v>87.208993250801583</v>
      </c>
      <c r="CW90" s="2">
        <f>BS$207*$B90+BS$209</f>
        <v>84.00653676064438</v>
      </c>
      <c r="CX90" s="2">
        <f>BT$207*$B90+BT$209</f>
        <v>79.403254790103716</v>
      </c>
      <c r="CY90" s="2">
        <f>BU$207*$B90+BU$209</f>
        <v>72.657231382800035</v>
      </c>
      <c r="CZ90" s="2">
        <f>BV$207*$B90+BV$209</f>
        <v>63.280076695785596</v>
      </c>
      <c r="DA90" s="2">
        <f>BW$207*$B90+BW$209</f>
        <v>52.78474793931543</v>
      </c>
      <c r="DD90" s="2">
        <f>BZ$207*$B90+BZ$209</f>
        <v>83.062835638915629</v>
      </c>
      <c r="DE90" s="2">
        <f>CA$207*$B90+CA$209</f>
        <v>86.318252680609064</v>
      </c>
      <c r="DF90" s="2">
        <f>CB$207*$B90+CB$209</f>
        <v>86.665737981599136</v>
      </c>
      <c r="DG90" s="2">
        <f>CC$207*$B90+CC$209</f>
        <v>85.855803812642677</v>
      </c>
      <c r="DH90" s="2">
        <f>CD$207*$B90+CD$209</f>
        <v>87.619862553139001</v>
      </c>
      <c r="DI90" s="2">
        <f>CE$207*$B90+CE$209</f>
        <v>89.319374845596329</v>
      </c>
      <c r="DJ90" s="2">
        <f>CF$207*$B90+CF$209</f>
        <v>89.58910641434241</v>
      </c>
      <c r="DK90" s="2">
        <f>CG$207*$B90+CG$209</f>
        <v>87.820014529381211</v>
      </c>
      <c r="DL90" s="2">
        <f>CH$207*$B90+CH$209</f>
        <v>84.51584609765996</v>
      </c>
      <c r="DM90" s="2">
        <f>CI$207*$B90+CI$209</f>
        <v>79.565812812846275</v>
      </c>
      <c r="DN90" s="2">
        <f>CJ$207*$B90+CJ$209</f>
        <v>73.145923897411649</v>
      </c>
      <c r="DO90" s="2">
        <f>CK$207*$B90+CK$209</f>
        <v>63.898791856080614</v>
      </c>
      <c r="DP90" s="2">
        <f>CL$207*$B90+CL$209</f>
        <v>53.094865431749398</v>
      </c>
      <c r="DS90" s="2">
        <f>POWER(10,($B90-C$227)/C$228)/(1+POWER(10,($B90-C$227)/C$228))</f>
        <v>0.10413063248933686</v>
      </c>
      <c r="DT90" s="2">
        <f>POWER(10,($B90-D$227)/D$228)/(1+POWER(10,($B90-D$227)/D$228))</f>
        <v>6.6572945156951779E-2</v>
      </c>
      <c r="DU90" s="2">
        <f>POWER(10,($B90-E$227)/E$228)/(1+POWER(10,($B90-E$227)/E$228))</f>
        <v>0.11991259861118252</v>
      </c>
      <c r="DV90" s="2">
        <f>POWER(10,($B90-F$227)/F$228)/(1+POWER(10,($B90-F$227)/F$228))</f>
        <v>0.14796672885627554</v>
      </c>
      <c r="DW90" s="2">
        <f>POWER(10,($B90-G$227)/G$228)/(1+POWER(10,($B90-G$227)/G$228))</f>
        <v>0.15573410074209335</v>
      </c>
      <c r="DX90" s="2">
        <f>POWER(10,($B90-H$227)/H$228)/(1+POWER(10,($B90-H$227)/H$228))</f>
        <v>0.14621036610949337</v>
      </c>
      <c r="DY90" s="2">
        <f>POWER(10,($B90-I$227)/I$228)/(1+POWER(10,($B90-I$227)/I$228))</f>
        <v>0.15959509175164455</v>
      </c>
      <c r="DZ90" s="2">
        <f>POWER(10,($B90-J$227)/J$228)/(1+POWER(10,($B90-J$227)/J$228))</f>
        <v>0.1665408702884027</v>
      </c>
      <c r="EA90" s="2">
        <f>POWER(10,($B90-K$227)/K$228)/(1+POWER(10,($B90-K$227)/K$228))</f>
        <v>0.18502283043396112</v>
      </c>
      <c r="EB90" s="2">
        <f>POWER(10,($B90-L$227)/L$228)/(1+POWER(10,($B90-L$227)/L$228))</f>
        <v>0.19043786215817088</v>
      </c>
      <c r="EC90" s="2">
        <f>POWER(10,($B90-M$227)/M$228)/(1+POWER(10,($B90-M$227)/M$228))</f>
        <v>0.18379145376998021</v>
      </c>
      <c r="ED90" s="2">
        <f>POWER(10,($B90-N$227)/N$228)/(1+POWER(10,($B90-N$227)/N$228))</f>
        <v>0.18455819597847173</v>
      </c>
      <c r="EE90" s="2">
        <f>POWER(10,($B90-O$227)/O$228)/(1+POWER(10,($B90-O$227)/O$228))</f>
        <v>0.20124168603736187</v>
      </c>
    </row>
    <row r="91" spans="2:135" x14ac:dyDescent="0.25">
      <c r="B91" s="2">
        <v>85</v>
      </c>
      <c r="C91">
        <v>110.971</v>
      </c>
      <c r="D91">
        <v>102.986</v>
      </c>
      <c r="E91">
        <v>120.871</v>
      </c>
      <c r="F91">
        <v>118.657</v>
      </c>
      <c r="G91">
        <v>118.74299999999999</v>
      </c>
      <c r="H91">
        <v>122.657</v>
      </c>
      <c r="I91">
        <v>119.67100000000001</v>
      </c>
      <c r="J91">
        <v>113.371</v>
      </c>
      <c r="K91">
        <v>100.7</v>
      </c>
      <c r="L91">
        <v>93.614000000000004</v>
      </c>
      <c r="M91">
        <v>86.656999999999996</v>
      </c>
      <c r="N91">
        <v>73.171400000000006</v>
      </c>
      <c r="O91">
        <v>55.571399999999997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112.83561391148184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96.554551677541752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122.63176281695586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116.12675161947655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114.03550809643069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118.89305301937164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113.9438971340916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110.05516997713249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100.41619845719347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93.01153546375437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86.703856036552494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73.697134563076972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57.543963545401503</v>
      </c>
      <c r="AE91" s="5"/>
      <c r="AG91" s="5">
        <f t="shared" si="26"/>
        <v>-1.8646139114818396</v>
      </c>
      <c r="AH91" s="5">
        <f t="shared" si="27"/>
        <v>6.4314483224582517</v>
      </c>
      <c r="AI91" s="5">
        <f t="shared" si="28"/>
        <v>-1.7607628169558609</v>
      </c>
      <c r="AJ91" s="5">
        <f t="shared" si="29"/>
        <v>2.5302483805234459</v>
      </c>
      <c r="AK91" s="5">
        <f t="shared" si="30"/>
        <v>4.7074919035693057</v>
      </c>
      <c r="AL91" s="5">
        <f t="shared" si="31"/>
        <v>3.7639469806283614</v>
      </c>
      <c r="AM91" s="5">
        <f t="shared" si="32"/>
        <v>5.7271028659084067</v>
      </c>
      <c r="AN91" s="5">
        <f t="shared" si="33"/>
        <v>3.3158300228675017</v>
      </c>
      <c r="AO91" s="5">
        <f t="shared" si="34"/>
        <v>0.28380154280652903</v>
      </c>
      <c r="AP91" s="5">
        <f t="shared" si="35"/>
        <v>0.60246453624563401</v>
      </c>
      <c r="AQ91" s="5">
        <f t="shared" si="36"/>
        <v>-4.6856036552497926E-2</v>
      </c>
      <c r="AR91" s="5">
        <f t="shared" si="37"/>
        <v>-0.52573456307696631</v>
      </c>
      <c r="AS91" s="5">
        <f t="shared" si="38"/>
        <v>-1.9725635454015062</v>
      </c>
      <c r="AV91" s="2">
        <f t="shared" si="39"/>
        <v>81.766868005168746</v>
      </c>
      <c r="AW91" s="2">
        <f t="shared" si="40"/>
        <v>84.690010540906684</v>
      </c>
      <c r="AX91" s="2">
        <f t="shared" si="41"/>
        <v>85.841762384351185</v>
      </c>
      <c r="AY91" s="2">
        <f t="shared" si="42"/>
        <v>85.562406845216643</v>
      </c>
      <c r="AZ91" s="2">
        <f t="shared" si="43"/>
        <v>87.277527777818776</v>
      </c>
      <c r="BA91" s="2">
        <f t="shared" si="44"/>
        <v>88.66823248647087</v>
      </c>
      <c r="BB91" s="2">
        <f t="shared" si="45"/>
        <v>88.946004516381521</v>
      </c>
      <c r="BC91" s="2">
        <f t="shared" si="46"/>
        <v>87.328882872302344</v>
      </c>
      <c r="BD91" s="2">
        <f t="shared" si="47"/>
        <v>84.114802308232186</v>
      </c>
      <c r="BE91" s="2">
        <f t="shared" si="48"/>
        <v>79.441243233940909</v>
      </c>
      <c r="BF91" s="2">
        <f t="shared" si="49"/>
        <v>72.772111859697858</v>
      </c>
      <c r="BG91" s="2">
        <f t="shared" si="50"/>
        <v>63.416465829701679</v>
      </c>
      <c r="BH91" s="2">
        <f t="shared" si="51"/>
        <v>52.863405756384353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81.610531558677366</v>
      </c>
      <c r="CP91" s="2">
        <f>BL$207*$B91+BL$209</f>
        <v>84.568104979585215</v>
      </c>
      <c r="CQ91" s="2">
        <f>BM$207*$B91+BM$209</f>
        <v>85.727509673233754</v>
      </c>
      <c r="CR91" s="2">
        <f>BN$207*$B91+BN$209</f>
        <v>85.513344974677224</v>
      </c>
      <c r="CS91" s="2">
        <f>BO$207*$B91+BO$209</f>
        <v>87.214250802500018</v>
      </c>
      <c r="CT91" s="2">
        <f>BP$207*$B91+BP$209</f>
        <v>88.553847353407747</v>
      </c>
      <c r="CU91" s="2">
        <f>BQ$207*$B91+BQ$209</f>
        <v>88.821674745919125</v>
      </c>
      <c r="CV91" s="2">
        <f>BR$207*$B91+BR$209</f>
        <v>87.231463773174639</v>
      </c>
      <c r="CW91" s="2">
        <f>BS$207*$B91+BS$209</f>
        <v>84.026470512689997</v>
      </c>
      <c r="CX91" s="2">
        <f>BT$207*$B91+BT$209</f>
        <v>79.420446537152827</v>
      </c>
      <c r="CY91" s="2">
        <f>BU$207*$B91+BU$209</f>
        <v>72.691094091340815</v>
      </c>
      <c r="CZ91" s="2">
        <f>BV$207*$B91+BV$209</f>
        <v>63.305371751424062</v>
      </c>
      <c r="DA91" s="2">
        <f>BW$207*$B91+BW$209</f>
        <v>52.805138062598992</v>
      </c>
      <c r="DD91" s="2">
        <f>BZ$207*$B91+BZ$209</f>
        <v>82.993534256674934</v>
      </c>
      <c r="DE91" s="2">
        <f>CA$207*$B91+CA$209</f>
        <v>86.248867021116865</v>
      </c>
      <c r="DF91" s="2">
        <f>CB$207*$B91+CB$209</f>
        <v>86.606526503473617</v>
      </c>
      <c r="DG91" s="2">
        <f>CC$207*$B91+CC$209</f>
        <v>85.820060663730061</v>
      </c>
      <c r="DH91" s="2">
        <f>CD$207*$B91+CD$209</f>
        <v>87.59038143778659</v>
      </c>
      <c r="DI91" s="2">
        <f>CE$207*$B91+CE$209</f>
        <v>89.277407798958052</v>
      </c>
      <c r="DJ91" s="2">
        <f>CF$207*$B91+CF$209</f>
        <v>89.543100543119564</v>
      </c>
      <c r="DK91" s="2">
        <f>CG$207*$B91+CG$209</f>
        <v>87.773521908000035</v>
      </c>
      <c r="DL91" s="2">
        <f>CH$207*$B91+CH$209</f>
        <v>84.469646075116103</v>
      </c>
      <c r="DM91" s="2">
        <f>CI$207*$B91+CI$209</f>
        <v>79.521872229772555</v>
      </c>
      <c r="DN91" s="2">
        <f>CJ$207*$B91+CJ$209</f>
        <v>73.100249538120877</v>
      </c>
      <c r="DO91" s="2">
        <f>CK$207*$B91+CK$209</f>
        <v>63.864128154427043</v>
      </c>
      <c r="DP91" s="2">
        <f>CL$207*$B91+CL$209</f>
        <v>53.074329404158313</v>
      </c>
      <c r="DS91" s="2">
        <f>POWER(10,($B91-C$227)/C$228)/(1+POWER(10,($B91-C$227)/C$228))</f>
        <v>0.11304131706882055</v>
      </c>
      <c r="DT91" s="2">
        <f>POWER(10,($B91-D$227)/D$228)/(1+POWER(10,($B91-D$227)/D$228))</f>
        <v>7.2529934820740216E-2</v>
      </c>
      <c r="DU91" s="2">
        <f>POWER(10,($B91-E$227)/E$228)/(1+POWER(10,($B91-E$227)/E$228))</f>
        <v>0.12997784250189537</v>
      </c>
      <c r="DV91" s="2">
        <f>POWER(10,($B91-F$227)/F$228)/(1+POWER(10,($B91-F$227)/F$228))</f>
        <v>0.15995879014513797</v>
      </c>
      <c r="DW91" s="2">
        <f>POWER(10,($B91-G$227)/G$228)/(1+POWER(10,($B91-G$227)/G$228))</f>
        <v>0.16823137862872051</v>
      </c>
      <c r="DX91" s="2">
        <f>POWER(10,($B91-H$227)/H$228)/(1+POWER(10,($B91-H$227)/H$228))</f>
        <v>0.1580864926580286</v>
      </c>
      <c r="DY91" s="2">
        <f>POWER(10,($B91-I$227)/I$228)/(1+POWER(10,($B91-I$227)/I$228))</f>
        <v>0.17233895841381777</v>
      </c>
      <c r="DZ91" s="2">
        <f>POWER(10,($B91-J$227)/J$228)/(1+POWER(10,($B91-J$227)/J$228))</f>
        <v>0.17972075847377147</v>
      </c>
      <c r="EA91" s="2">
        <f>POWER(10,($B91-K$227)/K$228)/(1+POWER(10,($B91-K$227)/K$228))</f>
        <v>0.19931558287787512</v>
      </c>
      <c r="EB91" s="2">
        <f>POWER(10,($B91-L$227)/L$228)/(1+POWER(10,($B91-L$227)/L$228))</f>
        <v>0.20504367533443774</v>
      </c>
      <c r="EC91" s="2">
        <f>POWER(10,($B91-M$227)/M$228)/(1+POWER(10,($B91-M$227)/M$228))</f>
        <v>0.19801219559614169</v>
      </c>
      <c r="ED91" s="2">
        <f>POWER(10,($B91-N$227)/N$228)/(1+POWER(10,($B91-N$227)/N$228))</f>
        <v>0.19882381245305153</v>
      </c>
      <c r="EE91" s="2">
        <f>POWER(10,($B91-O$227)/O$228)/(1+POWER(10,($B91-O$227)/O$228))</f>
        <v>0.21645456145743139</v>
      </c>
    </row>
    <row r="92" spans="2:135" x14ac:dyDescent="0.25">
      <c r="B92" s="2">
        <v>86</v>
      </c>
      <c r="C92">
        <v>109.74299999999999</v>
      </c>
      <c r="D92">
        <v>105.229</v>
      </c>
      <c r="E92">
        <v>122.45699999999999</v>
      </c>
      <c r="F92">
        <v>116.014</v>
      </c>
      <c r="G92">
        <v>111.9</v>
      </c>
      <c r="H92">
        <v>118.32899999999999</v>
      </c>
      <c r="I92">
        <v>113.32899999999999</v>
      </c>
      <c r="J92">
        <v>106.514</v>
      </c>
      <c r="K92">
        <v>94.528999999999996</v>
      </c>
      <c r="L92">
        <v>87.242999999999995</v>
      </c>
      <c r="M92">
        <v>81.286000000000001</v>
      </c>
      <c r="N92">
        <v>69.857100000000003</v>
      </c>
      <c r="O92">
        <v>55.3429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112.80771651414926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100.53338075385685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122.25504818777118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111.98337695550987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109.71049020897259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114.88329088985283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109.66724171007033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105.55451246648506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96.364512459364335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89.352849942372245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83.186622289572199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70.940989776801757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56.034317892598601</v>
      </c>
      <c r="AE92" s="5"/>
      <c r="AG92" s="5">
        <f t="shared" si="26"/>
        <v>-3.0647165141492678</v>
      </c>
      <c r="AH92" s="5">
        <f t="shared" si="27"/>
        <v>4.6956192461431527</v>
      </c>
      <c r="AI92" s="5">
        <f t="shared" si="28"/>
        <v>0.20195181222881331</v>
      </c>
      <c r="AJ92" s="5">
        <f t="shared" si="29"/>
        <v>4.0306230444901274</v>
      </c>
      <c r="AK92" s="5">
        <f t="shared" si="30"/>
        <v>2.1895097910274188</v>
      </c>
      <c r="AL92" s="5">
        <f t="shared" si="31"/>
        <v>3.4457091101471633</v>
      </c>
      <c r="AM92" s="5">
        <f t="shared" si="32"/>
        <v>3.661758289929665</v>
      </c>
      <c r="AN92" s="5">
        <f t="shared" si="33"/>
        <v>0.9594875335149311</v>
      </c>
      <c r="AO92" s="5">
        <f t="shared" si="34"/>
        <v>-1.8355124593643382</v>
      </c>
      <c r="AP92" s="5">
        <f t="shared" si="35"/>
        <v>-2.1098499423722501</v>
      </c>
      <c r="AQ92" s="5">
        <f t="shared" si="36"/>
        <v>-1.9006222895721976</v>
      </c>
      <c r="AR92" s="5">
        <f t="shared" si="37"/>
        <v>-1.0838897768017546</v>
      </c>
      <c r="AS92" s="5">
        <f t="shared" si="38"/>
        <v>-0.69141789259860076</v>
      </c>
      <c r="AV92" s="2">
        <f t="shared" si="39"/>
        <v>81.784094974671447</v>
      </c>
      <c r="AW92" s="2">
        <f t="shared" si="40"/>
        <v>84.712059631371659</v>
      </c>
      <c r="AX92" s="2">
        <f t="shared" si="41"/>
        <v>85.856907460893439</v>
      </c>
      <c r="AY92" s="2">
        <f t="shared" si="42"/>
        <v>85.572268771588128</v>
      </c>
      <c r="AZ92" s="2">
        <f t="shared" si="43"/>
        <v>87.305095244574659</v>
      </c>
      <c r="BA92" s="2">
        <f t="shared" si="44"/>
        <v>88.700494078579879</v>
      </c>
      <c r="BB92" s="2">
        <f t="shared" si="45"/>
        <v>88.977395254421396</v>
      </c>
      <c r="BC92" s="2">
        <f t="shared" si="46"/>
        <v>87.345573401110983</v>
      </c>
      <c r="BD92" s="2">
        <f t="shared" si="47"/>
        <v>84.127250296694555</v>
      </c>
      <c r="BE92" s="2">
        <f t="shared" si="48"/>
        <v>79.446521545621167</v>
      </c>
      <c r="BF92" s="2">
        <f t="shared" si="49"/>
        <v>72.795180694574199</v>
      </c>
      <c r="BG92" s="2">
        <f t="shared" si="50"/>
        <v>63.437361047961417</v>
      </c>
      <c r="BH92" s="2">
        <f t="shared" si="51"/>
        <v>52.878595902004619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81.624767305888668</v>
      </c>
      <c r="CP92" s="2">
        <f>BL$207*$B92+BL$209</f>
        <v>84.586233068941851</v>
      </c>
      <c r="CQ92" s="2">
        <f>BM$207*$B92+BM$209</f>
        <v>85.743812162265954</v>
      </c>
      <c r="CR92" s="2">
        <f>BN$207*$B92+BN$209</f>
        <v>85.527995336253625</v>
      </c>
      <c r="CS92" s="2">
        <f>BO$207*$B92+BO$209</f>
        <v>87.248365133667562</v>
      </c>
      <c r="CT92" s="2">
        <f>BP$207*$B92+BP$209</f>
        <v>88.590355928299644</v>
      </c>
      <c r="CU92" s="2">
        <f>BQ$207*$B92+BQ$209</f>
        <v>88.858741036639501</v>
      </c>
      <c r="CV92" s="2">
        <f>BR$207*$B92+BR$209</f>
        <v>87.25393429554768</v>
      </c>
      <c r="CW92" s="2">
        <f>BS$207*$B92+BS$209</f>
        <v>84.046404264735628</v>
      </c>
      <c r="CX92" s="2">
        <f>BT$207*$B92+BT$209</f>
        <v>79.437638284201938</v>
      </c>
      <c r="CY92" s="2">
        <f>BU$207*$B92+BU$209</f>
        <v>72.72495679988161</v>
      </c>
      <c r="CZ92" s="2">
        <f>BV$207*$B92+BV$209</f>
        <v>63.330666807062521</v>
      </c>
      <c r="DA92" s="2">
        <f>BW$207*$B92+BW$209</f>
        <v>52.825528185882561</v>
      </c>
      <c r="DD92" s="2">
        <f>BZ$207*$B92+BZ$209</f>
        <v>82.924232874434253</v>
      </c>
      <c r="DE92" s="2">
        <f>CA$207*$B92+CA$209</f>
        <v>86.179481361624667</v>
      </c>
      <c r="DF92" s="2">
        <f>CB$207*$B92+CB$209</f>
        <v>86.547315025348112</v>
      </c>
      <c r="DG92" s="2">
        <f>CC$207*$B92+CC$209</f>
        <v>85.784317514817445</v>
      </c>
      <c r="DH92" s="2">
        <f>CD$207*$B92+CD$209</f>
        <v>87.560900322434193</v>
      </c>
      <c r="DI92" s="2">
        <f>CE$207*$B92+CE$209</f>
        <v>89.235440752319761</v>
      </c>
      <c r="DJ92" s="2">
        <f>CF$207*$B92+CF$209</f>
        <v>89.497094671896733</v>
      </c>
      <c r="DK92" s="2">
        <f>CG$207*$B92+CG$209</f>
        <v>87.727029286618873</v>
      </c>
      <c r="DL92" s="2">
        <f>CH$207*$B92+CH$209</f>
        <v>84.42344605257226</v>
      </c>
      <c r="DM92" s="2">
        <f>CI$207*$B92+CI$209</f>
        <v>79.477931646698835</v>
      </c>
      <c r="DN92" s="2">
        <f>CJ$207*$B92+CJ$209</f>
        <v>73.054575178830092</v>
      </c>
      <c r="DO92" s="2">
        <f>CK$207*$B92+CK$209</f>
        <v>63.829464452773472</v>
      </c>
      <c r="DP92" s="2">
        <f>CL$207*$B92+CL$209</f>
        <v>53.053793376567228</v>
      </c>
      <c r="DS92" s="2">
        <f>POWER(10,($B92-C$227)/C$228)/(1+POWER(10,($B92-C$227)/C$228))</f>
        <v>0.12261015038752575</v>
      </c>
      <c r="DT92" s="2">
        <f>POWER(10,($B92-D$227)/D$228)/(1+POWER(10,($B92-D$227)/D$228))</f>
        <v>7.8974860985369683E-2</v>
      </c>
      <c r="DU92" s="2">
        <f>POWER(10,($B92-E$227)/E$228)/(1+POWER(10,($B92-E$227)/E$228))</f>
        <v>0.140752825937249</v>
      </c>
      <c r="DV92" s="2">
        <f>POWER(10,($B92-F$227)/F$228)/(1+POWER(10,($B92-F$227)/F$228))</f>
        <v>0.17272572971474162</v>
      </c>
      <c r="DW92" s="2">
        <f>POWER(10,($B92-G$227)/G$228)/(1+POWER(10,($B92-G$227)/G$228))</f>
        <v>0.18151591547486268</v>
      </c>
      <c r="DX92" s="2">
        <f>POWER(10,($B92-H$227)/H$228)/(1+POWER(10,($B92-H$227)/H$228))</f>
        <v>0.17073436884449603</v>
      </c>
      <c r="DY92" s="2">
        <f>POWER(10,($B92-I$227)/I$228)/(1+POWER(10,($B92-I$227)/I$228))</f>
        <v>0.1858753694322938</v>
      </c>
      <c r="DZ92" s="2">
        <f>POWER(10,($B92-J$227)/J$228)/(1+POWER(10,($B92-J$227)/J$228))</f>
        <v>0.19370128048873095</v>
      </c>
      <c r="EA92" s="2">
        <f>POWER(10,($B92-K$227)/K$228)/(1+POWER(10,($B92-K$227)/K$228))</f>
        <v>0.21442194092810885</v>
      </c>
      <c r="EB92" s="2">
        <f>POWER(10,($B92-L$227)/L$228)/(1+POWER(10,($B92-L$227)/L$228))</f>
        <v>0.22046463409241643</v>
      </c>
      <c r="EC92" s="2">
        <f>POWER(10,($B92-M$227)/M$228)/(1+POWER(10,($B92-M$227)/M$228))</f>
        <v>0.21304605318612954</v>
      </c>
      <c r="ED92" s="2">
        <f>POWER(10,($B92-N$227)/N$228)/(1+POWER(10,($B92-N$227)/N$228))</f>
        <v>0.2139028558300955</v>
      </c>
      <c r="EE92" s="2">
        <f>POWER(10,($B92-O$227)/O$228)/(1+POWER(10,($B92-O$227)/O$228))</f>
        <v>0.23248273625465904</v>
      </c>
    </row>
    <row r="93" spans="2:135" x14ac:dyDescent="0.25">
      <c r="B93" s="2">
        <v>87</v>
      </c>
      <c r="C93">
        <v>110.68600000000001</v>
      </c>
      <c r="D93">
        <v>108.571</v>
      </c>
      <c r="E93">
        <v>121.143</v>
      </c>
      <c r="F93">
        <v>109.514</v>
      </c>
      <c r="G93">
        <v>105.943</v>
      </c>
      <c r="H93">
        <v>113.129</v>
      </c>
      <c r="I93">
        <v>105.24299999999999</v>
      </c>
      <c r="J93">
        <v>98.5</v>
      </c>
      <c r="K93">
        <v>90.614000000000004</v>
      </c>
      <c r="L93">
        <v>84.956999999999994</v>
      </c>
      <c r="M93">
        <v>78.370999999999995</v>
      </c>
      <c r="N93">
        <v>67.328599999999994</v>
      </c>
      <c r="O93">
        <v>54.514299999999999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111.32997041136747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104.95703400440206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120.07231081988624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107.25564232826082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105.14616615219579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110.27855706958697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105.26326386089275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101.21390816781285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92.856765061295093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86.317231230587907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80.177910060832332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68.665408045810352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54.919250479869717</v>
      </c>
      <c r="AE93" s="5"/>
      <c r="AG93" s="5">
        <f t="shared" si="26"/>
        <v>-0.64397041136746225</v>
      </c>
      <c r="AH93" s="5">
        <f t="shared" si="27"/>
        <v>3.6139659955979369</v>
      </c>
      <c r="AI93" s="5">
        <f t="shared" si="28"/>
        <v>1.0706891801137601</v>
      </c>
      <c r="AJ93" s="5">
        <f t="shared" si="29"/>
        <v>2.2583576717391765</v>
      </c>
      <c r="AK93" s="5">
        <f t="shared" si="30"/>
        <v>0.79683384780420852</v>
      </c>
      <c r="AL93" s="5">
        <f t="shared" si="31"/>
        <v>2.8504429304130383</v>
      </c>
      <c r="AM93" s="5">
        <f t="shared" si="32"/>
        <v>-2.0263860892754337E-2</v>
      </c>
      <c r="AN93" s="5">
        <f t="shared" si="33"/>
        <v>-2.7139081678128463</v>
      </c>
      <c r="AO93" s="5">
        <f t="shared" si="34"/>
        <v>-2.2427650612950885</v>
      </c>
      <c r="AP93" s="5">
        <f t="shared" si="35"/>
        <v>-1.3602312305879138</v>
      </c>
      <c r="AQ93" s="5">
        <f t="shared" si="36"/>
        <v>-1.8069100608323367</v>
      </c>
      <c r="AR93" s="5">
        <f t="shared" si="37"/>
        <v>-1.3368080458103577</v>
      </c>
      <c r="AS93" s="5">
        <f t="shared" si="38"/>
        <v>-0.40495047986971855</v>
      </c>
      <c r="AV93" s="2">
        <f t="shared" si="39"/>
        <v>81.800560592595204</v>
      </c>
      <c r="AW93" s="2">
        <f t="shared" si="40"/>
        <v>84.733763097340542</v>
      </c>
      <c r="AX93" s="2">
        <f t="shared" si="41"/>
        <v>85.870961672339419</v>
      </c>
      <c r="AY93" s="2">
        <f t="shared" si="42"/>
        <v>85.581007260253031</v>
      </c>
      <c r="AZ93" s="2">
        <f t="shared" si="43"/>
        <v>87.331172771330088</v>
      </c>
      <c r="BA93" s="2">
        <f t="shared" si="44"/>
        <v>88.731218502005532</v>
      </c>
      <c r="BB93" s="2">
        <f t="shared" si="45"/>
        <v>89.006984562285254</v>
      </c>
      <c r="BC93" s="2">
        <f t="shared" si="46"/>
        <v>87.36066344894698</v>
      </c>
      <c r="BD93" s="2">
        <f t="shared" si="47"/>
        <v>84.137953765574622</v>
      </c>
      <c r="BE93" s="2">
        <f t="shared" si="48"/>
        <v>79.449897446631439</v>
      </c>
      <c r="BF93" s="2">
        <f t="shared" si="49"/>
        <v>72.816062011238131</v>
      </c>
      <c r="BG93" s="2">
        <f t="shared" si="50"/>
        <v>63.456805940145344</v>
      </c>
      <c r="BH93" s="2">
        <f t="shared" si="51"/>
        <v>52.892625701401215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81.63900305309997</v>
      </c>
      <c r="CP93" s="2">
        <f>BL$207*$B93+BL$209</f>
        <v>84.604361158298502</v>
      </c>
      <c r="CQ93" s="2">
        <f>BM$207*$B93+BM$209</f>
        <v>85.760114651298153</v>
      </c>
      <c r="CR93" s="2">
        <f>BN$207*$B93+BN$209</f>
        <v>85.542645697830039</v>
      </c>
      <c r="CS93" s="2">
        <f>BO$207*$B93+BO$209</f>
        <v>87.28247946483512</v>
      </c>
      <c r="CT93" s="2">
        <f>BP$207*$B93+BP$209</f>
        <v>88.626864503191541</v>
      </c>
      <c r="CU93" s="2">
        <f>BQ$207*$B93+BQ$209</f>
        <v>88.895807327359861</v>
      </c>
      <c r="CV93" s="2">
        <f>BR$207*$B93+BR$209</f>
        <v>87.276404817920735</v>
      </c>
      <c r="CW93" s="2">
        <f>BS$207*$B93+BS$209</f>
        <v>84.066338016781259</v>
      </c>
      <c r="CX93" s="2">
        <f>BT$207*$B93+BT$209</f>
        <v>79.454830031251049</v>
      </c>
      <c r="CY93" s="2">
        <f>BU$207*$B93+BU$209</f>
        <v>72.758819508422391</v>
      </c>
      <c r="CZ93" s="2">
        <f>BV$207*$B93+BV$209</f>
        <v>63.355961862700987</v>
      </c>
      <c r="DA93" s="2">
        <f>BW$207*$B93+BW$209</f>
        <v>52.845918309166123</v>
      </c>
      <c r="DD93" s="2">
        <f>BZ$207*$B93+BZ$209</f>
        <v>82.854931492193558</v>
      </c>
      <c r="DE93" s="2">
        <f>CA$207*$B93+CA$209</f>
        <v>86.110095702132469</v>
      </c>
      <c r="DF93" s="2">
        <f>CB$207*$B93+CB$209</f>
        <v>86.488103547222593</v>
      </c>
      <c r="DG93" s="2">
        <f>CC$207*$B93+CC$209</f>
        <v>85.74857436590483</v>
      </c>
      <c r="DH93" s="2">
        <f>CD$207*$B93+CD$209</f>
        <v>87.531419207081797</v>
      </c>
      <c r="DI93" s="2">
        <f>CE$207*$B93+CE$209</f>
        <v>89.193473705681484</v>
      </c>
      <c r="DJ93" s="2">
        <f>CF$207*$B93+CF$209</f>
        <v>89.451088800673901</v>
      </c>
      <c r="DK93" s="2">
        <f>CG$207*$B93+CG$209</f>
        <v>87.68053666523771</v>
      </c>
      <c r="DL93" s="2">
        <f>CH$207*$B93+CH$209</f>
        <v>84.377246030028417</v>
      </c>
      <c r="DM93" s="2">
        <f>CI$207*$B93+CI$209</f>
        <v>79.433991063625129</v>
      </c>
      <c r="DN93" s="2">
        <f>CJ$207*$B93+CJ$209</f>
        <v>73.008900819539321</v>
      </c>
      <c r="DO93" s="2">
        <f>CK$207*$B93+CK$209</f>
        <v>63.794800751119901</v>
      </c>
      <c r="DP93" s="2">
        <f>CL$207*$B93+CL$209</f>
        <v>53.033257348976143</v>
      </c>
      <c r="DS93" s="2">
        <f>POWER(10,($B93-C$227)/C$228)/(1+POWER(10,($B93-C$227)/C$228))</f>
        <v>0.13286763784854827</v>
      </c>
      <c r="DT93" s="2">
        <f>POWER(10,($B93-D$227)/D$228)/(1+POWER(10,($B93-D$227)/D$228))</f>
        <v>8.5939410483703543E-2</v>
      </c>
      <c r="DU93" s="2">
        <f>POWER(10,($B93-E$227)/E$228)/(1+POWER(10,($B93-E$227)/E$228))</f>
        <v>0.1522647140112004</v>
      </c>
      <c r="DV93" s="2">
        <f>POWER(10,($B93-F$227)/F$228)/(1+POWER(10,($B93-F$227)/F$228))</f>
        <v>0.1862856822297764</v>
      </c>
      <c r="DW93" s="2">
        <f>POWER(10,($B93-G$227)/G$228)/(1+POWER(10,($B93-G$227)/G$228))</f>
        <v>0.19560278345081733</v>
      </c>
      <c r="DX93" s="2">
        <f>POWER(10,($B93-H$227)/H$228)/(1+POWER(10,($B93-H$227)/H$228))</f>
        <v>0.18417279203268633</v>
      </c>
      <c r="DY93" s="2">
        <f>POWER(10,($B93-I$227)/I$228)/(1+POWER(10,($B93-I$227)/I$228))</f>
        <v>0.20021779992382813</v>
      </c>
      <c r="DZ93" s="2">
        <f>POWER(10,($B93-J$227)/J$228)/(1+POWER(10,($B93-J$227)/J$228))</f>
        <v>0.20849292523127488</v>
      </c>
      <c r="EA93" s="2">
        <f>POWER(10,($B93-K$227)/K$228)/(1+POWER(10,($B93-K$227)/K$228))</f>
        <v>0.2303438500841348</v>
      </c>
      <c r="EB93" s="2">
        <f>POWER(10,($B93-L$227)/L$228)/(1+POWER(10,($B93-L$227)/L$228))</f>
        <v>0.23670004714930312</v>
      </c>
      <c r="EC93" s="2">
        <f>POWER(10,($B93-M$227)/M$228)/(1+POWER(10,($B93-M$227)/M$228))</f>
        <v>0.22889556424697421</v>
      </c>
      <c r="ED93" s="2">
        <f>POWER(10,($B93-N$227)/N$228)/(1+POWER(10,($B93-N$227)/N$228))</f>
        <v>0.22979749540357186</v>
      </c>
      <c r="EE93" s="2">
        <f>POWER(10,($B93-O$227)/O$228)/(1+POWER(10,($B93-O$227)/O$228))</f>
        <v>0.24932012186276653</v>
      </c>
    </row>
    <row r="94" spans="2:135" x14ac:dyDescent="0.25">
      <c r="B94" s="2">
        <v>88</v>
      </c>
      <c r="C94">
        <v>106.357</v>
      </c>
      <c r="D94">
        <v>110.857</v>
      </c>
      <c r="E94">
        <v>116.571</v>
      </c>
      <c r="F94">
        <v>102.31399999999999</v>
      </c>
      <c r="G94">
        <v>98.213999999999999</v>
      </c>
      <c r="H94">
        <v>107.014</v>
      </c>
      <c r="I94">
        <v>97.942999999999998</v>
      </c>
      <c r="J94">
        <v>94.370999999999995</v>
      </c>
      <c r="K94">
        <v>88.343000000000004</v>
      </c>
      <c r="L94">
        <v>82.057000000000002</v>
      </c>
      <c r="M94">
        <v>76.885999999999996</v>
      </c>
      <c r="N94">
        <v>65.2714</v>
      </c>
      <c r="O94">
        <v>55.528599999999997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108.60823793834413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109.41943684069794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116.40595647512092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102.48163080733048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100.80653467510618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105.60619447953191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101.1599374792489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97.381562863589181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90.042563674544283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83.97202407995151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77.788361786469579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66.913166587980157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54.145107589064132</v>
      </c>
      <c r="AE94" s="5"/>
      <c r="AG94" s="5">
        <f t="shared" si="26"/>
        <v>-2.2512379383441328</v>
      </c>
      <c r="AH94" s="5">
        <f t="shared" si="27"/>
        <v>1.4375631593020586</v>
      </c>
      <c r="AI94" s="5">
        <f t="shared" si="28"/>
        <v>0.16504352487908136</v>
      </c>
      <c r="AJ94" s="5">
        <f t="shared" si="29"/>
        <v>-0.16763080733048241</v>
      </c>
      <c r="AK94" s="5">
        <f t="shared" si="30"/>
        <v>-2.5925346751061795</v>
      </c>
      <c r="AL94" s="5">
        <f t="shared" si="31"/>
        <v>1.4078055204680879</v>
      </c>
      <c r="AM94" s="5">
        <f t="shared" si="32"/>
        <v>-3.2169374792488981</v>
      </c>
      <c r="AN94" s="5">
        <f t="shared" si="33"/>
        <v>-3.0105628635891861</v>
      </c>
      <c r="AO94" s="5">
        <f t="shared" si="34"/>
        <v>-1.6995636745442795</v>
      </c>
      <c r="AP94" s="5">
        <f t="shared" si="35"/>
        <v>-1.9150240799515075</v>
      </c>
      <c r="AQ94" s="5">
        <f t="shared" si="36"/>
        <v>-0.90236178646958365</v>
      </c>
      <c r="AR94" s="5">
        <f t="shared" si="37"/>
        <v>-1.6417665879801575</v>
      </c>
      <c r="AS94" s="5">
        <f t="shared" si="38"/>
        <v>1.3834924109358653</v>
      </c>
      <c r="AV94" s="2">
        <f t="shared" si="39"/>
        <v>81.816124881476185</v>
      </c>
      <c r="AW94" s="2">
        <f t="shared" si="40"/>
        <v>84.755030237071622</v>
      </c>
      <c r="AX94" s="2">
        <f t="shared" si="41"/>
        <v>85.883773956454291</v>
      </c>
      <c r="AY94" s="2">
        <f t="shared" si="42"/>
        <v>85.588504495175059</v>
      </c>
      <c r="AZ94" s="2">
        <f t="shared" si="43"/>
        <v>87.355609089812887</v>
      </c>
      <c r="BA94" s="2">
        <f t="shared" si="44"/>
        <v>88.760226525739569</v>
      </c>
      <c r="BB94" s="2">
        <f t="shared" si="45"/>
        <v>89.034575294615777</v>
      </c>
      <c r="BC94" s="2">
        <f t="shared" si="46"/>
        <v>87.373986702710994</v>
      </c>
      <c r="BD94" s="2">
        <f t="shared" si="47"/>
        <v>84.146749656499196</v>
      </c>
      <c r="BE94" s="2">
        <f t="shared" si="48"/>
        <v>79.451222226198823</v>
      </c>
      <c r="BF94" s="2">
        <f t="shared" si="49"/>
        <v>72.83456042528276</v>
      </c>
      <c r="BG94" s="2">
        <f t="shared" si="50"/>
        <v>63.474651955904989</v>
      </c>
      <c r="BH94" s="2">
        <f t="shared" si="51"/>
        <v>52.905393764061934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81.653238800311271</v>
      </c>
      <c r="CP94" s="2">
        <f>BL$207*$B94+BL$209</f>
        <v>84.622489247655153</v>
      </c>
      <c r="CQ94" s="2">
        <f>BM$207*$B94+BM$209</f>
        <v>85.776417140330338</v>
      </c>
      <c r="CR94" s="2">
        <f>BN$207*$B94+BN$209</f>
        <v>85.557296059406454</v>
      </c>
      <c r="CS94" s="2">
        <f>BO$207*$B94+BO$209</f>
        <v>87.316593796002664</v>
      </c>
      <c r="CT94" s="2">
        <f>BP$207*$B94+BP$209</f>
        <v>88.663373078083424</v>
      </c>
      <c r="CU94" s="2">
        <f>BQ$207*$B94+BQ$209</f>
        <v>88.932873618080237</v>
      </c>
      <c r="CV94" s="2">
        <f>BR$207*$B94+BR$209</f>
        <v>87.298875340293776</v>
      </c>
      <c r="CW94" s="2">
        <f>BS$207*$B94+BS$209</f>
        <v>84.086271768826876</v>
      </c>
      <c r="CX94" s="2">
        <f>BT$207*$B94+BT$209</f>
        <v>79.472021778300174</v>
      </c>
      <c r="CY94" s="2">
        <f>BU$207*$B94+BU$209</f>
        <v>72.792682216963186</v>
      </c>
      <c r="CZ94" s="2">
        <f>BV$207*$B94+BV$209</f>
        <v>63.381256918339453</v>
      </c>
      <c r="DA94" s="2">
        <f>BW$207*$B94+BW$209</f>
        <v>52.866308432449685</v>
      </c>
      <c r="DD94" s="2">
        <f>BZ$207*$B94+BZ$209</f>
        <v>82.785630109952876</v>
      </c>
      <c r="DE94" s="2">
        <f>CA$207*$B94+CA$209</f>
        <v>86.040710042640271</v>
      </c>
      <c r="DF94" s="2">
        <f>CB$207*$B94+CB$209</f>
        <v>86.428892069097088</v>
      </c>
      <c r="DG94" s="2">
        <f>CC$207*$B94+CC$209</f>
        <v>85.712831216992214</v>
      </c>
      <c r="DH94" s="2">
        <f>CD$207*$B94+CD$209</f>
        <v>87.501938091729386</v>
      </c>
      <c r="DI94" s="2">
        <f>CE$207*$B94+CE$209</f>
        <v>89.151506659043193</v>
      </c>
      <c r="DJ94" s="2">
        <f>CF$207*$B94+CF$209</f>
        <v>89.405082929451055</v>
      </c>
      <c r="DK94" s="2">
        <f>CG$207*$B94+CG$209</f>
        <v>87.634044043856548</v>
      </c>
      <c r="DL94" s="2">
        <f>CH$207*$B94+CH$209</f>
        <v>84.331046007484559</v>
      </c>
      <c r="DM94" s="2">
        <f>CI$207*$B94+CI$209</f>
        <v>79.390050480551409</v>
      </c>
      <c r="DN94" s="2">
        <f>CJ$207*$B94+CJ$209</f>
        <v>72.963226460248549</v>
      </c>
      <c r="DO94" s="2">
        <f>CK$207*$B94+CK$209</f>
        <v>63.76013704946633</v>
      </c>
      <c r="DP94" s="2">
        <f>CL$207*$B94+CL$209</f>
        <v>53.012721321385058</v>
      </c>
      <c r="DS94" s="2">
        <f>POWER(10,($B94-C$227)/C$228)/(1+POWER(10,($B94-C$227)/C$228))</f>
        <v>0.14384257436280456</v>
      </c>
      <c r="DT94" s="2">
        <f>POWER(10,($B94-D$227)/D$228)/(1+POWER(10,($B94-D$227)/D$228))</f>
        <v>9.3455821466688127E-2</v>
      </c>
      <c r="DU94" s="2">
        <f>POWER(10,($B94-E$227)/E$228)/(1+POWER(10,($B94-E$227)/E$228))</f>
        <v>0.16453784105830274</v>
      </c>
      <c r="DV94" s="2">
        <f>POWER(10,($B94-F$227)/F$228)/(1+POWER(10,($B94-F$227)/F$228))</f>
        <v>0.200651969966326</v>
      </c>
      <c r="DW94" s="2">
        <f>POWER(10,($B94-G$227)/G$228)/(1+POWER(10,($B94-G$227)/G$228))</f>
        <v>0.21050172414125518</v>
      </c>
      <c r="DX94" s="2">
        <f>POWER(10,($B94-H$227)/H$228)/(1+POWER(10,($B94-H$227)/H$228))</f>
        <v>0.1984158669553516</v>
      </c>
      <c r="DY94" s="2">
        <f>POWER(10,($B94-I$227)/I$228)/(1+POWER(10,($B94-I$227)/I$228))</f>
        <v>0.21537414465696769</v>
      </c>
      <c r="DZ94" s="2">
        <f>POWER(10,($B94-J$227)/J$228)/(1+POWER(10,($B94-J$227)/J$228))</f>
        <v>0.22410016692730031</v>
      </c>
      <c r="EA94" s="2">
        <f>POWER(10,($B94-K$227)/K$228)/(1+POWER(10,($B94-K$227)/K$228))</f>
        <v>0.24707619561587821</v>
      </c>
      <c r="EB94" s="2">
        <f>POWER(10,($B94-L$227)/L$228)/(1+POWER(10,($B94-L$227)/L$228))</f>
        <v>0.25374189103489064</v>
      </c>
      <c r="EC94" s="2">
        <f>POWER(10,($B94-M$227)/M$228)/(1+POWER(10,($B94-M$227)/M$228))</f>
        <v>0.24555627040138014</v>
      </c>
      <c r="ED94" s="2">
        <f>POWER(10,($B94-N$227)/N$228)/(1+POWER(10,($B94-N$227)/N$228))</f>
        <v>0.24650286434328891</v>
      </c>
      <c r="EE94" s="2">
        <f>POWER(10,($B94-O$227)/O$228)/(1+POWER(10,($B94-O$227)/O$228))</f>
        <v>0.26695280652170622</v>
      </c>
    </row>
    <row r="95" spans="2:135" x14ac:dyDescent="0.25">
      <c r="B95" s="2">
        <v>89</v>
      </c>
      <c r="C95">
        <v>103.371</v>
      </c>
      <c r="D95">
        <v>111.95699999999999</v>
      </c>
      <c r="E95">
        <v>113.557</v>
      </c>
      <c r="F95">
        <v>95.643000000000001</v>
      </c>
      <c r="G95">
        <v>93.286000000000001</v>
      </c>
      <c r="H95">
        <v>99.713999999999999</v>
      </c>
      <c r="I95">
        <v>94.3</v>
      </c>
      <c r="J95">
        <v>91.343000000000004</v>
      </c>
      <c r="K95">
        <v>87.442999999999998</v>
      </c>
      <c r="L95">
        <v>81.856999999999999</v>
      </c>
      <c r="M95">
        <v>75.429000000000002</v>
      </c>
      <c r="N95">
        <v>65.828599999999994</v>
      </c>
      <c r="O95">
        <v>53.128599999999999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105.00179158314226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113.42836888851376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111.76502549457554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98.098988760303598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97.022133718267796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101.29921921210131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97.645707225484799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94.249997956093225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87.937410400639408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82.276496663817994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76.01662770990184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65.649589028449256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53.639142351135391</v>
      </c>
      <c r="AE95" s="5"/>
      <c r="AG95" s="5">
        <f t="shared" si="26"/>
        <v>-1.630791583142269</v>
      </c>
      <c r="AH95" s="5">
        <f t="shared" si="27"/>
        <v>-1.4713688885137657</v>
      </c>
      <c r="AI95" s="5">
        <f t="shared" si="28"/>
        <v>1.7919745054244629</v>
      </c>
      <c r="AJ95" s="5">
        <f t="shared" si="29"/>
        <v>-2.4559887603035975</v>
      </c>
      <c r="AK95" s="5">
        <f t="shared" si="30"/>
        <v>-3.7361337182677943</v>
      </c>
      <c r="AL95" s="5">
        <f t="shared" si="31"/>
        <v>-1.5852192121013076</v>
      </c>
      <c r="AM95" s="5">
        <f t="shared" si="32"/>
        <v>-3.3457072254848015</v>
      </c>
      <c r="AN95" s="5">
        <f t="shared" si="33"/>
        <v>-2.9069979560932211</v>
      </c>
      <c r="AO95" s="5">
        <f t="shared" si="34"/>
        <v>-0.49441040063940989</v>
      </c>
      <c r="AP95" s="5">
        <f t="shared" si="35"/>
        <v>-0.41949666381799489</v>
      </c>
      <c r="AQ95" s="5">
        <f t="shared" si="36"/>
        <v>-0.5876277099018381</v>
      </c>
      <c r="AR95" s="5">
        <f t="shared" si="37"/>
        <v>0.17901097155073842</v>
      </c>
      <c r="AS95" s="5">
        <f t="shared" si="38"/>
        <v>-0.51054235113539193</v>
      </c>
      <c r="AV95" s="2">
        <f t="shared" si="39"/>
        <v>81.830635789118091</v>
      </c>
      <c r="AW95" s="2">
        <f t="shared" si="40"/>
        <v>84.775759407854594</v>
      </c>
      <c r="AX95" s="2">
        <f t="shared" si="41"/>
        <v>85.89518385065702</v>
      </c>
      <c r="AY95" s="2">
        <f t="shared" si="42"/>
        <v>85.594639385723156</v>
      </c>
      <c r="AZ95" s="2">
        <f t="shared" si="43"/>
        <v>87.378249708902885</v>
      </c>
      <c r="BA95" s="2">
        <f t="shared" si="44"/>
        <v>88.787332244933239</v>
      </c>
      <c r="BB95" s="2">
        <f t="shared" si="45"/>
        <v>89.059965207433066</v>
      </c>
      <c r="BC95" s="2">
        <f t="shared" si="46"/>
        <v>87.385373810693949</v>
      </c>
      <c r="BD95" s="2">
        <f t="shared" si="47"/>
        <v>84.153474881289924</v>
      </c>
      <c r="BE95" s="2">
        <f t="shared" si="48"/>
        <v>79.450350277332717</v>
      </c>
      <c r="BF95" s="2">
        <f t="shared" si="49"/>
        <v>72.850481271441254</v>
      </c>
      <c r="BG95" s="2">
        <f t="shared" si="50"/>
        <v>63.490749250224056</v>
      </c>
      <c r="BH95" s="2">
        <f t="shared" si="51"/>
        <v>52.916800091826431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81.667474547522573</v>
      </c>
      <c r="CP95" s="2">
        <f>BL$207*$B95+BL$209</f>
        <v>84.640617337011804</v>
      </c>
      <c r="CQ95" s="2">
        <f>BM$207*$B95+BM$209</f>
        <v>85.792719629362537</v>
      </c>
      <c r="CR95" s="2">
        <f>BN$207*$B95+BN$209</f>
        <v>85.571946420982869</v>
      </c>
      <c r="CS95" s="2">
        <f>BO$207*$B95+BO$209</f>
        <v>87.350708127170208</v>
      </c>
      <c r="CT95" s="2">
        <f>BP$207*$B95+BP$209</f>
        <v>88.699881652975321</v>
      </c>
      <c r="CU95" s="2">
        <f>BQ$207*$B95+BQ$209</f>
        <v>88.969939908800612</v>
      </c>
      <c r="CV95" s="2">
        <f>BR$207*$B95+BR$209</f>
        <v>87.321345862666817</v>
      </c>
      <c r="CW95" s="2">
        <f>BS$207*$B95+BS$209</f>
        <v>84.106205520872507</v>
      </c>
      <c r="CX95" s="2">
        <f>BT$207*$B95+BT$209</f>
        <v>79.489213525349285</v>
      </c>
      <c r="CY95" s="2">
        <f>BU$207*$B95+BU$209</f>
        <v>72.826544925503967</v>
      </c>
      <c r="CZ95" s="2">
        <f>BV$207*$B95+BV$209</f>
        <v>63.406551973977919</v>
      </c>
      <c r="DA95" s="2">
        <f>BW$207*$B95+BW$209</f>
        <v>52.886698555733247</v>
      </c>
      <c r="DD95" s="2">
        <f>BZ$207*$B95+BZ$209</f>
        <v>82.716328727712181</v>
      </c>
      <c r="DE95" s="2">
        <f>CA$207*$B95+CA$209</f>
        <v>85.971324383148072</v>
      </c>
      <c r="DF95" s="2">
        <f>CB$207*$B95+CB$209</f>
        <v>86.369680590971569</v>
      </c>
      <c r="DG95" s="2">
        <f>CC$207*$B95+CC$209</f>
        <v>85.677088068079598</v>
      </c>
      <c r="DH95" s="2">
        <f>CD$207*$B95+CD$209</f>
        <v>87.472456976376989</v>
      </c>
      <c r="DI95" s="2">
        <f>CE$207*$B95+CE$209</f>
        <v>89.109539612404916</v>
      </c>
      <c r="DJ95" s="2">
        <f>CF$207*$B95+CF$209</f>
        <v>89.359077058228223</v>
      </c>
      <c r="DK95" s="2">
        <f>CG$207*$B95+CG$209</f>
        <v>87.587551422475372</v>
      </c>
      <c r="DL95" s="2">
        <f>CH$207*$B95+CH$209</f>
        <v>84.284845984940716</v>
      </c>
      <c r="DM95" s="2">
        <f>CI$207*$B95+CI$209</f>
        <v>79.346109897477689</v>
      </c>
      <c r="DN95" s="2">
        <f>CJ$207*$B95+CJ$209</f>
        <v>72.917552100957778</v>
      </c>
      <c r="DO95" s="2">
        <f>CK$207*$B95+CK$209</f>
        <v>63.725473347812766</v>
      </c>
      <c r="DP95" s="2">
        <f>CL$207*$B95+CL$209</f>
        <v>52.992185293793966</v>
      </c>
      <c r="DS95" s="2">
        <f>POWER(10,($B95-C$227)/C$228)/(1+POWER(10,($B95-C$227)/C$228))</f>
        <v>0.15556141614082131</v>
      </c>
      <c r="DT95" s="2">
        <f>POWER(10,($B95-D$227)/D$228)/(1+POWER(10,($B95-D$227)/D$228))</f>
        <v>0.10155659071256595</v>
      </c>
      <c r="DU95" s="2">
        <f>POWER(10,($B95-E$227)/E$228)/(1+POWER(10,($B95-E$227)/E$228))</f>
        <v>0.17759298828248646</v>
      </c>
      <c r="DV95" s="2">
        <f>POWER(10,($B95-F$227)/F$228)/(1+POWER(10,($B95-F$227)/F$228))</f>
        <v>0.21583231161868571</v>
      </c>
      <c r="DW95" s="2">
        <f>POWER(10,($B95-G$227)/G$228)/(1+POWER(10,($B95-G$227)/G$228))</f>
        <v>0.22621636189676272</v>
      </c>
      <c r="DX95" s="2">
        <f>POWER(10,($B95-H$227)/H$228)/(1+POWER(10,($B95-H$227)/H$228))</f>
        <v>0.21347221491724599</v>
      </c>
      <c r="DY95" s="2">
        <f>POWER(10,($B95-I$227)/I$228)/(1+POWER(10,($B95-I$227)/I$228))</f>
        <v>0.23134593745386819</v>
      </c>
      <c r="DZ95" s="2">
        <f>POWER(10,($B95-J$227)/J$228)/(1+POWER(10,($B95-J$227)/J$228))</f>
        <v>0.24052070164565145</v>
      </c>
      <c r="EA95" s="2">
        <f>POWER(10,($B95-K$227)/K$228)/(1+POWER(10,($B95-K$227)/K$228))</f>
        <v>0.26460612193303629</v>
      </c>
      <c r="EB95" s="2">
        <f>POWER(10,($B95-L$227)/L$228)/(1+POWER(10,($B95-L$227)/L$228))</f>
        <v>0.27157416338489737</v>
      </c>
      <c r="EC95" s="2">
        <f>POWER(10,($B95-M$227)/M$228)/(1+POWER(10,($B95-M$227)/M$228))</f>
        <v>0.26301602942771718</v>
      </c>
      <c r="ED95" s="2">
        <f>POWER(10,($B95-N$227)/N$228)/(1+POWER(10,($B95-N$227)/N$228))</f>
        <v>0.26400637634824081</v>
      </c>
      <c r="EE95" s="2">
        <f>POWER(10,($B95-O$227)/O$228)/(1+POWER(10,($B95-O$227)/O$228))</f>
        <v>0.28535848815286718</v>
      </c>
    </row>
    <row r="96" spans="2:135" x14ac:dyDescent="0.25">
      <c r="B96" s="2">
        <v>90</v>
      </c>
      <c r="C96">
        <v>99.456999999999994</v>
      </c>
      <c r="D96">
        <v>113.657</v>
      </c>
      <c r="E96">
        <v>107.18600000000001</v>
      </c>
      <c r="F96">
        <v>93.828999999999994</v>
      </c>
      <c r="G96">
        <v>91.971000000000004</v>
      </c>
      <c r="H96">
        <v>94.414000000000001</v>
      </c>
      <c r="I96">
        <v>92.757000000000005</v>
      </c>
      <c r="J96">
        <v>90.313999999999993</v>
      </c>
      <c r="K96">
        <v>86.328999999999994</v>
      </c>
      <c r="L96">
        <v>81.257000000000005</v>
      </c>
      <c r="M96">
        <v>73.971000000000004</v>
      </c>
      <c r="N96">
        <v>65.671400000000006</v>
      </c>
      <c r="O96">
        <v>53.814300000000003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100.94582239040174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116.48135134685795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106.72962954525997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94.389613485829869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93.964699247914766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97.640583713992953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94.854206726744934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91.865761493735945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86.46289553024846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81.124885640584708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74.785680944970409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64.793998904051364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53.327649639879859</v>
      </c>
      <c r="AE96" s="5"/>
      <c r="AG96" s="5">
        <f t="shared" si="26"/>
        <v>-1.4888223904017508</v>
      </c>
      <c r="AH96" s="5">
        <f t="shared" si="27"/>
        <v>-2.8243513468579522</v>
      </c>
      <c r="AI96" s="5">
        <f t="shared" si="28"/>
        <v>0.45637045474003912</v>
      </c>
      <c r="AJ96" s="5">
        <f t="shared" si="29"/>
        <v>-0.56061348582987591</v>
      </c>
      <c r="AK96" s="5">
        <f t="shared" si="30"/>
        <v>-1.9936992479147619</v>
      </c>
      <c r="AL96" s="5">
        <f t="shared" si="31"/>
        <v>-3.2265837139929516</v>
      </c>
      <c r="AM96" s="5">
        <f t="shared" si="32"/>
        <v>-2.097206726744929</v>
      </c>
      <c r="AN96" s="5">
        <f t="shared" si="33"/>
        <v>-1.5517614937359525</v>
      </c>
      <c r="AO96" s="5">
        <f t="shared" si="34"/>
        <v>-0.13389553024846634</v>
      </c>
      <c r="AP96" s="5">
        <f t="shared" si="35"/>
        <v>0.13211435941529714</v>
      </c>
      <c r="AQ96" s="5">
        <f t="shared" si="36"/>
        <v>-0.81468094497040511</v>
      </c>
      <c r="AR96" s="5">
        <f t="shared" si="37"/>
        <v>0.8774010959486418</v>
      </c>
      <c r="AS96" s="5">
        <f t="shared" si="38"/>
        <v>0.4866503601201444</v>
      </c>
      <c r="AV96" s="2">
        <f t="shared" si="39"/>
        <v>81.843929503323778</v>
      </c>
      <c r="AW96" s="2">
        <f t="shared" si="40"/>
        <v>84.795837475592165</v>
      </c>
      <c r="AX96" s="2">
        <f t="shared" si="41"/>
        <v>85.905022451354782</v>
      </c>
      <c r="AY96" s="2">
        <f t="shared" si="42"/>
        <v>85.599288935894052</v>
      </c>
      <c r="AZ96" s="2">
        <f t="shared" si="43"/>
        <v>87.39893881568554</v>
      </c>
      <c r="BA96" s="2">
        <f t="shared" si="44"/>
        <v>88.81234497307247</v>
      </c>
      <c r="BB96" s="2">
        <f t="shared" si="45"/>
        <v>89.08294937275484</v>
      </c>
      <c r="BC96" s="2">
        <f t="shared" si="46"/>
        <v>87.3946545798008</v>
      </c>
      <c r="BD96" s="2">
        <f t="shared" si="47"/>
        <v>84.157968816098389</v>
      </c>
      <c r="BE96" s="2">
        <f t="shared" si="48"/>
        <v>79.447141645053819</v>
      </c>
      <c r="BF96" s="2">
        <f t="shared" si="49"/>
        <v>72.863633652542973</v>
      </c>
      <c r="BG96" s="2">
        <f t="shared" si="50"/>
        <v>63.504948845850443</v>
      </c>
      <c r="BH96" s="2">
        <f t="shared" si="51"/>
        <v>52.926747767979272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81.681710294733875</v>
      </c>
      <c r="CP96" s="2">
        <f>BL$207*$B96+BL$209</f>
        <v>84.658745426368441</v>
      </c>
      <c r="CQ96" s="2">
        <f>BM$207*$B96+BM$209</f>
        <v>85.809022118394736</v>
      </c>
      <c r="CR96" s="2">
        <f>BN$207*$B96+BN$209</f>
        <v>85.586596782559269</v>
      </c>
      <c r="CS96" s="2">
        <f>BO$207*$B96+BO$209</f>
        <v>87.384822458337766</v>
      </c>
      <c r="CT96" s="2">
        <f>BP$207*$B96+BP$209</f>
        <v>88.736390227867219</v>
      </c>
      <c r="CU96" s="2">
        <f>BQ$207*$B96+BQ$209</f>
        <v>89.007006199520987</v>
      </c>
      <c r="CV96" s="2">
        <f>BR$207*$B96+BR$209</f>
        <v>87.343816385039872</v>
      </c>
      <c r="CW96" s="2">
        <f>BS$207*$B96+BS$209</f>
        <v>84.126139272918124</v>
      </c>
      <c r="CX96" s="2">
        <f>BT$207*$B96+BT$209</f>
        <v>79.506405272398396</v>
      </c>
      <c r="CY96" s="2">
        <f>BU$207*$B96+BU$209</f>
        <v>72.860407634044748</v>
      </c>
      <c r="CZ96" s="2">
        <f>BV$207*$B96+BV$209</f>
        <v>63.431847029616385</v>
      </c>
      <c r="DA96" s="2">
        <f>BW$207*$B96+BW$209</f>
        <v>52.907088679016816</v>
      </c>
      <c r="DD96" s="2">
        <f>BZ$207*$B96+BZ$209</f>
        <v>82.6470273454715</v>
      </c>
      <c r="DE96" s="2">
        <f>CA$207*$B96+CA$209</f>
        <v>85.901938723655874</v>
      </c>
      <c r="DF96" s="2">
        <f>CB$207*$B96+CB$209</f>
        <v>86.310469112846064</v>
      </c>
      <c r="DG96" s="2">
        <f>CC$207*$B96+CC$209</f>
        <v>85.641344919166968</v>
      </c>
      <c r="DH96" s="2">
        <f>CD$207*$B96+CD$209</f>
        <v>87.442975861024593</v>
      </c>
      <c r="DI96" s="2">
        <f>CE$207*$B96+CE$209</f>
        <v>89.067572565766625</v>
      </c>
      <c r="DJ96" s="2">
        <f>CF$207*$B96+CF$209</f>
        <v>89.313071187005391</v>
      </c>
      <c r="DK96" s="2">
        <f>CG$207*$B96+CG$209</f>
        <v>87.541058801094209</v>
      </c>
      <c r="DL96" s="2">
        <f>CH$207*$B96+CH$209</f>
        <v>84.238645962396873</v>
      </c>
      <c r="DM96" s="2">
        <f>CI$207*$B96+CI$209</f>
        <v>79.302169314403969</v>
      </c>
      <c r="DN96" s="2">
        <f>CJ$207*$B96+CJ$209</f>
        <v>72.871877741667006</v>
      </c>
      <c r="DO96" s="2">
        <f>CK$207*$B96+CK$209</f>
        <v>63.690809646159195</v>
      </c>
      <c r="DP96" s="2">
        <f>CL$207*$B96+CL$209</f>
        <v>52.971649266202881</v>
      </c>
      <c r="DS96" s="2">
        <f>POWER(10,($B96-C$227)/C$228)/(1+POWER(10,($B96-C$227)/C$228))</f>
        <v>0.16804759479379661</v>
      </c>
      <c r="DT96" s="2">
        <f>POWER(10,($B96-D$227)/D$228)/(1+POWER(10,($B96-D$227)/D$228))</f>
        <v>0.11027412191077088</v>
      </c>
      <c r="DU96" s="2">
        <f>POWER(10,($B96-E$227)/E$228)/(1+POWER(10,($B96-E$227)/E$228))</f>
        <v>0.19144662152195785</v>
      </c>
      <c r="DV96" s="2">
        <f>POWER(10,($B96-F$227)/F$228)/(1+POWER(10,($B96-F$227)/F$228))</f>
        <v>0.23182804239956248</v>
      </c>
      <c r="DW96" s="2">
        <f>POWER(10,($B96-G$227)/G$228)/(1+POWER(10,($B96-G$227)/G$228))</f>
        <v>0.24274344570664061</v>
      </c>
      <c r="DX96" s="2">
        <f>POWER(10,($B96-H$227)/H$228)/(1+POWER(10,($B96-H$227)/H$228))</f>
        <v>0.22934419053568209</v>
      </c>
      <c r="DY96" s="2">
        <f>POWER(10,($B96-I$227)/I$228)/(1+POWER(10,($B96-I$227)/I$228))</f>
        <v>0.24812760798953476</v>
      </c>
      <c r="DZ96" s="2">
        <f>POWER(10,($B96-J$227)/J$228)/(1+POWER(10,($B96-J$227)/J$228))</f>
        <v>0.25774473755648897</v>
      </c>
      <c r="EA96" s="2">
        <f>POWER(10,($B96-K$227)/K$228)/(1+POWER(10,($B96-K$227)/K$228))</f>
        <v>0.28291245016383965</v>
      </c>
      <c r="EB96" s="2">
        <f>POWER(10,($B96-L$227)/L$228)/(1+POWER(10,($B96-L$227)/L$228))</f>
        <v>0.29017234735024283</v>
      </c>
      <c r="EC96" s="2">
        <f>POWER(10,($B96-M$227)/M$228)/(1+POWER(10,($B96-M$227)/M$228))</f>
        <v>0.2812544227535399</v>
      </c>
      <c r="ED96" s="2">
        <f>POWER(10,($B96-N$227)/N$228)/(1+POWER(10,($B96-N$227)/N$228))</f>
        <v>0.28228713939476552</v>
      </c>
      <c r="EE96" s="2">
        <f>POWER(10,($B96-O$227)/O$228)/(1+POWER(10,($B96-O$227)/O$228))</f>
        <v>0.30450604338221815</v>
      </c>
    </row>
    <row r="97" spans="2:135" x14ac:dyDescent="0.25">
      <c r="B97" s="2">
        <v>91</v>
      </c>
      <c r="C97">
        <v>97.070999999999998</v>
      </c>
      <c r="D97">
        <v>116.54300000000001</v>
      </c>
      <c r="E97">
        <v>100.943</v>
      </c>
      <c r="F97">
        <v>89.914000000000001</v>
      </c>
      <c r="G97">
        <v>91.156999999999996</v>
      </c>
      <c r="H97">
        <v>92.929000000000002</v>
      </c>
      <c r="I97">
        <v>92.442999999999998</v>
      </c>
      <c r="J97">
        <v>90.986000000000004</v>
      </c>
      <c r="K97">
        <v>85.728999999999999</v>
      </c>
      <c r="L97">
        <v>80.728999999999999</v>
      </c>
      <c r="M97">
        <v>74.3</v>
      </c>
      <c r="N97">
        <v>64.471400000000003</v>
      </c>
      <c r="O97">
        <v>52.514299999999999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96.86625199174884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118.16235832185615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101.83389332453606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91.471023261539798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91.662263559780399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94.752727333923744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92.786075324818711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90.166842758020707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85.49262738089601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80.38728494177127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73.982083914587093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64.24911836057521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53.147081680115555</v>
      </c>
      <c r="AE97" s="5"/>
      <c r="AG97" s="5">
        <f t="shared" si="26"/>
        <v>0.20474800825115835</v>
      </c>
      <c r="AH97" s="5">
        <f t="shared" si="27"/>
        <v>-1.61935832185614</v>
      </c>
      <c r="AI97" s="5">
        <f t="shared" si="28"/>
        <v>-0.89089332453606573</v>
      </c>
      <c r="AJ97" s="5">
        <f t="shared" si="29"/>
        <v>-1.557023261539797</v>
      </c>
      <c r="AK97" s="5">
        <f t="shared" si="30"/>
        <v>-0.50526355978040272</v>
      </c>
      <c r="AL97" s="5">
        <f t="shared" si="31"/>
        <v>-1.8237273339237419</v>
      </c>
      <c r="AM97" s="5">
        <f t="shared" si="32"/>
        <v>-0.34307532481871306</v>
      </c>
      <c r="AN97" s="5">
        <f t="shared" si="33"/>
        <v>0.81915724197929762</v>
      </c>
      <c r="AO97" s="5">
        <f t="shared" si="34"/>
        <v>0.23637261910398877</v>
      </c>
      <c r="AP97" s="5">
        <f t="shared" si="35"/>
        <v>0.34171505822872916</v>
      </c>
      <c r="AQ97" s="5">
        <f t="shared" si="36"/>
        <v>0.31791608541290373</v>
      </c>
      <c r="AR97" s="5">
        <f t="shared" si="37"/>
        <v>0.22228163942479284</v>
      </c>
      <c r="AS97" s="5">
        <f t="shared" si="38"/>
        <v>-0.63278168011555636</v>
      </c>
      <c r="AV97" s="2">
        <f t="shared" si="39"/>
        <v>81.855831067410307</v>
      </c>
      <c r="AW97" s="2">
        <f t="shared" si="40"/>
        <v>84.815139376567146</v>
      </c>
      <c r="AX97" s="2">
        <f t="shared" si="41"/>
        <v>85.913113708426039</v>
      </c>
      <c r="AY97" s="2">
        <f t="shared" si="42"/>
        <v>85.602329849513026</v>
      </c>
      <c r="AZ97" s="2">
        <f t="shared" si="43"/>
        <v>87.417521465471509</v>
      </c>
      <c r="BA97" s="2">
        <f t="shared" si="44"/>
        <v>88.835071511522955</v>
      </c>
      <c r="BB97" s="2">
        <f t="shared" si="45"/>
        <v>89.103322978734326</v>
      </c>
      <c r="BC97" s="2">
        <f t="shared" si="46"/>
        <v>87.401660477411866</v>
      </c>
      <c r="BD97" s="2">
        <f t="shared" si="47"/>
        <v>84.160076032758582</v>
      </c>
      <c r="BE97" s="2">
        <f t="shared" si="48"/>
        <v>79.441464732692509</v>
      </c>
      <c r="BF97" s="2">
        <f t="shared" si="49"/>
        <v>72.873833762460407</v>
      </c>
      <c r="BG97" s="2">
        <f t="shared" si="50"/>
        <v>63.517105032634291</v>
      </c>
      <c r="BH97" s="2">
        <f t="shared" si="51"/>
        <v>52.935144756160952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 t="str">
        <f>IF(OR($B97&lt;F$229, AND($B97&gt;F$230, $B97&lt;F$231)), F97, "")</f>
        <v/>
      </c>
      <c r="BO97" s="2" t="str">
        <f>IF(OR($B97&lt;G$229, AND($B97&gt;G$230, $B97&lt;G$231)), G97, "")</f>
        <v/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>
        <f>IF(OR($B97&lt;O$229, AND($B97&gt;O$230, $B97&lt;O$231)), O97, "")</f>
        <v>52.514299999999999</v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 t="str">
        <f>IF(OR(AND($B97&gt;F$230, $B97&lt;F$231), $B97&gt;F$232), F97, "")</f>
        <v/>
      </c>
      <c r="CD97" s="2" t="str">
        <f>IF(OR(AND($B97&gt;G$230, $B97&lt;G$231), $B97&gt;G$232), G97, "")</f>
        <v/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>
        <f>IF(OR(AND($B97&gt;O$230, $B97&lt;O$231), $B97&gt;O$232), O97, "")</f>
        <v>52.514299999999999</v>
      </c>
      <c r="CO97" s="2">
        <f>BK$207*$B97+BK$209</f>
        <v>81.695946041945177</v>
      </c>
      <c r="CP97" s="2">
        <f>BL$207*$B97+BL$209</f>
        <v>84.676873515725092</v>
      </c>
      <c r="CQ97" s="2">
        <f>BM$207*$B97+BM$209</f>
        <v>85.825324607426936</v>
      </c>
      <c r="CR97" s="2">
        <f>BN$207*$B97+BN$209</f>
        <v>85.601247144135684</v>
      </c>
      <c r="CS97" s="2">
        <f>BO$207*$B97+BO$209</f>
        <v>87.41893678950531</v>
      </c>
      <c r="CT97" s="2">
        <f>BP$207*$B97+BP$209</f>
        <v>88.772898802759116</v>
      </c>
      <c r="CU97" s="2">
        <f>BQ$207*$B97+BQ$209</f>
        <v>89.044072490241348</v>
      </c>
      <c r="CV97" s="2">
        <f>BR$207*$B97+BR$209</f>
        <v>87.366286907412913</v>
      </c>
      <c r="CW97" s="2">
        <f>BS$207*$B97+BS$209</f>
        <v>84.146073024963755</v>
      </c>
      <c r="CX97" s="2">
        <f>BT$207*$B97+BT$209</f>
        <v>79.523597019447521</v>
      </c>
      <c r="CY97" s="2">
        <f>BU$207*$B97+BU$209</f>
        <v>72.894270342585543</v>
      </c>
      <c r="CZ97" s="2">
        <f>BV$207*$B97+BV$209</f>
        <v>63.457142085254851</v>
      </c>
      <c r="DA97" s="2">
        <f>BW$207*$B97+BW$209</f>
        <v>52.927478802300378</v>
      </c>
      <c r="DD97" s="2">
        <f>BZ$207*$B97+BZ$209</f>
        <v>82.577725963230804</v>
      </c>
      <c r="DE97" s="2">
        <f>CA$207*$B97+CA$209</f>
        <v>85.832553064163676</v>
      </c>
      <c r="DF97" s="2">
        <f>CB$207*$B97+CB$209</f>
        <v>86.25125763472056</v>
      </c>
      <c r="DG97" s="2">
        <f>CC$207*$B97+CC$209</f>
        <v>85.605601770254353</v>
      </c>
      <c r="DH97" s="2">
        <f>CD$207*$B97+CD$209</f>
        <v>87.413494745672182</v>
      </c>
      <c r="DI97" s="2">
        <f>CE$207*$B97+CE$209</f>
        <v>89.025605519128334</v>
      </c>
      <c r="DJ97" s="2">
        <f>CF$207*$B97+CF$209</f>
        <v>89.267065315782546</v>
      </c>
      <c r="DK97" s="2">
        <f>CG$207*$B97+CG$209</f>
        <v>87.494566179713047</v>
      </c>
      <c r="DL97" s="2">
        <f>CH$207*$B97+CH$209</f>
        <v>84.192445939853016</v>
      </c>
      <c r="DM97" s="2">
        <f>CI$207*$B97+CI$209</f>
        <v>79.258228731330249</v>
      </c>
      <c r="DN97" s="2">
        <f>CJ$207*$B97+CJ$209</f>
        <v>72.826203382376235</v>
      </c>
      <c r="DO97" s="2">
        <f>CK$207*$B97+CK$209</f>
        <v>63.656145944505624</v>
      </c>
      <c r="DP97" s="2">
        <f>CL$207*$B97+CL$209</f>
        <v>52.951113238611796</v>
      </c>
      <c r="DS97" s="2">
        <f>POWER(10,($B97-C$227)/C$228)/(1+POWER(10,($B97-C$227)/C$228))</f>
        <v>0.18132078266424839</v>
      </c>
      <c r="DT97" s="2">
        <f>POWER(10,($B97-D$227)/D$228)/(1+POWER(10,($B97-D$227)/D$228))</f>
        <v>0.11964031121676921</v>
      </c>
      <c r="DU97" s="2">
        <f>POWER(10,($B97-E$227)/E$228)/(1+POWER(10,($B97-E$227)/E$228))</f>
        <v>0.20611010504845462</v>
      </c>
      <c r="DV97" s="2">
        <f>POWER(10,($B97-F$227)/F$228)/(1+POWER(10,($B97-F$227)/F$228))</f>
        <v>0.24863337238259928</v>
      </c>
      <c r="DW97" s="2">
        <f>POWER(10,($B97-G$227)/G$228)/(1+POWER(10,($B97-G$227)/G$228))</f>
        <v>0.26007214884816021</v>
      </c>
      <c r="DX97" s="2">
        <f>POWER(10,($B97-H$227)/H$228)/(1+POWER(10,($B97-H$227)/H$228))</f>
        <v>0.24602713238936433</v>
      </c>
      <c r="DY97" s="2">
        <f>POWER(10,($B97-I$227)/I$228)/(1+POWER(10,($B97-I$227)/I$228))</f>
        <v>0.26570580622566614</v>
      </c>
      <c r="DZ97" s="2">
        <f>POWER(10,($B97-J$227)/J$228)/(1+POWER(10,($B97-J$227)/J$228))</f>
        <v>0.27575437063745822</v>
      </c>
      <c r="EA97" s="2">
        <f>POWER(10,($B97-K$227)/K$228)/(1+POWER(10,($B97-K$227)/K$228))</f>
        <v>0.30196522750994503</v>
      </c>
      <c r="EB97" s="2">
        <f>POWER(10,($B97-L$227)/L$228)/(1+POWER(10,($B97-L$227)/L$228))</f>
        <v>0.3095030206424193</v>
      </c>
      <c r="EC97" s="2">
        <f>POWER(10,($B97-M$227)/M$228)/(1+POWER(10,($B97-M$227)/M$228))</f>
        <v>0.30024229174185013</v>
      </c>
      <c r="ED97" s="2">
        <f>POWER(10,($B97-N$227)/N$228)/(1+POWER(10,($B97-N$227)/N$228))</f>
        <v>0.30131550013748853</v>
      </c>
      <c r="EE97" s="2">
        <f>POWER(10,($B97-O$227)/O$228)/(1+POWER(10,($B97-O$227)/O$228))</f>
        <v>0.32435526532410835</v>
      </c>
    </row>
    <row r="98" spans="2:135" x14ac:dyDescent="0.25">
      <c r="B98" s="2">
        <v>92</v>
      </c>
      <c r="C98">
        <v>93.429000000000002</v>
      </c>
      <c r="D98">
        <v>115.986</v>
      </c>
      <c r="E98">
        <v>96.629000000000005</v>
      </c>
      <c r="F98">
        <v>89.614000000000004</v>
      </c>
      <c r="G98">
        <v>89.456999999999994</v>
      </c>
      <c r="H98">
        <v>92.656999999999996</v>
      </c>
      <c r="I98">
        <v>91.528999999999996</v>
      </c>
      <c r="J98">
        <v>88.629000000000005</v>
      </c>
      <c r="K98">
        <v>85.543000000000006</v>
      </c>
      <c r="L98">
        <v>80.370999999999995</v>
      </c>
      <c r="M98">
        <v>74.856999999999999</v>
      </c>
      <c r="N98">
        <v>64.214299999999994</v>
      </c>
      <c r="O98">
        <v>53.557099999999998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93.109538321387319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118.23171593643453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97.479231371291945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89.324734166438205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90.039704327927382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92.623655448645593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91.351804735145436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89.030066104559694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84.890829064276218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79.939540379847656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73.487857387583261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63.922415468225132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53.048626456753162</v>
      </c>
      <c r="AE98" s="5"/>
      <c r="AG98" s="5">
        <f t="shared" si="26"/>
        <v>0.31946167861268293</v>
      </c>
      <c r="AH98" s="5">
        <f t="shared" si="27"/>
        <v>-2.2457159364345216</v>
      </c>
      <c r="AI98" s="5">
        <f t="shared" si="28"/>
        <v>-0.85023137129194026</v>
      </c>
      <c r="AJ98" s="5">
        <f t="shared" si="29"/>
        <v>0.28926583356179947</v>
      </c>
      <c r="AK98" s="5">
        <f t="shared" si="30"/>
        <v>-0.58270432792738802</v>
      </c>
      <c r="AL98" s="5">
        <f t="shared" si="31"/>
        <v>3.3344551354403507E-2</v>
      </c>
      <c r="AM98" s="5">
        <f t="shared" si="32"/>
        <v>0.17719526485456072</v>
      </c>
      <c r="AN98" s="5">
        <f t="shared" si="33"/>
        <v>-0.40106610455968905</v>
      </c>
      <c r="AO98" s="5">
        <f t="shared" si="34"/>
        <v>0.65217093572378815</v>
      </c>
      <c r="AP98" s="5">
        <f t="shared" si="35"/>
        <v>0.43145962015233863</v>
      </c>
      <c r="AQ98" s="5">
        <f t="shared" si="36"/>
        <v>1.3691426124167378</v>
      </c>
      <c r="AR98" s="5">
        <f t="shared" si="37"/>
        <v>0.29188453177486196</v>
      </c>
      <c r="AS98" s="5">
        <f t="shared" si="38"/>
        <v>0.50847354324683636</v>
      </c>
      <c r="AV98" s="2">
        <f t="shared" si="39"/>
        <v>81.866155335284432</v>
      </c>
      <c r="AW98" s="2">
        <f t="shared" si="40"/>
        <v>84.833527827246158</v>
      </c>
      <c r="AX98" s="2">
        <f t="shared" si="41"/>
        <v>85.919276074606671</v>
      </c>
      <c r="AY98" s="2">
        <f t="shared" si="42"/>
        <v>85.603640356526</v>
      </c>
      <c r="AZ98" s="2">
        <f t="shared" si="43"/>
        <v>87.433846032853197</v>
      </c>
      <c r="BA98" s="2">
        <f t="shared" si="44"/>
        <v>88.855318783021431</v>
      </c>
      <c r="BB98" s="2">
        <f t="shared" si="45"/>
        <v>89.120884480549947</v>
      </c>
      <c r="BC98" s="2">
        <f t="shared" si="46"/>
        <v>87.406227398610099</v>
      </c>
      <c r="BD98" s="2">
        <f t="shared" si="47"/>
        <v>84.159649205703232</v>
      </c>
      <c r="BE98" s="2">
        <f t="shared" si="48"/>
        <v>79.433199093902815</v>
      </c>
      <c r="BF98" s="2">
        <f t="shared" si="49"/>
        <v>72.880908406469899</v>
      </c>
      <c r="BG98" s="2">
        <f t="shared" si="50"/>
        <v>63.527077953511579</v>
      </c>
      <c r="BH98" s="2">
        <f t="shared" si="51"/>
        <v>52.94190576023891</v>
      </c>
      <c r="BK98" s="2" t="str">
        <f>IF(OR($B98&lt;C$229, AND($B98&gt;C$230, $B98&lt;C$231)), C98, "")</f>
        <v/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 t="str">
        <f>IF(OR($B98&lt;F$229, AND($B98&gt;F$230, $B98&lt;F$231)), F98, "")</f>
        <v/>
      </c>
      <c r="BO98" s="2" t="str">
        <f>IF(OR($B98&lt;G$229, AND($B98&gt;G$230, $B98&lt;G$231)), G98, "")</f>
        <v/>
      </c>
      <c r="BP98" s="2" t="str">
        <f>IF(OR($B98&lt;H$229, AND($B98&gt;H$230, $B98&lt;H$231)), H98, "")</f>
        <v/>
      </c>
      <c r="BQ98" s="2" t="str">
        <f>IF(OR($B98&lt;I$229, AND($B98&gt;I$230, $B98&lt;I$231)), I98, "")</f>
        <v/>
      </c>
      <c r="BR98" s="2" t="str">
        <f>IF(OR($B98&lt;J$229, AND($B98&gt;J$230, $B98&lt;J$231)), J98, "")</f>
        <v/>
      </c>
      <c r="BS98" s="2" t="str">
        <f>IF(OR($B98&lt;K$229, AND($B98&gt;K$230, $B98&lt;K$231)), K98, "")</f>
        <v/>
      </c>
      <c r="BT98" s="2" t="str">
        <f>IF(OR($B98&lt;L$229, AND($B98&gt;L$230, $B98&lt;L$231)), L98, "")</f>
        <v/>
      </c>
      <c r="BU98" s="2" t="str">
        <f>IF(OR($B98&lt;M$229, AND($B98&gt;M$230, $B98&lt;M$231)), M98, "")</f>
        <v/>
      </c>
      <c r="BV98" s="2" t="str">
        <f>IF(OR($B98&lt;N$229, AND($B98&gt;N$230, $B98&lt;N$231)), N98, "")</f>
        <v/>
      </c>
      <c r="BW98" s="2">
        <f>IF(OR($B98&lt;O$229, AND($B98&gt;O$230, $B98&lt;O$231)), O98, "")</f>
        <v>53.557099999999998</v>
      </c>
      <c r="BZ98" s="2" t="str">
        <f>IF(OR(AND($B98&gt;C$230, $B98&lt;C$231), $B98&gt;C$232), C98, "")</f>
        <v/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 t="str">
        <f>IF(OR(AND($B98&gt;F$230, $B98&lt;F$231), $B98&gt;F$232), F98, "")</f>
        <v/>
      </c>
      <c r="CD98" s="2" t="str">
        <f>IF(OR(AND($B98&gt;G$230, $B98&lt;G$231), $B98&gt;G$232), G98, "")</f>
        <v/>
      </c>
      <c r="CE98" s="2" t="str">
        <f>IF(OR(AND($B98&gt;H$230, $B98&lt;H$231), $B98&gt;H$232), H98, "")</f>
        <v/>
      </c>
      <c r="CF98" s="2" t="str">
        <f>IF(OR(AND($B98&gt;I$230, $B98&lt;I$231), $B98&gt;I$232), I98, "")</f>
        <v/>
      </c>
      <c r="CG98" s="2" t="str">
        <f>IF(OR(AND($B98&gt;J$230, $B98&lt;J$231), $B98&gt;J$232), J98, "")</f>
        <v/>
      </c>
      <c r="CH98" s="2" t="str">
        <f>IF(OR(AND($B98&gt;K$230, $B98&lt;K$231), $B98&gt;K$232), K98, "")</f>
        <v/>
      </c>
      <c r="CI98" s="2" t="str">
        <f>IF(OR(AND($B98&gt;L$230, $B98&lt;L$231), $B98&gt;L$232), L98, "")</f>
        <v/>
      </c>
      <c r="CJ98" s="2" t="str">
        <f>IF(OR(AND($B98&gt;M$230, $B98&lt;M$231), $B98&gt;M$232), M98, "")</f>
        <v/>
      </c>
      <c r="CK98" s="2" t="str">
        <f>IF(OR(AND($B98&gt;N$230, $B98&lt;N$231), $B98&gt;N$232), N98, "")</f>
        <v/>
      </c>
      <c r="CL98" s="2">
        <f>IF(OR(AND($B98&gt;O$230, $B98&lt;O$231), $B98&gt;O$232), O98, "")</f>
        <v>53.557099999999998</v>
      </c>
      <c r="CO98" s="2">
        <f>BK$207*$B98+BK$209</f>
        <v>81.710181789156479</v>
      </c>
      <c r="CP98" s="2">
        <f>BL$207*$B98+BL$209</f>
        <v>84.695001605081742</v>
      </c>
      <c r="CQ98" s="2">
        <f>BM$207*$B98+BM$209</f>
        <v>85.841627096459135</v>
      </c>
      <c r="CR98" s="2">
        <f>BN$207*$B98+BN$209</f>
        <v>85.615897505712098</v>
      </c>
      <c r="CS98" s="2">
        <f>BO$207*$B98+BO$209</f>
        <v>87.453051120672853</v>
      </c>
      <c r="CT98" s="2">
        <f>BP$207*$B98+BP$209</f>
        <v>88.809407377651013</v>
      </c>
      <c r="CU98" s="2">
        <f>BQ$207*$B98+BQ$209</f>
        <v>89.081138780961723</v>
      </c>
      <c r="CV98" s="2">
        <f>BR$207*$B98+BR$209</f>
        <v>87.388757429785954</v>
      </c>
      <c r="CW98" s="2">
        <f>BS$207*$B98+BS$209</f>
        <v>84.166006777009386</v>
      </c>
      <c r="CX98" s="2">
        <f>BT$207*$B98+BT$209</f>
        <v>79.540788766496632</v>
      </c>
      <c r="CY98" s="2">
        <f>BU$207*$B98+BU$209</f>
        <v>72.928133051126323</v>
      </c>
      <c r="CZ98" s="2">
        <f>BV$207*$B98+BV$209</f>
        <v>63.482437140893317</v>
      </c>
      <c r="DA98" s="2">
        <f>BW$207*$B98+BW$209</f>
        <v>52.94786892558394</v>
      </c>
      <c r="DD98" s="2">
        <f>BZ$207*$B98+BZ$209</f>
        <v>82.508424580990123</v>
      </c>
      <c r="DE98" s="2">
        <f>CA$207*$B98+CA$209</f>
        <v>85.763167404671478</v>
      </c>
      <c r="DF98" s="2">
        <f>CB$207*$B98+CB$209</f>
        <v>86.19204615659504</v>
      </c>
      <c r="DG98" s="2">
        <f>CC$207*$B98+CC$209</f>
        <v>85.569858621341737</v>
      </c>
      <c r="DH98" s="2">
        <f>CD$207*$B98+CD$209</f>
        <v>87.384013630319785</v>
      </c>
      <c r="DI98" s="2">
        <f>CE$207*$B98+CE$209</f>
        <v>88.983638472490057</v>
      </c>
      <c r="DJ98" s="2">
        <f>CF$207*$B98+CF$209</f>
        <v>89.221059444559714</v>
      </c>
      <c r="DK98" s="2">
        <f>CG$207*$B98+CG$209</f>
        <v>87.44807355833187</v>
      </c>
      <c r="DL98" s="2">
        <f>CH$207*$B98+CH$209</f>
        <v>84.146245917309173</v>
      </c>
      <c r="DM98" s="2">
        <f>CI$207*$B98+CI$209</f>
        <v>79.214288148256543</v>
      </c>
      <c r="DN98" s="2">
        <f>CJ$207*$B98+CJ$209</f>
        <v>72.780529023085464</v>
      </c>
      <c r="DO98" s="2">
        <f>CK$207*$B98+CK$209</f>
        <v>63.621482242852053</v>
      </c>
      <c r="DP98" s="2">
        <f>CL$207*$B98+CL$209</f>
        <v>52.930577211020712</v>
      </c>
      <c r="DS98" s="2">
        <f>POWER(10,($B98-C$227)/C$228)/(1+POWER(10,($B98-C$227)/C$228))</f>
        <v>0.19539612223703615</v>
      </c>
      <c r="DT98" s="2">
        <f>POWER(10,($B98-D$227)/D$228)/(1+POWER(10,($B98-D$227)/D$228))</f>
        <v>0.12968606766629889</v>
      </c>
      <c r="DU98" s="2">
        <f>POWER(10,($B98-E$227)/E$228)/(1+POWER(10,($B98-E$227)/E$228))</f>
        <v>0.22158891162318137</v>
      </c>
      <c r="DV98" s="2">
        <f>POWER(10,($B98-F$227)/F$228)/(1+POWER(10,($B98-F$227)/F$228))</f>
        <v>0.26623471341094029</v>
      </c>
      <c r="DW98" s="2">
        <f>POWER(10,($B98-G$227)/G$228)/(1+POWER(10,($B98-G$227)/G$228))</f>
        <v>0.27818345831299945</v>
      </c>
      <c r="DX98" s="2">
        <f>POWER(10,($B98-H$227)/H$228)/(1+POWER(10,($B98-H$227)/H$228))</f>
        <v>0.26350867744266132</v>
      </c>
      <c r="DY98" s="2">
        <f>POWER(10,($B98-I$227)/I$228)/(1+POWER(10,($B98-I$227)/I$228))</f>
        <v>0.28405882709664237</v>
      </c>
      <c r="DZ98" s="2">
        <f>POWER(10,($B98-J$227)/J$228)/(1+POWER(10,($B98-J$227)/J$228))</f>
        <v>0.29452307917629977</v>
      </c>
      <c r="EA98" s="2">
        <f>POWER(10,($B98-K$227)/K$228)/(1+POWER(10,($B98-K$227)/K$228))</f>
        <v>0.32172544123098856</v>
      </c>
      <c r="EB98" s="2">
        <f>POWER(10,($B98-L$227)/L$228)/(1+POWER(10,($B98-L$227)/L$228))</f>
        <v>0.32952364125298139</v>
      </c>
      <c r="EC98" s="2">
        <f>POWER(10,($B98-M$227)/M$228)/(1+POWER(10,($B98-M$227)/M$228))</f>
        <v>0.31994143576724227</v>
      </c>
      <c r="ED98" s="2">
        <f>POWER(10,($B98-N$227)/N$228)/(1+POWER(10,($B98-N$227)/N$228))</f>
        <v>0.32105275187260568</v>
      </c>
      <c r="EE98" s="2">
        <f>POWER(10,($B98-O$227)/O$228)/(1+POWER(10,($B98-O$227)/O$228))</f>
        <v>0.34485679966707788</v>
      </c>
    </row>
    <row r="99" spans="2:135" x14ac:dyDescent="0.25">
      <c r="B99" s="2">
        <v>93</v>
      </c>
      <c r="C99">
        <v>91.070999999999998</v>
      </c>
      <c r="D99">
        <v>116.7</v>
      </c>
      <c r="E99">
        <v>92.513999999999996</v>
      </c>
      <c r="F99">
        <v>88.156999999999996</v>
      </c>
      <c r="G99">
        <v>89.186000000000007</v>
      </c>
      <c r="H99">
        <v>89.929000000000002</v>
      </c>
      <c r="I99">
        <v>90.370999999999995</v>
      </c>
      <c r="J99">
        <v>89.286000000000001</v>
      </c>
      <c r="K99">
        <v>84.728999999999999</v>
      </c>
      <c r="L99">
        <v>80.057000000000002</v>
      </c>
      <c r="M99">
        <v>73.629000000000005</v>
      </c>
      <c r="N99">
        <v>64.914299999999997</v>
      </c>
      <c r="O99">
        <v>52.471400000000003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89.902364580981555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116.68082151663212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93.895047942587368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87.843847530229894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88.966856826303783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91.152577604300461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90.418375162816943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88.313665218041479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84.537335439308492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79.679650909436333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73.200422355734219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63.737792812871035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52.998141614982821</v>
      </c>
      <c r="AE99" s="5"/>
      <c r="AG99" s="5">
        <f t="shared" si="26"/>
        <v>1.1686354190184431</v>
      </c>
      <c r="AH99" s="5">
        <f t="shared" si="27"/>
        <v>1.9178483367880972E-2</v>
      </c>
      <c r="AI99" s="5">
        <f t="shared" si="28"/>
        <v>-1.3810479425873723</v>
      </c>
      <c r="AJ99" s="5">
        <f t="shared" si="29"/>
        <v>0.31315246977010247</v>
      </c>
      <c r="AK99" s="5">
        <f t="shared" si="30"/>
        <v>0.21914317369622438</v>
      </c>
      <c r="AL99" s="5">
        <f t="shared" si="31"/>
        <v>-1.2235776043004591</v>
      </c>
      <c r="AM99" s="5">
        <f t="shared" si="32"/>
        <v>-4.7375162816948091E-2</v>
      </c>
      <c r="AN99" s="5">
        <f t="shared" si="33"/>
        <v>0.97233478195852285</v>
      </c>
      <c r="AO99" s="5">
        <f t="shared" si="34"/>
        <v>0.19166456069150684</v>
      </c>
      <c r="AP99" s="5">
        <f t="shared" si="35"/>
        <v>0.37734909056366917</v>
      </c>
      <c r="AQ99" s="5">
        <f t="shared" si="36"/>
        <v>0.42857764426578626</v>
      </c>
      <c r="AR99" s="5">
        <f t="shared" si="37"/>
        <v>1.1765071871289621</v>
      </c>
      <c r="AS99" s="5">
        <f t="shared" si="38"/>
        <v>-0.52674161498281791</v>
      </c>
      <c r="AV99" s="2">
        <f t="shared" si="39"/>
        <v>81.874708299290248</v>
      </c>
      <c r="AW99" s="2">
        <f t="shared" si="40"/>
        <v>84.850853221393436</v>
      </c>
      <c r="AX99" s="2">
        <f t="shared" si="41"/>
        <v>85.923324518480641</v>
      </c>
      <c r="AY99" s="2">
        <f t="shared" si="42"/>
        <v>85.603102233046172</v>
      </c>
      <c r="AZ99" s="2">
        <f t="shared" si="43"/>
        <v>87.447766879395061</v>
      </c>
      <c r="BA99" s="2">
        <f t="shared" si="44"/>
        <v>88.87289679718161</v>
      </c>
      <c r="BB99" s="2">
        <f t="shared" si="45"/>
        <v>89.135439045658586</v>
      </c>
      <c r="BC99" s="2">
        <f t="shared" si="46"/>
        <v>87.408198641104832</v>
      </c>
      <c r="BD99" s="2">
        <f t="shared" si="47"/>
        <v>84.15655211564814</v>
      </c>
      <c r="BE99" s="2">
        <f t="shared" si="48"/>
        <v>79.422238223780013</v>
      </c>
      <c r="BF99" s="2">
        <f t="shared" si="49"/>
        <v>72.884698622041725</v>
      </c>
      <c r="BG99" s="2">
        <f t="shared" si="50"/>
        <v>63.534736310872347</v>
      </c>
      <c r="BH99" s="2">
        <f t="shared" si="51"/>
        <v>52.946954086918758</v>
      </c>
      <c r="BK99" s="2" t="str">
        <f>IF(OR($B99&lt;C$229, AND($B99&gt;C$230, $B99&lt;C$231)), C99, "")</f>
        <v/>
      </c>
      <c r="BL99" s="2" t="str">
        <f>IF(OR($B99&lt;D$229, AND($B99&gt;D$230, $B99&lt;D$231)), D99, "")</f>
        <v/>
      </c>
      <c r="BM99" s="2" t="str">
        <f>IF(OR($B99&lt;E$229, AND($B99&gt;E$230, $B99&lt;E$231)), E99, "")</f>
        <v/>
      </c>
      <c r="BN99" s="2" t="str">
        <f>IF(OR($B99&lt;F$229, AND($B99&gt;F$230, $B99&lt;F$231)), F99, "")</f>
        <v/>
      </c>
      <c r="BO99" s="2" t="str">
        <f>IF(OR($B99&lt;G$229, AND($B99&gt;G$230, $B99&lt;G$231)), G99, "")</f>
        <v/>
      </c>
      <c r="BP99" s="2" t="str">
        <f>IF(OR($B99&lt;H$229, AND($B99&gt;H$230, $B99&lt;H$231)), H99, "")</f>
        <v/>
      </c>
      <c r="BQ99" s="2" t="str">
        <f>IF(OR($B99&lt;I$229, AND($B99&gt;I$230, $B99&lt;I$231)), I99, "")</f>
        <v/>
      </c>
      <c r="BR99" s="2" t="str">
        <f>IF(OR($B99&lt;J$229, AND($B99&gt;J$230, $B99&lt;J$231)), J99, "")</f>
        <v/>
      </c>
      <c r="BS99" s="2" t="str">
        <f>IF(OR($B99&lt;K$229, AND($B99&gt;K$230, $B99&lt;K$231)), K99, "")</f>
        <v/>
      </c>
      <c r="BT99" s="2">
        <f>IF(OR($B99&lt;L$229, AND($B99&gt;L$230, $B99&lt;L$231)), L99, "")</f>
        <v>80.057000000000002</v>
      </c>
      <c r="BU99" s="2" t="str">
        <f>IF(OR($B99&lt;M$229, AND($B99&gt;M$230, $B99&lt;M$231)), M99, "")</f>
        <v/>
      </c>
      <c r="BV99" s="2">
        <f>IF(OR($B99&lt;N$229, AND($B99&gt;N$230, $B99&lt;N$231)), N99, "")</f>
        <v>64.914299999999997</v>
      </c>
      <c r="BW99" s="2">
        <f>IF(OR($B99&lt;O$229, AND($B99&gt;O$230, $B99&lt;O$231)), O99, "")</f>
        <v>52.471400000000003</v>
      </c>
      <c r="BZ99" s="2" t="str">
        <f>IF(OR(AND($B99&gt;C$230, $B99&lt;C$231), $B99&gt;C$232), C99, "")</f>
        <v/>
      </c>
      <c r="CA99" s="2" t="str">
        <f>IF(OR(AND($B99&gt;D$230, $B99&lt;D$231), $B99&gt;D$232), D99, "")</f>
        <v/>
      </c>
      <c r="CB99" s="2" t="str">
        <f>IF(OR(AND($B99&gt;E$230, $B99&lt;E$231), $B99&gt;E$232), E99, "")</f>
        <v/>
      </c>
      <c r="CC99" s="2" t="str">
        <f>IF(OR(AND($B99&gt;F$230, $B99&lt;F$231), $B99&gt;F$232), F99, "")</f>
        <v/>
      </c>
      <c r="CD99" s="2" t="str">
        <f>IF(OR(AND($B99&gt;G$230, $B99&lt;G$231), $B99&gt;G$232), G99, "")</f>
        <v/>
      </c>
      <c r="CE99" s="2" t="str">
        <f>IF(OR(AND($B99&gt;H$230, $B99&lt;H$231), $B99&gt;H$232), H99, "")</f>
        <v/>
      </c>
      <c r="CF99" s="2" t="str">
        <f>IF(OR(AND($B99&gt;I$230, $B99&lt;I$231), $B99&gt;I$232), I99, "")</f>
        <v/>
      </c>
      <c r="CG99" s="2" t="str">
        <f>IF(OR(AND($B99&gt;J$230, $B99&lt;J$231), $B99&gt;J$232), J99, "")</f>
        <v/>
      </c>
      <c r="CH99" s="2" t="str">
        <f>IF(OR(AND($B99&gt;K$230, $B99&lt;K$231), $B99&gt;K$232), K99, "")</f>
        <v/>
      </c>
      <c r="CI99" s="2">
        <f>IF(OR(AND($B99&gt;L$230, $B99&lt;L$231), $B99&gt;L$232), L99, "")</f>
        <v>80.057000000000002</v>
      </c>
      <c r="CJ99" s="2" t="str">
        <f>IF(OR(AND($B99&gt;M$230, $B99&lt;M$231), $B99&gt;M$232), M99, "")</f>
        <v/>
      </c>
      <c r="CK99" s="2">
        <f>IF(OR(AND($B99&gt;N$230, $B99&lt;N$231), $B99&gt;N$232), N99, "")</f>
        <v>64.914299999999997</v>
      </c>
      <c r="CL99" s="2">
        <f>IF(OR(AND($B99&gt;O$230, $B99&lt;O$231), $B99&gt;O$232), O99, "")</f>
        <v>52.471400000000003</v>
      </c>
      <c r="CO99" s="2">
        <f>BK$207*$B99+BK$209</f>
        <v>81.724417536367781</v>
      </c>
      <c r="CP99" s="2">
        <f>BL$207*$B99+BL$209</f>
        <v>84.713129694438393</v>
      </c>
      <c r="CQ99" s="2">
        <f>BM$207*$B99+BM$209</f>
        <v>85.857929585491334</v>
      </c>
      <c r="CR99" s="2">
        <f>BN$207*$B99+BN$209</f>
        <v>85.630547867288499</v>
      </c>
      <c r="CS99" s="2">
        <f>BO$207*$B99+BO$209</f>
        <v>87.487165451840411</v>
      </c>
      <c r="CT99" s="2">
        <f>BP$207*$B99+BP$209</f>
        <v>88.84591595254291</v>
      </c>
      <c r="CU99" s="2">
        <f>BQ$207*$B99+BQ$209</f>
        <v>89.118205071682098</v>
      </c>
      <c r="CV99" s="2">
        <f>BR$207*$B99+BR$209</f>
        <v>87.41122795215901</v>
      </c>
      <c r="CW99" s="2">
        <f>BS$207*$B99+BS$209</f>
        <v>84.185940529055003</v>
      </c>
      <c r="CX99" s="2">
        <f>BT$207*$B99+BT$209</f>
        <v>79.557980513545743</v>
      </c>
      <c r="CY99" s="2">
        <f>BU$207*$B99+BU$209</f>
        <v>72.961995759667104</v>
      </c>
      <c r="CZ99" s="2">
        <f>BV$207*$B99+BV$209</f>
        <v>63.507732196531784</v>
      </c>
      <c r="DA99" s="2">
        <f>BW$207*$B99+BW$209</f>
        <v>52.968259048867502</v>
      </c>
      <c r="DD99" s="2">
        <f>BZ$207*$B99+BZ$209</f>
        <v>82.439123198749428</v>
      </c>
      <c r="DE99" s="2">
        <f>CA$207*$B99+CA$209</f>
        <v>85.69378174517928</v>
      </c>
      <c r="DF99" s="2">
        <f>CB$207*$B99+CB$209</f>
        <v>86.132834678469536</v>
      </c>
      <c r="DG99" s="2">
        <f>CC$207*$B99+CC$209</f>
        <v>85.534115472429121</v>
      </c>
      <c r="DH99" s="2">
        <f>CD$207*$B99+CD$209</f>
        <v>87.354532514967389</v>
      </c>
      <c r="DI99" s="2">
        <f>CE$207*$B99+CE$209</f>
        <v>88.941671425851766</v>
      </c>
      <c r="DJ99" s="2">
        <f>CF$207*$B99+CF$209</f>
        <v>89.175053573336882</v>
      </c>
      <c r="DK99" s="2">
        <f>CG$207*$B99+CG$209</f>
        <v>87.401580936950708</v>
      </c>
      <c r="DL99" s="2">
        <f>CH$207*$B99+CH$209</f>
        <v>84.10004589476533</v>
      </c>
      <c r="DM99" s="2">
        <f>CI$207*$B99+CI$209</f>
        <v>79.170347565182823</v>
      </c>
      <c r="DN99" s="2">
        <f>CJ$207*$B99+CJ$209</f>
        <v>72.734854663794678</v>
      </c>
      <c r="DO99" s="2">
        <f>CK$207*$B99+CK$209</f>
        <v>63.586818541198483</v>
      </c>
      <c r="DP99" s="2">
        <f>CL$207*$B99+CL$209</f>
        <v>52.910041183429627</v>
      </c>
      <c r="DS99" s="2">
        <f>POWER(10,($B99-C$227)/C$228)/(1+POWER(10,($B99-C$227)/C$228))</f>
        <v>0.21028343671105659</v>
      </c>
      <c r="DT99" s="2">
        <f>POWER(10,($B99-D$227)/D$228)/(1+POWER(10,($B99-D$227)/D$228))</f>
        <v>0.14044076780443812</v>
      </c>
      <c r="DU99" s="2">
        <f>POWER(10,($B99-E$227)/E$228)/(1+POWER(10,($B99-E$227)/E$228))</f>
        <v>0.23788185326379849</v>
      </c>
      <c r="DV99" s="2">
        <f>POWER(10,($B99-F$227)/F$228)/(1+POWER(10,($B99-F$227)/F$228))</f>
        <v>0.28461010723982461</v>
      </c>
      <c r="DW99" s="2">
        <f>POWER(10,($B99-G$227)/G$228)/(1+POWER(10,($B99-G$227)/G$228))</f>
        <v>0.29704968746237348</v>
      </c>
      <c r="DX99" s="2">
        <f>POWER(10,($B99-H$227)/H$228)/(1+POWER(10,($B99-H$227)/H$228))</f>
        <v>0.28176817163945239</v>
      </c>
      <c r="DY99" s="2">
        <f>POWER(10,($B99-I$227)/I$228)/(1+POWER(10,($B99-I$227)/I$228))</f>
        <v>0.30315616902511505</v>
      </c>
      <c r="DZ99" s="2">
        <f>POWER(10,($B99-J$227)/J$228)/(1+POWER(10,($B99-J$227)/J$228))</f>
        <v>0.31401537043008293</v>
      </c>
      <c r="EA99" s="2">
        <f>POWER(10,($B99-K$227)/K$228)/(1+POWER(10,($B99-K$227)/K$228))</f>
        <v>0.34214492732757634</v>
      </c>
      <c r="EB99" s="2">
        <f>POWER(10,($B99-L$227)/L$228)/(1+POWER(10,($B99-L$227)/L$228))</f>
        <v>0.35018253824657103</v>
      </c>
      <c r="EC99" s="2">
        <f>POWER(10,($B99-M$227)/M$228)/(1+POWER(10,($B99-M$227)/M$228))</f>
        <v>0.34030450248772526</v>
      </c>
      <c r="ED99" s="2">
        <f>POWER(10,($B99-N$227)/N$228)/(1+POWER(10,($B99-N$227)/N$228))</f>
        <v>0.34145103626133566</v>
      </c>
      <c r="EE99" s="2">
        <f>POWER(10,($B99-O$227)/O$228)/(1+POWER(10,($B99-O$227)/O$228))</f>
        <v>0.36595230327492378</v>
      </c>
    </row>
    <row r="100" spans="2:135" x14ac:dyDescent="0.25">
      <c r="B100" s="2">
        <v>94</v>
      </c>
      <c r="C100">
        <v>88.370999999999995</v>
      </c>
      <c r="D100">
        <v>112.2</v>
      </c>
      <c r="E100">
        <v>90.356999999999999</v>
      </c>
      <c r="F100">
        <v>87.385999999999996</v>
      </c>
      <c r="G100">
        <v>88.914000000000001</v>
      </c>
      <c r="H100">
        <v>88.528999999999996</v>
      </c>
      <c r="I100">
        <v>90.8</v>
      </c>
      <c r="J100">
        <v>89.156999999999996</v>
      </c>
      <c r="K100">
        <v>84</v>
      </c>
      <c r="L100">
        <v>80.942999999999998</v>
      </c>
      <c r="M100">
        <v>73.3</v>
      </c>
      <c r="N100">
        <v>63.7286</v>
      </c>
      <c r="O100">
        <v>52.185699999999997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87.344753623132021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113.73344330043216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91.146058638952681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86.882068842732423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88.300056928821604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90.197777081443107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89.847185008345051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87.886843840883728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84.338873678883829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79.53276285431437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73.041055501871199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63.639149590880677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52.973609295126955</v>
      </c>
      <c r="AE100" s="5"/>
      <c r="AG100" s="5">
        <f t="shared" si="26"/>
        <v>1.0262463768679737</v>
      </c>
      <c r="AH100" s="5">
        <f t="shared" si="27"/>
        <v>-1.5334433004321539</v>
      </c>
      <c r="AI100" s="5">
        <f t="shared" si="28"/>
        <v>-0.78905863895268169</v>
      </c>
      <c r="AJ100" s="5">
        <f t="shared" si="29"/>
        <v>0.50393115726757287</v>
      </c>
      <c r="AK100" s="5">
        <f t="shared" si="30"/>
        <v>0.6139430711783973</v>
      </c>
      <c r="AL100" s="5">
        <f t="shared" si="31"/>
        <v>-1.6687770814431104</v>
      </c>
      <c r="AM100" s="5">
        <f t="shared" si="32"/>
        <v>0.95281499165494665</v>
      </c>
      <c r="AN100" s="5">
        <f t="shared" si="33"/>
        <v>1.2701561591162687</v>
      </c>
      <c r="AO100" s="5">
        <f t="shared" si="34"/>
        <v>-0.33887367888382869</v>
      </c>
      <c r="AP100" s="5">
        <f t="shared" si="35"/>
        <v>1.4102371456856275</v>
      </c>
      <c r="AQ100" s="5">
        <f t="shared" si="36"/>
        <v>0.25894449812879827</v>
      </c>
      <c r="AR100" s="5">
        <f t="shared" si="37"/>
        <v>8.9450409119322671E-2</v>
      </c>
      <c r="AS100" s="5">
        <f t="shared" si="38"/>
        <v>-0.7879092951269584</v>
      </c>
      <c r="AV100" s="2">
        <f t="shared" si="39"/>
        <v>81.881288815356911</v>
      </c>
      <c r="AW100" s="2">
        <f t="shared" si="40"/>
        <v>84.866953756259122</v>
      </c>
      <c r="AX100" s="2">
        <f t="shared" si="41"/>
        <v>85.925072895765439</v>
      </c>
      <c r="AY100" s="2">
        <f t="shared" si="42"/>
        <v>85.600602974513976</v>
      </c>
      <c r="AZ100" s="2">
        <f t="shared" si="43"/>
        <v>87.459147176581666</v>
      </c>
      <c r="BA100" s="2">
        <f t="shared" si="44"/>
        <v>88.887621895765875</v>
      </c>
      <c r="BB100" s="2">
        <f t="shared" si="45"/>
        <v>89.146802214730783</v>
      </c>
      <c r="BC100" s="2">
        <f t="shared" si="46"/>
        <v>87.407428011930378</v>
      </c>
      <c r="BD100" s="2">
        <f t="shared" si="47"/>
        <v>84.150662656105396</v>
      </c>
      <c r="BE100" s="2">
        <f t="shared" si="48"/>
        <v>79.408492251231948</v>
      </c>
      <c r="BF100" s="2">
        <f t="shared" si="49"/>
        <v>72.885063285208389</v>
      </c>
      <c r="BG100" s="2">
        <f t="shared" si="50"/>
        <v>63.539960112473253</v>
      </c>
      <c r="BH100" s="2">
        <f t="shared" si="51"/>
        <v>52.950223445697816</v>
      </c>
      <c r="BK100" s="2" t="str">
        <f>IF(OR($B100&lt;C$229, AND($B100&gt;C$230, $B100&lt;C$231)), C100, "")</f>
        <v/>
      </c>
      <c r="BL100" s="2" t="str">
        <f>IF(OR($B100&lt;D$229, AND($B100&gt;D$230, $B100&lt;D$231)), D100, "")</f>
        <v/>
      </c>
      <c r="BM100" s="2" t="str">
        <f>IF(OR($B100&lt;E$229, AND($B100&gt;E$230, $B100&lt;E$231)), E100, "")</f>
        <v/>
      </c>
      <c r="BN100" s="2" t="str">
        <f>IF(OR($B100&lt;F$229, AND($B100&gt;F$230, $B100&lt;F$231)), F100, "")</f>
        <v/>
      </c>
      <c r="BO100" s="2" t="str">
        <f>IF(OR($B100&lt;G$229, AND($B100&gt;G$230, $B100&lt;G$231)), G100, "")</f>
        <v/>
      </c>
      <c r="BP100" s="2" t="str">
        <f>IF(OR($B100&lt;H$229, AND($B100&gt;H$230, $B100&lt;H$231)), H100, "")</f>
        <v/>
      </c>
      <c r="BQ100" s="2" t="str">
        <f>IF(OR($B100&lt;I$229, AND($B100&gt;I$230, $B100&lt;I$231)), I100, "")</f>
        <v/>
      </c>
      <c r="BR100" s="2" t="str">
        <f>IF(OR($B100&lt;J$229, AND($B100&gt;J$230, $B100&lt;J$231)), J100, "")</f>
        <v/>
      </c>
      <c r="BS100" s="2">
        <f>IF(OR($B100&lt;K$229, AND($B100&gt;K$230, $B100&lt;K$231)), K100, "")</f>
        <v>84</v>
      </c>
      <c r="BT100" s="2">
        <f>IF(OR($B100&lt;L$229, AND($B100&gt;L$230, $B100&lt;L$231)), L100, "")</f>
        <v>80.942999999999998</v>
      </c>
      <c r="BU100" s="2">
        <f>IF(OR($B100&lt;M$229, AND($B100&gt;M$230, $B100&lt;M$231)), M100, "")</f>
        <v>73.3</v>
      </c>
      <c r="BV100" s="2">
        <f>IF(OR($B100&lt;N$229, AND($B100&gt;N$230, $B100&lt;N$231)), N100, "")</f>
        <v>63.7286</v>
      </c>
      <c r="BW100" s="2">
        <f>IF(OR($B100&lt;O$229, AND($B100&gt;O$230, $B100&lt;O$231)), O100, "")</f>
        <v>52.185699999999997</v>
      </c>
      <c r="BZ100" s="2" t="str">
        <f>IF(OR(AND($B100&gt;C$230, $B100&lt;C$231), $B100&gt;C$232), C100, "")</f>
        <v/>
      </c>
      <c r="CA100" s="2" t="str">
        <f>IF(OR(AND($B100&gt;D$230, $B100&lt;D$231), $B100&gt;D$232), D100, "")</f>
        <v/>
      </c>
      <c r="CB100" s="2" t="str">
        <f>IF(OR(AND($B100&gt;E$230, $B100&lt;E$231), $B100&gt;E$232), E100, "")</f>
        <v/>
      </c>
      <c r="CC100" s="2" t="str">
        <f>IF(OR(AND($B100&gt;F$230, $B100&lt;F$231), $B100&gt;F$232), F100, "")</f>
        <v/>
      </c>
      <c r="CD100" s="2" t="str">
        <f>IF(OR(AND($B100&gt;G$230, $B100&lt;G$231), $B100&gt;G$232), G100, "")</f>
        <v/>
      </c>
      <c r="CE100" s="2" t="str">
        <f>IF(OR(AND($B100&gt;H$230, $B100&lt;H$231), $B100&gt;H$232), H100, "")</f>
        <v/>
      </c>
      <c r="CF100" s="2" t="str">
        <f>IF(OR(AND($B100&gt;I$230, $B100&lt;I$231), $B100&gt;I$232), I100, "")</f>
        <v/>
      </c>
      <c r="CG100" s="2" t="str">
        <f>IF(OR(AND($B100&gt;J$230, $B100&lt;J$231), $B100&gt;J$232), J100, "")</f>
        <v/>
      </c>
      <c r="CH100" s="2">
        <f>IF(OR(AND($B100&gt;K$230, $B100&lt;K$231), $B100&gt;K$232), K100, "")</f>
        <v>84</v>
      </c>
      <c r="CI100" s="2">
        <f>IF(OR(AND($B100&gt;L$230, $B100&lt;L$231), $B100&gt;L$232), L100, "")</f>
        <v>80.942999999999998</v>
      </c>
      <c r="CJ100" s="2">
        <f>IF(OR(AND($B100&gt;M$230, $B100&lt;M$231), $B100&gt;M$232), M100, "")</f>
        <v>73.3</v>
      </c>
      <c r="CK100" s="2">
        <f>IF(OR(AND($B100&gt;N$230, $B100&lt;N$231), $B100&gt;N$232), N100, "")</f>
        <v>63.7286</v>
      </c>
      <c r="CL100" s="2">
        <f>IF(OR(AND($B100&gt;O$230, $B100&lt;O$231), $B100&gt;O$232), O100, "")</f>
        <v>52.185699999999997</v>
      </c>
      <c r="CO100" s="2">
        <f>BK$207*$B100+BK$209</f>
        <v>81.738653283579083</v>
      </c>
      <c r="CP100" s="2">
        <f>BL$207*$B100+BL$209</f>
        <v>84.73125778379503</v>
      </c>
      <c r="CQ100" s="2">
        <f>BM$207*$B100+BM$209</f>
        <v>85.874232074523533</v>
      </c>
      <c r="CR100" s="2">
        <f>BN$207*$B100+BN$209</f>
        <v>85.645198228864913</v>
      </c>
      <c r="CS100" s="2">
        <f>BO$207*$B100+BO$209</f>
        <v>87.521279783007955</v>
      </c>
      <c r="CT100" s="2">
        <f>BP$207*$B100+BP$209</f>
        <v>88.882424527434793</v>
      </c>
      <c r="CU100" s="2">
        <f>BQ$207*$B100+BQ$209</f>
        <v>89.155271362402459</v>
      </c>
      <c r="CV100" s="2">
        <f>BR$207*$B100+BR$209</f>
        <v>87.433698474532051</v>
      </c>
      <c r="CW100" s="2">
        <f>BS$207*$B100+BS$209</f>
        <v>84.205874281100634</v>
      </c>
      <c r="CX100" s="2">
        <f>BT$207*$B100+BT$209</f>
        <v>79.575172260594869</v>
      </c>
      <c r="CY100" s="2">
        <f>BU$207*$B100+BU$209</f>
        <v>72.995858468207899</v>
      </c>
      <c r="CZ100" s="2">
        <f>BV$207*$B100+BV$209</f>
        <v>63.53302725217025</v>
      </c>
      <c r="DA100" s="2">
        <f>BW$207*$B100+BW$209</f>
        <v>52.988649172151071</v>
      </c>
      <c r="DD100" s="2">
        <f>BZ$207*$B100+BZ$209</f>
        <v>82.369821816508747</v>
      </c>
      <c r="DE100" s="2">
        <f>CA$207*$B100+CA$209</f>
        <v>85.624396085687081</v>
      </c>
      <c r="DF100" s="2">
        <f>CB$207*$B100+CB$209</f>
        <v>86.073623200344016</v>
      </c>
      <c r="DG100" s="2">
        <f>CC$207*$B100+CC$209</f>
        <v>85.498372323516506</v>
      </c>
      <c r="DH100" s="2">
        <f>CD$207*$B100+CD$209</f>
        <v>87.325051399614978</v>
      </c>
      <c r="DI100" s="2">
        <f>CE$207*$B100+CE$209</f>
        <v>88.899704379213489</v>
      </c>
      <c r="DJ100" s="2">
        <f>CF$207*$B100+CF$209</f>
        <v>89.129047702114036</v>
      </c>
      <c r="DK100" s="2">
        <f>CG$207*$B100+CG$209</f>
        <v>87.355088315569546</v>
      </c>
      <c r="DL100" s="2">
        <f>CH$207*$B100+CH$209</f>
        <v>84.053845872221473</v>
      </c>
      <c r="DM100" s="2">
        <f>CI$207*$B100+CI$209</f>
        <v>79.126406982109103</v>
      </c>
      <c r="DN100" s="2">
        <f>CJ$207*$B100+CJ$209</f>
        <v>72.689180304503907</v>
      </c>
      <c r="DO100" s="2">
        <f>CK$207*$B100+CK$209</f>
        <v>63.552154839544912</v>
      </c>
      <c r="DP100" s="2">
        <f>CL$207*$B100+CL$209</f>
        <v>52.889505155838542</v>
      </c>
      <c r="DS100" s="2">
        <f>POWER(10,($B100-C$227)/C$228)/(1+POWER(10,($B100-C$227)/C$228))</f>
        <v>0.22598644313866428</v>
      </c>
      <c r="DT100" s="2">
        <f>POWER(10,($B100-D$227)/D$228)/(1+POWER(10,($B100-D$227)/D$228))</f>
        <v>0.15193164617017771</v>
      </c>
      <c r="DU100" s="2">
        <f>POWER(10,($B100-E$227)/E$228)/(1+POWER(10,($B100-E$227)/E$228))</f>
        <v>0.25498036100001764</v>
      </c>
      <c r="DV100" s="2">
        <f>POWER(10,($B100-F$227)/F$228)/(1+POWER(10,($B100-F$227)/F$228))</f>
        <v>0.30372878849344492</v>
      </c>
      <c r="DW100" s="2">
        <f>POWER(10,($B100-G$227)/G$228)/(1+POWER(10,($B100-G$227)/G$228))</f>
        <v>0.31663414513214505</v>
      </c>
      <c r="DX100" s="2">
        <f>POWER(10,($B100-H$227)/H$228)/(1+POWER(10,($B100-H$227)/H$228))</f>
        <v>0.30077621021577527</v>
      </c>
      <c r="DY100" s="2">
        <f>POWER(10,($B100-I$227)/I$228)/(1+POWER(10,($B100-I$227)/I$228))</f>
        <v>0.32295825901217057</v>
      </c>
      <c r="DZ100" s="2">
        <f>POWER(10,($B100-J$227)/J$228)/(1+POWER(10,($B100-J$227)/J$228))</f>
        <v>0.33418661084497531</v>
      </c>
      <c r="EA100" s="2">
        <f>POWER(10,($B100-K$227)/K$228)/(1+POWER(10,($B100-K$227)/K$228))</f>
        <v>0.36316649896086073</v>
      </c>
      <c r="EB100" s="2">
        <f>POWER(10,($B100-L$227)/L$228)/(1+POWER(10,($B100-L$227)/L$228))</f>
        <v>0.37141913011927497</v>
      </c>
      <c r="EC100" s="2">
        <f>POWER(10,($B100-M$227)/M$228)/(1+POWER(10,($B100-M$227)/M$228))</f>
        <v>0.36127509588991202</v>
      </c>
      <c r="ED100" s="2">
        <f>POWER(10,($B100-N$227)/N$228)/(1+POWER(10,($B100-N$227)/N$228))</f>
        <v>0.36245346405705453</v>
      </c>
      <c r="EE100" s="2">
        <f>POWER(10,($B100-O$227)/O$228)/(1+POWER(10,($B100-O$227)/O$228))</f>
        <v>0.38757484195634712</v>
      </c>
    </row>
    <row r="101" spans="2:135" x14ac:dyDescent="0.25">
      <c r="B101" s="2">
        <v>95</v>
      </c>
      <c r="C101">
        <v>86.385999999999996</v>
      </c>
      <c r="D101">
        <v>108.514</v>
      </c>
      <c r="E101">
        <v>90.528999999999996</v>
      </c>
      <c r="F101">
        <v>87.5</v>
      </c>
      <c r="G101">
        <v>87.614000000000004</v>
      </c>
      <c r="H101">
        <v>91.242999999999995</v>
      </c>
      <c r="I101">
        <v>90.1</v>
      </c>
      <c r="J101">
        <v>87.313999999999993</v>
      </c>
      <c r="K101">
        <v>84.528999999999996</v>
      </c>
      <c r="L101">
        <v>79.557000000000002</v>
      </c>
      <c r="M101">
        <v>71.114000000000004</v>
      </c>
      <c r="N101">
        <v>63.2</v>
      </c>
      <c r="O101">
        <v>52.757100000000001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85.430028816059732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109.7928211091151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89.171895262955545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86.292046124094483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87.909888496006744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89.614632658662018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89.517777542862518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87.644808324225892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84.230168605399115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79.448862068667708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72.955087328376976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63.588723542266656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52.961836520632829</v>
      </c>
      <c r="AE101" s="5"/>
      <c r="AG101" s="5">
        <f t="shared" si="26"/>
        <v>0.95597118394026381</v>
      </c>
      <c r="AH101" s="5">
        <f t="shared" si="27"/>
        <v>-1.2788211091150998</v>
      </c>
      <c r="AI101" s="5">
        <f t="shared" si="28"/>
        <v>1.3571047370444518</v>
      </c>
      <c r="AJ101" s="5">
        <f t="shared" si="29"/>
        <v>1.2079538759055168</v>
      </c>
      <c r="AK101" s="5">
        <f t="shared" si="30"/>
        <v>-0.29588849600673939</v>
      </c>
      <c r="AL101" s="5">
        <f t="shared" si="31"/>
        <v>1.6283673413379773</v>
      </c>
      <c r="AM101" s="5">
        <f t="shared" si="32"/>
        <v>0.58222245713747611</v>
      </c>
      <c r="AN101" s="5">
        <f t="shared" si="33"/>
        <v>-0.33080832422589879</v>
      </c>
      <c r="AO101" s="5">
        <f t="shared" si="34"/>
        <v>0.29883139460088159</v>
      </c>
      <c r="AP101" s="5">
        <f t="shared" si="35"/>
        <v>0.1081379313322941</v>
      </c>
      <c r="AQ101" s="5">
        <f t="shared" si="36"/>
        <v>-1.8410873283769718</v>
      </c>
      <c r="AR101" s="5">
        <f t="shared" si="37"/>
        <v>-0.38872354226665351</v>
      </c>
      <c r="AS101" s="5">
        <f t="shared" si="38"/>
        <v>-0.20473652063282799</v>
      </c>
      <c r="AV101" s="2">
        <f t="shared" si="39"/>
        <v>81.88569073794298</v>
      </c>
      <c r="AW101" s="2">
        <f t="shared" si="40"/>
        <v>84.881655830733635</v>
      </c>
      <c r="AX101" s="2">
        <f t="shared" si="41"/>
        <v>85.924336656877315</v>
      </c>
      <c r="AY101" s="2">
        <f t="shared" si="42"/>
        <v>85.596038067966489</v>
      </c>
      <c r="AZ101" s="2">
        <f t="shared" si="43"/>
        <v>87.467861806325743</v>
      </c>
      <c r="BA101" s="2">
        <f t="shared" si="44"/>
        <v>88.899320204447434</v>
      </c>
      <c r="BB101" s="2">
        <f t="shared" si="45"/>
        <v>89.154803678144702</v>
      </c>
      <c r="BC101" s="2">
        <f t="shared" si="46"/>
        <v>87.403782973286496</v>
      </c>
      <c r="BD101" s="2">
        <f t="shared" si="47"/>
        <v>84.141875737126227</v>
      </c>
      <c r="BE101" s="2">
        <f t="shared" si="48"/>
        <v>79.391890427884221</v>
      </c>
      <c r="BF101" s="2">
        <f t="shared" si="49"/>
        <v>72.881882574121107</v>
      </c>
      <c r="BG101" s="2">
        <f t="shared" si="50"/>
        <v>63.542643364239396</v>
      </c>
      <c r="BH101" s="2">
        <f t="shared" si="51"/>
        <v>52.95165961664874</v>
      </c>
      <c r="BK101" s="2" t="str">
        <f>IF(OR($B101&lt;C$229, AND($B101&gt;C$230, $B101&lt;C$231)), C101, "")</f>
        <v/>
      </c>
      <c r="BL101" s="2" t="str">
        <f>IF(OR($B101&lt;D$229, AND($B101&gt;D$230, $B101&lt;D$231)), D101, "")</f>
        <v/>
      </c>
      <c r="BM101" s="2" t="str">
        <f>IF(OR($B101&lt;E$229, AND($B101&gt;E$230, $B101&lt;E$231)), E101, "")</f>
        <v/>
      </c>
      <c r="BN101" s="2" t="str">
        <f>IF(OR($B101&lt;F$229, AND($B101&gt;F$230, $B101&lt;F$231)), F101, "")</f>
        <v/>
      </c>
      <c r="BO101" s="2" t="str">
        <f>IF(OR($B101&lt;G$229, AND($B101&gt;G$230, $B101&lt;G$231)), G101, "")</f>
        <v/>
      </c>
      <c r="BP101" s="2" t="str">
        <f>IF(OR($B101&lt;H$229, AND($B101&gt;H$230, $B101&lt;H$231)), H101, "")</f>
        <v/>
      </c>
      <c r="BQ101" s="2" t="str">
        <f>IF(OR($B101&lt;I$229, AND($B101&gt;I$230, $B101&lt;I$231)), I101, "")</f>
        <v/>
      </c>
      <c r="BR101" s="2">
        <f>IF(OR($B101&lt;J$229, AND($B101&gt;J$230, $B101&lt;J$231)), J101, "")</f>
        <v>87.313999999999993</v>
      </c>
      <c r="BS101" s="2">
        <f>IF(OR($B101&lt;K$229, AND($B101&gt;K$230, $B101&lt;K$231)), K101, "")</f>
        <v>84.528999999999996</v>
      </c>
      <c r="BT101" s="2">
        <f>IF(OR($B101&lt;L$229, AND($B101&gt;L$230, $B101&lt;L$231)), L101, "")</f>
        <v>79.557000000000002</v>
      </c>
      <c r="BU101" s="2">
        <f>IF(OR($B101&lt;M$229, AND($B101&gt;M$230, $B101&lt;M$231)), M101, "")</f>
        <v>71.114000000000004</v>
      </c>
      <c r="BV101" s="2">
        <f>IF(OR($B101&lt;N$229, AND($B101&gt;N$230, $B101&lt;N$231)), N101, "")</f>
        <v>63.2</v>
      </c>
      <c r="BW101" s="2">
        <f>IF(OR($B101&lt;O$229, AND($B101&gt;O$230, $B101&lt;O$231)), O101, "")</f>
        <v>52.757100000000001</v>
      </c>
      <c r="BZ101" s="2" t="str">
        <f>IF(OR(AND($B101&gt;C$230, $B101&lt;C$231), $B101&gt;C$232), C101, "")</f>
        <v/>
      </c>
      <c r="CA101" s="2" t="str">
        <f>IF(OR(AND($B101&gt;D$230, $B101&lt;D$231), $B101&gt;D$232), D101, "")</f>
        <v/>
      </c>
      <c r="CB101" s="2" t="str">
        <f>IF(OR(AND($B101&gt;E$230, $B101&lt;E$231), $B101&gt;E$232), E101, "")</f>
        <v/>
      </c>
      <c r="CC101" s="2" t="str">
        <f>IF(OR(AND($B101&gt;F$230, $B101&lt;F$231), $B101&gt;F$232), F101, "")</f>
        <v/>
      </c>
      <c r="CD101" s="2" t="str">
        <f>IF(OR(AND($B101&gt;G$230, $B101&lt;G$231), $B101&gt;G$232), G101, "")</f>
        <v/>
      </c>
      <c r="CE101" s="2" t="str">
        <f>IF(OR(AND($B101&gt;H$230, $B101&lt;H$231), $B101&gt;H$232), H101, "")</f>
        <v/>
      </c>
      <c r="CF101" s="2" t="str">
        <f>IF(OR(AND($B101&gt;I$230, $B101&lt;I$231), $B101&gt;I$232), I101, "")</f>
        <v/>
      </c>
      <c r="CG101" s="2">
        <f>IF(OR(AND($B101&gt;J$230, $B101&lt;J$231), $B101&gt;J$232), J101, "")</f>
        <v>87.313999999999993</v>
      </c>
      <c r="CH101" s="2">
        <f>IF(OR(AND($B101&gt;K$230, $B101&lt;K$231), $B101&gt;K$232), K101, "")</f>
        <v>84.528999999999996</v>
      </c>
      <c r="CI101" s="2">
        <f>IF(OR(AND($B101&gt;L$230, $B101&lt;L$231), $B101&gt;L$232), L101, "")</f>
        <v>79.557000000000002</v>
      </c>
      <c r="CJ101" s="2">
        <f>IF(OR(AND($B101&gt;M$230, $B101&lt;M$231), $B101&gt;M$232), M101, "")</f>
        <v>71.114000000000004</v>
      </c>
      <c r="CK101" s="2">
        <f>IF(OR(AND($B101&gt;N$230, $B101&lt;N$231), $B101&gt;N$232), N101, "")</f>
        <v>63.2</v>
      </c>
      <c r="CL101" s="2">
        <f>IF(OR(AND($B101&gt;O$230, $B101&lt;O$231), $B101&gt;O$232), O101, "")</f>
        <v>52.757100000000001</v>
      </c>
      <c r="CO101" s="2">
        <f>BK$207*$B101+BK$209</f>
        <v>81.752889030790385</v>
      </c>
      <c r="CP101" s="2">
        <f>BL$207*$B101+BL$209</f>
        <v>84.749385873151681</v>
      </c>
      <c r="CQ101" s="2">
        <f>BM$207*$B101+BM$209</f>
        <v>85.890534563555718</v>
      </c>
      <c r="CR101" s="2">
        <f>BN$207*$B101+BN$209</f>
        <v>85.659848590441328</v>
      </c>
      <c r="CS101" s="2">
        <f>BO$207*$B101+BO$209</f>
        <v>87.555394114175499</v>
      </c>
      <c r="CT101" s="2">
        <f>BP$207*$B101+BP$209</f>
        <v>88.91893310232669</v>
      </c>
      <c r="CU101" s="2">
        <f>BQ$207*$B101+BQ$209</f>
        <v>89.192337653122834</v>
      </c>
      <c r="CV101" s="2">
        <f>BR$207*$B101+BR$209</f>
        <v>87.456168996905106</v>
      </c>
      <c r="CW101" s="2">
        <f>BS$207*$B101+BS$209</f>
        <v>84.225808033146251</v>
      </c>
      <c r="CX101" s="2">
        <f>BT$207*$B101+BT$209</f>
        <v>79.59236400764398</v>
      </c>
      <c r="CY101" s="2">
        <f>BU$207*$B101+BU$209</f>
        <v>73.02972117674868</v>
      </c>
      <c r="CZ101" s="2">
        <f>BV$207*$B101+BV$209</f>
        <v>63.558322307808716</v>
      </c>
      <c r="DA101" s="2">
        <f>BW$207*$B101+BW$209</f>
        <v>53.009039295434633</v>
      </c>
      <c r="DD101" s="2">
        <f>BZ$207*$B101+BZ$209</f>
        <v>82.300520434268066</v>
      </c>
      <c r="DE101" s="2">
        <f>CA$207*$B101+CA$209</f>
        <v>85.555010426194883</v>
      </c>
      <c r="DF101" s="2">
        <f>CB$207*$B101+CB$209</f>
        <v>86.014411722218512</v>
      </c>
      <c r="DG101" s="2">
        <f>CC$207*$B101+CC$209</f>
        <v>85.46262917460389</v>
      </c>
      <c r="DH101" s="2">
        <f>CD$207*$B101+CD$209</f>
        <v>87.295570284262581</v>
      </c>
      <c r="DI101" s="2">
        <f>CE$207*$B101+CE$209</f>
        <v>88.857737332575198</v>
      </c>
      <c r="DJ101" s="2">
        <f>CF$207*$B101+CF$209</f>
        <v>89.083041830891204</v>
      </c>
      <c r="DK101" s="2">
        <f>CG$207*$B101+CG$209</f>
        <v>87.308595694188384</v>
      </c>
      <c r="DL101" s="2">
        <f>CH$207*$B101+CH$209</f>
        <v>84.00764584967763</v>
      </c>
      <c r="DM101" s="2">
        <f>CI$207*$B101+CI$209</f>
        <v>79.082466399035383</v>
      </c>
      <c r="DN101" s="2">
        <f>CJ$207*$B101+CJ$209</f>
        <v>72.643505945213136</v>
      </c>
      <c r="DO101" s="2">
        <f>CK$207*$B101+CK$209</f>
        <v>63.517491137891341</v>
      </c>
      <c r="DP101" s="2">
        <f>CL$207*$B101+CL$209</f>
        <v>52.86896912824745</v>
      </c>
      <c r="DS101" s="2">
        <f>POWER(10,($B101-C$227)/C$228)/(1+POWER(10,($B101-C$227)/C$228))</f>
        <v>0.24250199369365713</v>
      </c>
      <c r="DT101" s="2">
        <f>POWER(10,($B101-D$227)/D$228)/(1+POWER(10,($B101-D$227)/D$228))</f>
        <v>0.16418312610049787</v>
      </c>
      <c r="DU101" s="2">
        <f>POWER(10,($B101-E$227)/E$228)/(1+POWER(10,($B101-E$227)/E$228))</f>
        <v>0.27286784493992644</v>
      </c>
      <c r="DV101" s="2">
        <f>POWER(10,($B101-F$227)/F$228)/(1+POWER(10,($B101-F$227)/F$228))</f>
        <v>0.32355091512613665</v>
      </c>
      <c r="DW101" s="2">
        <f>POWER(10,($B101-G$227)/G$228)/(1+POWER(10,($B101-G$227)/G$228))</f>
        <v>0.33689099217383123</v>
      </c>
      <c r="DX101" s="2">
        <f>POWER(10,($B101-H$227)/H$228)/(1+POWER(10,($B101-H$227)/H$228))</f>
        <v>0.32049434068561028</v>
      </c>
      <c r="DY101" s="2">
        <f>POWER(10,($B101-I$227)/I$228)/(1+POWER(10,($B101-I$227)/I$228))</f>
        <v>0.34341637412812542</v>
      </c>
      <c r="DZ101" s="2">
        <f>POWER(10,($B101-J$227)/J$228)/(1+POWER(10,($B101-J$227)/J$228))</f>
        <v>0.35498306708746885</v>
      </c>
      <c r="EA101" s="2">
        <f>POWER(10,($B101-K$227)/K$228)/(1+POWER(10,($B101-K$227)/K$228))</f>
        <v>0.38472431236962845</v>
      </c>
      <c r="EB101" s="2">
        <f>POWER(10,($B101-L$227)/L$228)/(1+POWER(10,($B101-L$227)/L$228))</f>
        <v>0.39316438511412932</v>
      </c>
      <c r="EC101" s="2">
        <f>POWER(10,($B101-M$227)/M$228)/(1+POWER(10,($B101-M$227)/M$228))</f>
        <v>0.38278812060255535</v>
      </c>
      <c r="ED101" s="2">
        <f>POWER(10,($B101-N$227)/N$228)/(1+POWER(10,($B101-N$227)/N$228))</f>
        <v>0.38399447287549104</v>
      </c>
      <c r="EE101" s="2">
        <f>POWER(10,($B101-O$227)/O$228)/(1+POWER(10,($B101-O$227)/O$228))</f>
        <v>0.4096495345022812</v>
      </c>
    </row>
    <row r="102" spans="2:135" x14ac:dyDescent="0.25">
      <c r="B102" s="2">
        <v>96</v>
      </c>
      <c r="C102">
        <v>86.471000000000004</v>
      </c>
      <c r="D102">
        <v>105.429</v>
      </c>
      <c r="E102">
        <v>87.356999999999999</v>
      </c>
      <c r="F102">
        <v>85.129000000000005</v>
      </c>
      <c r="G102">
        <v>86.885999999999996</v>
      </c>
      <c r="H102">
        <v>90.742999999999995</v>
      </c>
      <c r="I102">
        <v>89.429000000000002</v>
      </c>
      <c r="J102">
        <v>86.856999999999999</v>
      </c>
      <c r="K102">
        <v>84.786000000000001</v>
      </c>
      <c r="L102">
        <v>78.870999999999995</v>
      </c>
      <c r="M102">
        <v>72.286000000000001</v>
      </c>
      <c r="N102">
        <v>61.7714</v>
      </c>
      <c r="O102">
        <v>51.542900000000003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84.079449016886628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105.35147419205487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87.839453006741408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85.948329593616265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87.694438495263611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89.278847661033623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89.337867708097704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87.512207487886243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84.169417478638366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79.397186123663687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72.907691098178631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63.563055896226587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52.95544036117272</v>
      </c>
      <c r="AE102" s="5"/>
      <c r="AG102" s="5">
        <f t="shared" si="26"/>
        <v>2.3915509831133761</v>
      </c>
      <c r="AH102" s="5">
        <f t="shared" si="27"/>
        <v>7.7525807945136194E-2</v>
      </c>
      <c r="AI102" s="5">
        <f t="shared" si="28"/>
        <v>-0.48245300674140879</v>
      </c>
      <c r="AJ102" s="5">
        <f t="shared" si="29"/>
        <v>-0.8193295936162599</v>
      </c>
      <c r="AK102" s="5">
        <f t="shared" si="30"/>
        <v>-0.80843849526361566</v>
      </c>
      <c r="AL102" s="5">
        <f t="shared" si="31"/>
        <v>1.4641523389663718</v>
      </c>
      <c r="AM102" s="5">
        <f t="shared" si="32"/>
        <v>9.1132291902297879E-2</v>
      </c>
      <c r="AN102" s="5">
        <f t="shared" si="33"/>
        <v>-0.65520748788624417</v>
      </c>
      <c r="AO102" s="5">
        <f t="shared" si="34"/>
        <v>0.61658252136163583</v>
      </c>
      <c r="AP102" s="5">
        <f t="shared" si="35"/>
        <v>-0.52618612366369177</v>
      </c>
      <c r="AQ102" s="5">
        <f t="shared" si="36"/>
        <v>-0.62169109817862989</v>
      </c>
      <c r="AR102" s="5">
        <f t="shared" si="37"/>
        <v>-1.7916558962265867</v>
      </c>
      <c r="AS102" s="5">
        <f t="shared" si="38"/>
        <v>-1.4125403611727165</v>
      </c>
      <c r="AV102" s="2">
        <f t="shared" si="39"/>
        <v>81.887705461884337</v>
      </c>
      <c r="AW102" s="2">
        <f t="shared" si="40"/>
        <v>84.894774757636739</v>
      </c>
      <c r="AX102" s="2">
        <f t="shared" si="41"/>
        <v>85.92093584992935</v>
      </c>
      <c r="AY102" s="2">
        <f t="shared" si="42"/>
        <v>85.589313296973032</v>
      </c>
      <c r="AZ102" s="2">
        <f t="shared" si="43"/>
        <v>87.473800247014296</v>
      </c>
      <c r="BA102" s="2">
        <f t="shared" si="44"/>
        <v>88.907831197469505</v>
      </c>
      <c r="BB102" s="2">
        <f t="shared" si="45"/>
        <v>89.159291049087045</v>
      </c>
      <c r="BC102" s="2">
        <f t="shared" si="46"/>
        <v>87.397147721241964</v>
      </c>
      <c r="BD102" s="2">
        <f t="shared" si="47"/>
        <v>84.130105973926348</v>
      </c>
      <c r="BE102" s="2">
        <f t="shared" si="48"/>
        <v>79.372383307470614</v>
      </c>
      <c r="BF102" s="2">
        <f t="shared" si="49"/>
        <v>72.875061153896269</v>
      </c>
      <c r="BG102" s="2">
        <f t="shared" si="50"/>
        <v>63.54269660958041</v>
      </c>
      <c r="BH102" s="2">
        <f t="shared" si="51"/>
        <v>52.951221916203501</v>
      </c>
      <c r="BK102" s="2" t="str">
        <f>IF(OR($B102&lt;C$229, AND($B102&gt;C$230, $B102&lt;C$231)), C102, "")</f>
        <v/>
      </c>
      <c r="BL102" s="2" t="str">
        <f>IF(OR($B102&lt;D$229, AND($B102&gt;D$230, $B102&lt;D$231)), D102, "")</f>
        <v/>
      </c>
      <c r="BM102" s="2" t="str">
        <f>IF(OR($B102&lt;E$229, AND($B102&gt;E$230, $B102&lt;E$231)), E102, "")</f>
        <v/>
      </c>
      <c r="BN102" s="2">
        <f>IF(OR($B102&lt;F$229, AND($B102&gt;F$230, $B102&lt;F$231)), F102, "")</f>
        <v>85.129000000000005</v>
      </c>
      <c r="BO102" s="2">
        <f>IF(OR($B102&lt;G$229, AND($B102&gt;G$230, $B102&lt;G$231)), G102, "")</f>
        <v>86.885999999999996</v>
      </c>
      <c r="BP102" s="2">
        <f>IF(OR($B102&lt;H$229, AND($B102&gt;H$230, $B102&lt;H$231)), H102, "")</f>
        <v>90.742999999999995</v>
      </c>
      <c r="BQ102" s="2">
        <f>IF(OR($B102&lt;I$229, AND($B102&gt;I$230, $B102&lt;I$231)), I102, "")</f>
        <v>89.429000000000002</v>
      </c>
      <c r="BR102" s="2">
        <f>IF(OR($B102&lt;J$229, AND($B102&gt;J$230, $B102&lt;J$231)), J102, "")</f>
        <v>86.856999999999999</v>
      </c>
      <c r="BS102" s="2">
        <f>IF(OR($B102&lt;K$229, AND($B102&gt;K$230, $B102&lt;K$231)), K102, "")</f>
        <v>84.786000000000001</v>
      </c>
      <c r="BT102" s="2">
        <f>IF(OR($B102&lt;L$229, AND($B102&gt;L$230, $B102&lt;L$231)), L102, "")</f>
        <v>78.870999999999995</v>
      </c>
      <c r="BU102" s="2">
        <f>IF(OR($B102&lt;M$229, AND($B102&gt;M$230, $B102&lt;M$231)), M102, "")</f>
        <v>72.286000000000001</v>
      </c>
      <c r="BV102" s="2">
        <f>IF(OR($B102&lt;N$229, AND($B102&gt;N$230, $B102&lt;N$231)), N102, "")</f>
        <v>61.7714</v>
      </c>
      <c r="BW102" s="2">
        <f>IF(OR($B102&lt;O$229, AND($B102&gt;O$230, $B102&lt;O$231)), O102, "")</f>
        <v>51.542900000000003</v>
      </c>
      <c r="BZ102" s="2" t="str">
        <f>IF(OR(AND($B102&gt;C$230, $B102&lt;C$231), $B102&gt;C$232), C102, "")</f>
        <v/>
      </c>
      <c r="CA102" s="2" t="str">
        <f>IF(OR(AND($B102&gt;D$230, $B102&lt;D$231), $B102&gt;D$232), D102, "")</f>
        <v/>
      </c>
      <c r="CB102" s="2" t="str">
        <f>IF(OR(AND($B102&gt;E$230, $B102&lt;E$231), $B102&gt;E$232), E102, "")</f>
        <v/>
      </c>
      <c r="CC102" s="2">
        <f>IF(OR(AND($B102&gt;F$230, $B102&lt;F$231), $B102&gt;F$232), F102, "")</f>
        <v>85.129000000000005</v>
      </c>
      <c r="CD102" s="2">
        <f>IF(OR(AND($B102&gt;G$230, $B102&lt;G$231), $B102&gt;G$232), G102, "")</f>
        <v>86.885999999999996</v>
      </c>
      <c r="CE102" s="2">
        <f>IF(OR(AND($B102&gt;H$230, $B102&lt;H$231), $B102&gt;H$232), H102, "")</f>
        <v>90.742999999999995</v>
      </c>
      <c r="CF102" s="2">
        <f>IF(OR(AND($B102&gt;I$230, $B102&lt;I$231), $B102&gt;I$232), I102, "")</f>
        <v>89.429000000000002</v>
      </c>
      <c r="CG102" s="2">
        <f>IF(OR(AND($B102&gt;J$230, $B102&lt;J$231), $B102&gt;J$232), J102, "")</f>
        <v>86.856999999999999</v>
      </c>
      <c r="CH102" s="2">
        <f>IF(OR(AND($B102&gt;K$230, $B102&lt;K$231), $B102&gt;K$232), K102, "")</f>
        <v>84.786000000000001</v>
      </c>
      <c r="CI102" s="2">
        <f>IF(OR(AND($B102&gt;L$230, $B102&lt;L$231), $B102&gt;L$232), L102, "")</f>
        <v>78.870999999999995</v>
      </c>
      <c r="CJ102" s="2">
        <f>IF(OR(AND($B102&gt;M$230, $B102&lt;M$231), $B102&gt;M$232), M102, "")</f>
        <v>72.286000000000001</v>
      </c>
      <c r="CK102" s="2">
        <f>IF(OR(AND($B102&gt;N$230, $B102&lt;N$231), $B102&gt;N$232), N102, "")</f>
        <v>61.7714</v>
      </c>
      <c r="CL102" s="2">
        <f>IF(OR(AND($B102&gt;O$230, $B102&lt;O$231), $B102&gt;O$232), O102, "")</f>
        <v>51.542900000000003</v>
      </c>
      <c r="CO102" s="2">
        <f>BK$207*$B102+BK$209</f>
        <v>81.767124778001701</v>
      </c>
      <c r="CP102" s="2">
        <f>BL$207*$B102+BL$209</f>
        <v>84.767513962508332</v>
      </c>
      <c r="CQ102" s="2">
        <f>BM$207*$B102+BM$209</f>
        <v>85.906837052587917</v>
      </c>
      <c r="CR102" s="2">
        <f>BN$207*$B102+BN$209</f>
        <v>85.674498952017743</v>
      </c>
      <c r="CS102" s="2">
        <f>BO$207*$B102+BO$209</f>
        <v>87.589508445343057</v>
      </c>
      <c r="CT102" s="2">
        <f>BP$207*$B102+BP$209</f>
        <v>88.955441677218587</v>
      </c>
      <c r="CU102" s="2">
        <f>BQ$207*$B102+BQ$209</f>
        <v>89.229403943843209</v>
      </c>
      <c r="CV102" s="2">
        <f>BR$207*$B102+BR$209</f>
        <v>87.478639519278147</v>
      </c>
      <c r="CW102" s="2">
        <f>BS$207*$B102+BS$209</f>
        <v>84.245741785191882</v>
      </c>
      <c r="CX102" s="2">
        <f>BT$207*$B102+BT$209</f>
        <v>79.609555754693091</v>
      </c>
      <c r="CY102" s="2">
        <f>BU$207*$B102+BU$209</f>
        <v>73.063583885289475</v>
      </c>
      <c r="CZ102" s="2">
        <f>BV$207*$B102+BV$209</f>
        <v>63.583617363447182</v>
      </c>
      <c r="DA102" s="2">
        <f>BW$207*$B102+BW$209</f>
        <v>53.029429418718195</v>
      </c>
      <c r="DD102" s="2">
        <f>BZ$207*$B102+BZ$209</f>
        <v>82.23121905202737</v>
      </c>
      <c r="DE102" s="2">
        <f>CA$207*$B102+CA$209</f>
        <v>85.485624766702699</v>
      </c>
      <c r="DF102" s="2">
        <f>CB$207*$B102+CB$209</f>
        <v>85.955200244092993</v>
      </c>
      <c r="DG102" s="2">
        <f>CC$207*$B102+CC$209</f>
        <v>85.426886025691275</v>
      </c>
      <c r="DH102" s="2">
        <f>CD$207*$B102+CD$209</f>
        <v>87.266089168910185</v>
      </c>
      <c r="DI102" s="2">
        <f>CE$207*$B102+CE$209</f>
        <v>88.815770285936907</v>
      </c>
      <c r="DJ102" s="2">
        <f>CF$207*$B102+CF$209</f>
        <v>89.037035959668373</v>
      </c>
      <c r="DK102" s="2">
        <f>CG$207*$B102+CG$209</f>
        <v>87.262103072807207</v>
      </c>
      <c r="DL102" s="2">
        <f>CH$207*$B102+CH$209</f>
        <v>83.961445827133787</v>
      </c>
      <c r="DM102" s="2">
        <f>CI$207*$B102+CI$209</f>
        <v>79.038525815961663</v>
      </c>
      <c r="DN102" s="2">
        <f>CJ$207*$B102+CJ$209</f>
        <v>72.597831585922364</v>
      </c>
      <c r="DO102" s="2">
        <f>CK$207*$B102+CK$209</f>
        <v>63.48282743623777</v>
      </c>
      <c r="DP102" s="2">
        <f>CL$207*$B102+CL$209</f>
        <v>52.848433100656365</v>
      </c>
      <c r="DS102" s="2">
        <f>POWER(10,($B102-C$227)/C$228)/(1+POWER(10,($B102-C$227)/C$228))</f>
        <v>0.25981937427645702</v>
      </c>
      <c r="DT102" s="2">
        <f>POWER(10,($B102-D$227)/D$228)/(1+POWER(10,($B102-D$227)/D$228))</f>
        <v>0.17721609866485588</v>
      </c>
      <c r="DU102" s="2">
        <f>POWER(10,($B102-E$227)/E$228)/(1+POWER(10,($B102-E$227)/E$228))</f>
        <v>0.29151916783552317</v>
      </c>
      <c r="DV102" s="2">
        <f>POWER(10,($B102-F$227)/F$228)/(1+POWER(10,($B102-F$227)/F$228))</f>
        <v>0.34402749609442485</v>
      </c>
      <c r="DW102" s="2">
        <f>POWER(10,($B102-G$227)/G$228)/(1+POWER(10,($B102-G$227)/G$228))</f>
        <v>0.35776531196580541</v>
      </c>
      <c r="DX102" s="2">
        <f>POWER(10,($B102-H$227)/H$228)/(1+POWER(10,($B102-H$227)/H$228))</f>
        <v>0.34087495880294721</v>
      </c>
      <c r="DY102" s="2">
        <f>POWER(10,($B102-I$227)/I$228)/(1+POWER(10,($B102-I$227)/I$228))</f>
        <v>0.36447278405975803</v>
      </c>
      <c r="DZ102" s="2">
        <f>POWER(10,($B102-J$227)/J$228)/(1+POWER(10,($B102-J$227)/J$228))</f>
        <v>0.37634217871547559</v>
      </c>
      <c r="EA102" s="2">
        <f>POWER(10,($B102-K$227)/K$228)/(1+POWER(10,($B102-K$227)/K$228))</f>
        <v>0.40674447873052832</v>
      </c>
      <c r="EB102" s="2">
        <f>POWER(10,($B102-L$227)/L$228)/(1+POWER(10,($B102-L$227)/L$228))</f>
        <v>0.41534152788795753</v>
      </c>
      <c r="EC102" s="2">
        <f>POWER(10,($B102-M$227)/M$228)/(1+POWER(10,($B102-M$227)/M$228))</f>
        <v>0.4047703718250516</v>
      </c>
      <c r="ED102" s="2">
        <f>POWER(10,($B102-N$227)/N$228)/(1+POWER(10,($B102-N$227)/N$228))</f>
        <v>0.40600043079456088</v>
      </c>
      <c r="EE102" s="2">
        <f>POWER(10,($B102-O$227)/O$228)/(1+POWER(10,($B102-O$227)/O$228))</f>
        <v>0.43209443900387184</v>
      </c>
    </row>
    <row r="103" spans="2:135" x14ac:dyDescent="0.25">
      <c r="B103" s="2">
        <v>97</v>
      </c>
      <c r="C103">
        <v>85.228999999999999</v>
      </c>
      <c r="D103">
        <v>100.471</v>
      </c>
      <c r="E103">
        <v>88.471000000000004</v>
      </c>
      <c r="F103">
        <v>87.057000000000002</v>
      </c>
      <c r="G103">
        <v>86.656999999999996</v>
      </c>
      <c r="H103">
        <v>88.728999999999999</v>
      </c>
      <c r="I103">
        <v>90.385999999999996</v>
      </c>
      <c r="J103">
        <v>85.513999999999996</v>
      </c>
      <c r="K103">
        <v>84.614000000000004</v>
      </c>
      <c r="L103">
        <v>78.143000000000001</v>
      </c>
      <c r="M103">
        <v>72.057000000000002</v>
      </c>
      <c r="N103">
        <v>64.2</v>
      </c>
      <c r="O103">
        <v>52.171399999999998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83.179033903006754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100.89132025000632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86.991110469643928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85.756223063932495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87.581448782416217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89.095827567778684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89.243536847834022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87.439580928773083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84.131902265887149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79.360198585233533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72.878345423744392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63.548604039482889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52.950549997858175</v>
      </c>
      <c r="AE103" s="5"/>
      <c r="AG103" s="5">
        <f t="shared" si="26"/>
        <v>2.0499660969932449</v>
      </c>
      <c r="AH103" s="5">
        <f t="shared" si="27"/>
        <v>-0.42032025000631279</v>
      </c>
      <c r="AI103" s="5">
        <f t="shared" si="28"/>
        <v>1.4798895303560755</v>
      </c>
      <c r="AJ103" s="5">
        <f t="shared" si="29"/>
        <v>1.300776936067507</v>
      </c>
      <c r="AK103" s="5">
        <f t="shared" si="30"/>
        <v>-0.92444878241622064</v>
      </c>
      <c r="AL103" s="5">
        <f t="shared" si="31"/>
        <v>-0.36682756777868519</v>
      </c>
      <c r="AM103" s="5">
        <f t="shared" si="32"/>
        <v>1.1424631521659734</v>
      </c>
      <c r="AN103" s="5">
        <f t="shared" si="33"/>
        <v>-1.925580928773087</v>
      </c>
      <c r="AO103" s="5">
        <f t="shared" si="34"/>
        <v>0.48209773411285539</v>
      </c>
      <c r="AP103" s="5">
        <f t="shared" si="35"/>
        <v>-1.2171985852335325</v>
      </c>
      <c r="AQ103" s="5">
        <f t="shared" si="36"/>
        <v>-0.82134542374438979</v>
      </c>
      <c r="AR103" s="5">
        <f t="shared" si="37"/>
        <v>0.65139596051711379</v>
      </c>
      <c r="AS103" s="5">
        <f t="shared" si="38"/>
        <v>-0.77914999785817685</v>
      </c>
      <c r="AV103" s="2">
        <f t="shared" si="39"/>
        <v>81.887124849783504</v>
      </c>
      <c r="AW103" s="2">
        <f t="shared" si="40"/>
        <v>84.906115829245209</v>
      </c>
      <c r="AX103" s="2">
        <f t="shared" si="41"/>
        <v>85.914698358257695</v>
      </c>
      <c r="AY103" s="2">
        <f t="shared" si="42"/>
        <v>85.580347002377977</v>
      </c>
      <c r="AZ103" s="2">
        <f t="shared" si="43"/>
        <v>87.476869342170204</v>
      </c>
      <c r="BA103" s="2">
        <f t="shared" si="44"/>
        <v>88.913011263650304</v>
      </c>
      <c r="BB103" s="2">
        <f t="shared" si="45"/>
        <v>89.160133499966179</v>
      </c>
      <c r="BC103" s="2">
        <f t="shared" si="46"/>
        <v>87.387426081979498</v>
      </c>
      <c r="BD103" s="2">
        <f t="shared" si="47"/>
        <v>84.115290047404898</v>
      </c>
      <c r="BE103" s="2">
        <f t="shared" si="48"/>
        <v>79.3499445147025</v>
      </c>
      <c r="BF103" s="2">
        <f t="shared" si="49"/>
        <v>72.864530946796577</v>
      </c>
      <c r="BG103" s="2">
        <f t="shared" si="50"/>
        <v>63.540049212378783</v>
      </c>
      <c r="BH103" s="2">
        <f t="shared" si="51"/>
        <v>52.948884395064226</v>
      </c>
      <c r="BK103" s="2" t="str">
        <f>IF(OR($B103&lt;C$229, AND($B103&gt;C$230, $B103&lt;C$231)), C103, "")</f>
        <v/>
      </c>
      <c r="BL103" s="2" t="str">
        <f>IF(OR($B103&lt;D$229, AND($B103&gt;D$230, $B103&lt;D$231)), D103, "")</f>
        <v/>
      </c>
      <c r="BM103" s="2" t="str">
        <f>IF(OR($B103&lt;E$229, AND($B103&gt;E$230, $B103&lt;E$231)), E103, "")</f>
        <v/>
      </c>
      <c r="BN103" s="2">
        <f>IF(OR($B103&lt;F$229, AND($B103&gt;F$230, $B103&lt;F$231)), F103, "")</f>
        <v>87.057000000000002</v>
      </c>
      <c r="BO103" s="2">
        <f>IF(OR($B103&lt;G$229, AND($B103&gt;G$230, $B103&lt;G$231)), G103, "")</f>
        <v>86.656999999999996</v>
      </c>
      <c r="BP103" s="2">
        <f>IF(OR($B103&lt;H$229, AND($B103&gt;H$230, $B103&lt;H$231)), H103, "")</f>
        <v>88.728999999999999</v>
      </c>
      <c r="BQ103" s="2">
        <f>IF(OR($B103&lt;I$229, AND($B103&gt;I$230, $B103&lt;I$231)), I103, "")</f>
        <v>90.385999999999996</v>
      </c>
      <c r="BR103" s="2">
        <f>IF(OR($B103&lt;J$229, AND($B103&gt;J$230, $B103&lt;J$231)), J103, "")</f>
        <v>85.513999999999996</v>
      </c>
      <c r="BS103" s="2">
        <f>IF(OR($B103&lt;K$229, AND($B103&gt;K$230, $B103&lt;K$231)), K103, "")</f>
        <v>84.614000000000004</v>
      </c>
      <c r="BT103" s="2">
        <f>IF(OR($B103&lt;L$229, AND($B103&gt;L$230, $B103&lt;L$231)), L103, "")</f>
        <v>78.143000000000001</v>
      </c>
      <c r="BU103" s="2">
        <f>IF(OR($B103&lt;M$229, AND($B103&gt;M$230, $B103&lt;M$231)), M103, "")</f>
        <v>72.057000000000002</v>
      </c>
      <c r="BV103" s="2">
        <f>IF(OR($B103&lt;N$229, AND($B103&gt;N$230, $B103&lt;N$231)), N103, "")</f>
        <v>64.2</v>
      </c>
      <c r="BW103" s="2">
        <f>IF(OR($B103&lt;O$229, AND($B103&gt;O$230, $B103&lt;O$231)), O103, "")</f>
        <v>52.171399999999998</v>
      </c>
      <c r="BZ103" s="2" t="str">
        <f>IF(OR(AND($B103&gt;C$230, $B103&lt;C$231), $B103&gt;C$232), C103, "")</f>
        <v/>
      </c>
      <c r="CA103" s="2" t="str">
        <f>IF(OR(AND($B103&gt;D$230, $B103&lt;D$231), $B103&gt;D$232), D103, "")</f>
        <v/>
      </c>
      <c r="CB103" s="2" t="str">
        <f>IF(OR(AND($B103&gt;E$230, $B103&lt;E$231), $B103&gt;E$232), E103, "")</f>
        <v/>
      </c>
      <c r="CC103" s="2">
        <f>IF(OR(AND($B103&gt;F$230, $B103&lt;F$231), $B103&gt;F$232), F103, "")</f>
        <v>87.057000000000002</v>
      </c>
      <c r="CD103" s="2">
        <f>IF(OR(AND($B103&gt;G$230, $B103&lt;G$231), $B103&gt;G$232), G103, "")</f>
        <v>86.656999999999996</v>
      </c>
      <c r="CE103" s="2">
        <f>IF(OR(AND($B103&gt;H$230, $B103&lt;H$231), $B103&gt;H$232), H103, "")</f>
        <v>88.728999999999999</v>
      </c>
      <c r="CF103" s="2">
        <f>IF(OR(AND($B103&gt;I$230, $B103&lt;I$231), $B103&gt;I$232), I103, "")</f>
        <v>90.385999999999996</v>
      </c>
      <c r="CG103" s="2">
        <f>IF(OR(AND($B103&gt;J$230, $B103&lt;J$231), $B103&gt;J$232), J103, "")</f>
        <v>85.513999999999996</v>
      </c>
      <c r="CH103" s="2">
        <f>IF(OR(AND($B103&gt;K$230, $B103&lt;K$231), $B103&gt;K$232), K103, "")</f>
        <v>84.614000000000004</v>
      </c>
      <c r="CI103" s="2">
        <f>IF(OR(AND($B103&gt;L$230, $B103&lt;L$231), $B103&gt;L$232), L103, "")</f>
        <v>78.143000000000001</v>
      </c>
      <c r="CJ103" s="2">
        <f>IF(OR(AND($B103&gt;M$230, $B103&lt;M$231), $B103&gt;M$232), M103, "")</f>
        <v>72.057000000000002</v>
      </c>
      <c r="CK103" s="2">
        <f>IF(OR(AND($B103&gt;N$230, $B103&lt;N$231), $B103&gt;N$232), N103, "")</f>
        <v>64.2</v>
      </c>
      <c r="CL103" s="2">
        <f>IF(OR(AND($B103&gt;O$230, $B103&lt;O$231), $B103&gt;O$232), O103, "")</f>
        <v>52.171399999999998</v>
      </c>
      <c r="CO103" s="2">
        <f>BK$207*$B103+BK$209</f>
        <v>81.781360525213003</v>
      </c>
      <c r="CP103" s="2">
        <f>BL$207*$B103+BL$209</f>
        <v>84.785642051864983</v>
      </c>
      <c r="CQ103" s="2">
        <f>BM$207*$B103+BM$209</f>
        <v>85.923139541620117</v>
      </c>
      <c r="CR103" s="2">
        <f>BN$207*$B103+BN$209</f>
        <v>85.689149313594143</v>
      </c>
      <c r="CS103" s="2">
        <f>BO$207*$B103+BO$209</f>
        <v>87.623622776510601</v>
      </c>
      <c r="CT103" s="2">
        <f>BP$207*$B103+BP$209</f>
        <v>88.991950252110485</v>
      </c>
      <c r="CU103" s="2">
        <f>BQ$207*$B103+BQ$209</f>
        <v>89.266470234563585</v>
      </c>
      <c r="CV103" s="2">
        <f>BR$207*$B103+BR$209</f>
        <v>87.501110041651188</v>
      </c>
      <c r="CW103" s="2">
        <f>BS$207*$B103+BS$209</f>
        <v>84.265675537237513</v>
      </c>
      <c r="CX103" s="2">
        <f>BT$207*$B103+BT$209</f>
        <v>79.626747501742202</v>
      </c>
      <c r="CY103" s="2">
        <f>BU$207*$B103+BU$209</f>
        <v>73.097446593830256</v>
      </c>
      <c r="CZ103" s="2">
        <f>BV$207*$B103+BV$209</f>
        <v>63.608912419085648</v>
      </c>
      <c r="DA103" s="2">
        <f>BW$207*$B103+BW$209</f>
        <v>53.049819542001757</v>
      </c>
      <c r="DD103" s="2">
        <f>BZ$207*$B103+BZ$209</f>
        <v>82.161917669786689</v>
      </c>
      <c r="DE103" s="2">
        <f>CA$207*$B103+CA$209</f>
        <v>85.416239107210501</v>
      </c>
      <c r="DF103" s="2">
        <f>CB$207*$B103+CB$209</f>
        <v>85.895988765967488</v>
      </c>
      <c r="DG103" s="2">
        <f>CC$207*$B103+CC$209</f>
        <v>85.391142876778659</v>
      </c>
      <c r="DH103" s="2">
        <f>CD$207*$B103+CD$209</f>
        <v>87.236608053557774</v>
      </c>
      <c r="DI103" s="2">
        <f>CE$207*$B103+CE$209</f>
        <v>88.77380323929863</v>
      </c>
      <c r="DJ103" s="2">
        <f>CF$207*$B103+CF$209</f>
        <v>88.991030088445541</v>
      </c>
      <c r="DK103" s="2">
        <f>CG$207*$B103+CG$209</f>
        <v>87.215610451426045</v>
      </c>
      <c r="DL103" s="2">
        <f>CH$207*$B103+CH$209</f>
        <v>83.915245804589929</v>
      </c>
      <c r="DM103" s="2">
        <f>CI$207*$B103+CI$209</f>
        <v>78.994585232887957</v>
      </c>
      <c r="DN103" s="2">
        <f>CJ$207*$B103+CJ$209</f>
        <v>72.552157226631593</v>
      </c>
      <c r="DO103" s="2">
        <f>CK$207*$B103+CK$209</f>
        <v>63.448163734584206</v>
      </c>
      <c r="DP103" s="2">
        <f>CL$207*$B103+CL$209</f>
        <v>52.82789707306528</v>
      </c>
      <c r="DS103" s="2">
        <f>POWER(10,($B103-C$227)/C$228)/(1+POWER(10,($B103-C$227)/C$228))</f>
        <v>0.27791969242618658</v>
      </c>
      <c r="DT103" s="2">
        <f>POWER(10,($B103-D$227)/D$228)/(1+POWER(10,($B103-D$227)/D$228))</f>
        <v>0.19104716135126154</v>
      </c>
      <c r="DU103" s="2">
        <f>POWER(10,($B103-E$227)/E$228)/(1+POWER(10,($B103-E$227)/E$228))</f>
        <v>0.31090026562875545</v>
      </c>
      <c r="DV103" s="2">
        <f>POWER(10,($B103-F$227)/F$228)/(1+POWER(10,($B103-F$227)/F$228))</f>
        <v>0.3651005407091869</v>
      </c>
      <c r="DW103" s="2">
        <f>POWER(10,($B103-G$227)/G$228)/(1+POWER(10,($B103-G$227)/G$228))</f>
        <v>0.37919341471224521</v>
      </c>
      <c r="DX103" s="2">
        <f>POWER(10,($B103-H$227)/H$228)/(1+POWER(10,($B103-H$227)/H$228))</f>
        <v>0.36186142291235668</v>
      </c>
      <c r="DY103" s="2">
        <f>POWER(10,($B103-I$227)/I$228)/(1+POWER(10,($B103-I$227)/I$228))</f>
        <v>0.3860611319594115</v>
      </c>
      <c r="DZ103" s="2">
        <f>POWER(10,($B103-J$227)/J$228)/(1+POWER(10,($B103-J$227)/J$228))</f>
        <v>0.39819307475028531</v>
      </c>
      <c r="EA103" s="2">
        <f>POWER(10,($B103-K$227)/K$228)/(1+POWER(10,($B103-K$227)/K$228))</f>
        <v>0.42914591948697139</v>
      </c>
      <c r="EB103" s="2">
        <f>POWER(10,($B103-L$227)/L$228)/(1+POWER(10,($B103-L$227)/L$228))</f>
        <v>0.43786698554691755</v>
      </c>
      <c r="EC103" s="2">
        <f>POWER(10,($B103-M$227)/M$228)/(1+POWER(10,($B103-M$227)/M$228))</f>
        <v>0.42714136941683678</v>
      </c>
      <c r="ED103" s="2">
        <f>POWER(10,($B103-N$227)/N$228)/(1+POWER(10,($B103-N$227)/N$228))</f>
        <v>0.42839048369471044</v>
      </c>
      <c r="EE103" s="2">
        <f>POWER(10,($B103-O$227)/O$228)/(1+POWER(10,($B103-O$227)/O$228))</f>
        <v>0.45482166551787673</v>
      </c>
    </row>
    <row r="104" spans="2:135" x14ac:dyDescent="0.25">
      <c r="B104" s="2">
        <v>98</v>
      </c>
      <c r="C104">
        <v>83.870999999999995</v>
      </c>
      <c r="D104">
        <v>95.442999999999998</v>
      </c>
      <c r="E104">
        <v>85.856999999999999</v>
      </c>
      <c r="F104">
        <v>86.013999999999996</v>
      </c>
      <c r="G104">
        <v>87.171000000000006</v>
      </c>
      <c r="H104">
        <v>88.456999999999994</v>
      </c>
      <c r="I104">
        <v>88.4</v>
      </c>
      <c r="J104">
        <v>88.013999999999996</v>
      </c>
      <c r="K104">
        <v>82.671000000000006</v>
      </c>
      <c r="L104">
        <v>78.528999999999996</v>
      </c>
      <c r="M104">
        <v>70.5</v>
      </c>
      <c r="N104">
        <v>62.242899999999999</v>
      </c>
      <c r="O104">
        <v>52.128599999999999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82.609619354579138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96.801641892781319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86.47904548591022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85.650898337700738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87.524065933534544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89.000314928615339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89.194203830524913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87.39699204282023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84.104051406854893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79.328597871712574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72.855808544365402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63.538070018390613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52.945263286864297</v>
      </c>
      <c r="AE104" s="5"/>
      <c r="AG104" s="5">
        <f t="shared" si="26"/>
        <v>1.2613806454208571</v>
      </c>
      <c r="AH104" s="5">
        <f t="shared" si="27"/>
        <v>-1.3586418927813213</v>
      </c>
      <c r="AI104" s="5">
        <f t="shared" si="28"/>
        <v>-0.62204548591022046</v>
      </c>
      <c r="AJ104" s="5">
        <f t="shared" si="29"/>
        <v>0.36310166229925755</v>
      </c>
      <c r="AK104" s="5">
        <f t="shared" si="30"/>
        <v>-0.35306593353453763</v>
      </c>
      <c r="AL104" s="5">
        <f t="shared" si="31"/>
        <v>-0.54331492861534514</v>
      </c>
      <c r="AM104" s="5">
        <f t="shared" si="32"/>
        <v>-0.79420383052490706</v>
      </c>
      <c r="AN104" s="5">
        <f t="shared" si="33"/>
        <v>0.61700795717976575</v>
      </c>
      <c r="AO104" s="5">
        <f t="shared" si="34"/>
        <v>-1.4330514068548865</v>
      </c>
      <c r="AP104" s="5">
        <f t="shared" si="35"/>
        <v>-0.79959787171257801</v>
      </c>
      <c r="AQ104" s="5">
        <f t="shared" si="36"/>
        <v>-2.3558085443654022</v>
      </c>
      <c r="AR104" s="5">
        <f t="shared" si="37"/>
        <v>-1.2951700183906141</v>
      </c>
      <c r="AS104" s="5">
        <f t="shared" si="38"/>
        <v>-0.81666328686429779</v>
      </c>
      <c r="AV104" s="2">
        <f t="shared" si="39"/>
        <v>81.883744502650288</v>
      </c>
      <c r="AW104" s="2">
        <f t="shared" si="40"/>
        <v>84.915475769283589</v>
      </c>
      <c r="AX104" s="2">
        <f t="shared" si="41"/>
        <v>85.905463291512405</v>
      </c>
      <c r="AY104" s="2">
        <f t="shared" si="42"/>
        <v>85.569072214730625</v>
      </c>
      <c r="AZ104" s="2">
        <f t="shared" si="43"/>
        <v>87.476995842702991</v>
      </c>
      <c r="BA104" s="2">
        <f t="shared" si="44"/>
        <v>88.914737148347825</v>
      </c>
      <c r="BB104" s="2">
        <f t="shared" si="45"/>
        <v>89.157225120760671</v>
      </c>
      <c r="BC104" s="2">
        <f t="shared" si="46"/>
        <v>87.37454410716829</v>
      </c>
      <c r="BD104" s="2">
        <f t="shared" si="47"/>
        <v>84.097388629825389</v>
      </c>
      <c r="BE104" s="2">
        <f t="shared" si="48"/>
        <v>79.324572014371071</v>
      </c>
      <c r="BF104" s="2">
        <f t="shared" si="49"/>
        <v>72.850253360104418</v>
      </c>
      <c r="BG104" s="2">
        <f t="shared" si="50"/>
        <v>63.534651284428648</v>
      </c>
      <c r="BH104" s="2">
        <f t="shared" si="51"/>
        <v>52.944636710730954</v>
      </c>
      <c r="BK104" s="2" t="str">
        <f>IF(OR($B104&lt;C$229, AND($B104&gt;C$230, $B104&lt;C$231)), C104, "")</f>
        <v/>
      </c>
      <c r="BL104" s="2" t="str">
        <f>IF(OR($B104&lt;D$229, AND($B104&gt;D$230, $B104&lt;D$231)), D104, "")</f>
        <v/>
      </c>
      <c r="BM104" s="2" t="str">
        <f>IF(OR($B104&lt;E$229, AND($B104&gt;E$230, $B104&lt;E$231)), E104, "")</f>
        <v/>
      </c>
      <c r="BN104" s="2">
        <f>IF(OR($B104&lt;F$229, AND($B104&gt;F$230, $B104&lt;F$231)), F104, "")</f>
        <v>86.013999999999996</v>
      </c>
      <c r="BO104" s="2">
        <f>IF(OR($B104&lt;G$229, AND($B104&gt;G$230, $B104&lt;G$231)), G104, "")</f>
        <v>87.171000000000006</v>
      </c>
      <c r="BP104" s="2">
        <f>IF(OR($B104&lt;H$229, AND($B104&gt;H$230, $B104&lt;H$231)), H104, "")</f>
        <v>88.456999999999994</v>
      </c>
      <c r="BQ104" s="2">
        <f>IF(OR($B104&lt;I$229, AND($B104&gt;I$230, $B104&lt;I$231)), I104, "")</f>
        <v>88.4</v>
      </c>
      <c r="BR104" s="2">
        <f>IF(OR($B104&lt;J$229, AND($B104&gt;J$230, $B104&lt;J$231)), J104, "")</f>
        <v>88.013999999999996</v>
      </c>
      <c r="BS104" s="2">
        <f>IF(OR($B104&lt;K$229, AND($B104&gt;K$230, $B104&lt;K$231)), K104, "")</f>
        <v>82.671000000000006</v>
      </c>
      <c r="BT104" s="2">
        <f>IF(OR($B104&lt;L$229, AND($B104&gt;L$230, $B104&lt;L$231)), L104, "")</f>
        <v>78.528999999999996</v>
      </c>
      <c r="BU104" s="2">
        <f>IF(OR($B104&lt;M$229, AND($B104&gt;M$230, $B104&lt;M$231)), M104, "")</f>
        <v>70.5</v>
      </c>
      <c r="BV104" s="2">
        <f>IF(OR($B104&lt;N$229, AND($B104&gt;N$230, $B104&lt;N$231)), N104, "")</f>
        <v>62.242899999999999</v>
      </c>
      <c r="BW104" s="2">
        <f>IF(OR($B104&lt;O$229, AND($B104&gt;O$230, $B104&lt;O$231)), O104, "")</f>
        <v>52.128599999999999</v>
      </c>
      <c r="BZ104" s="2" t="str">
        <f>IF(OR(AND($B104&gt;C$230, $B104&lt;C$231), $B104&gt;C$232), C104, "")</f>
        <v/>
      </c>
      <c r="CA104" s="2" t="str">
        <f>IF(OR(AND($B104&gt;D$230, $B104&lt;D$231), $B104&gt;D$232), D104, "")</f>
        <v/>
      </c>
      <c r="CB104" s="2" t="str">
        <f>IF(OR(AND($B104&gt;E$230, $B104&lt;E$231), $B104&gt;E$232), E104, "")</f>
        <v/>
      </c>
      <c r="CC104" s="2">
        <f>IF(OR(AND($B104&gt;F$230, $B104&lt;F$231), $B104&gt;F$232), F104, "")</f>
        <v>86.013999999999996</v>
      </c>
      <c r="CD104" s="2">
        <f>IF(OR(AND($B104&gt;G$230, $B104&lt;G$231), $B104&gt;G$232), G104, "")</f>
        <v>87.171000000000006</v>
      </c>
      <c r="CE104" s="2">
        <f>IF(OR(AND($B104&gt;H$230, $B104&lt;H$231), $B104&gt;H$232), H104, "")</f>
        <v>88.456999999999994</v>
      </c>
      <c r="CF104" s="2">
        <f>IF(OR(AND($B104&gt;I$230, $B104&lt;I$231), $B104&gt;I$232), I104, "")</f>
        <v>88.4</v>
      </c>
      <c r="CG104" s="2">
        <f>IF(OR(AND($B104&gt;J$230, $B104&lt;J$231), $B104&gt;J$232), J104, "")</f>
        <v>88.013999999999996</v>
      </c>
      <c r="CH104" s="2">
        <f>IF(OR(AND($B104&gt;K$230, $B104&lt;K$231), $B104&gt;K$232), K104, "")</f>
        <v>82.671000000000006</v>
      </c>
      <c r="CI104" s="2">
        <f>IF(OR(AND($B104&gt;L$230, $B104&lt;L$231), $B104&gt;L$232), L104, "")</f>
        <v>78.528999999999996</v>
      </c>
      <c r="CJ104" s="2">
        <f>IF(OR(AND($B104&gt;M$230, $B104&lt;M$231), $B104&gt;M$232), M104, "")</f>
        <v>70.5</v>
      </c>
      <c r="CK104" s="2">
        <f>IF(OR(AND($B104&gt;N$230, $B104&lt;N$231), $B104&gt;N$232), N104, "")</f>
        <v>62.242899999999999</v>
      </c>
      <c r="CL104" s="2">
        <f>IF(OR(AND($B104&gt;O$230, $B104&lt;O$231), $B104&gt;O$232), O104, "")</f>
        <v>52.128599999999999</v>
      </c>
      <c r="CO104" s="2">
        <f>BK$207*$B104+BK$209</f>
        <v>81.795596272424305</v>
      </c>
      <c r="CP104" s="2">
        <f>BL$207*$B104+BL$209</f>
        <v>84.803770141221619</v>
      </c>
      <c r="CQ104" s="2">
        <f>BM$207*$B104+BM$209</f>
        <v>85.939442030652316</v>
      </c>
      <c r="CR104" s="2">
        <f>BN$207*$B104+BN$209</f>
        <v>85.703799675170558</v>
      </c>
      <c r="CS104" s="2">
        <f>BO$207*$B104+BO$209</f>
        <v>87.657737107678145</v>
      </c>
      <c r="CT104" s="2">
        <f>BP$207*$B104+BP$209</f>
        <v>89.028458827002382</v>
      </c>
      <c r="CU104" s="2">
        <f>BQ$207*$B104+BQ$209</f>
        <v>89.303536525283945</v>
      </c>
      <c r="CV104" s="2">
        <f>BR$207*$B104+BR$209</f>
        <v>87.523580564024243</v>
      </c>
      <c r="CW104" s="2">
        <f>BS$207*$B104+BS$209</f>
        <v>84.28560928928313</v>
      </c>
      <c r="CX104" s="2">
        <f>BT$207*$B104+BT$209</f>
        <v>79.643939248791327</v>
      </c>
      <c r="CY104" s="2">
        <f>BU$207*$B104+BU$209</f>
        <v>73.131309302371037</v>
      </c>
      <c r="CZ104" s="2">
        <f>BV$207*$B104+BV$209</f>
        <v>63.634207474724107</v>
      </c>
      <c r="DA104" s="2">
        <f>BW$207*$B104+BW$209</f>
        <v>53.070209665285326</v>
      </c>
      <c r="DD104" s="2">
        <f>BZ$207*$B104+BZ$209</f>
        <v>82.092616287545994</v>
      </c>
      <c r="DE104" s="2">
        <f>CA$207*$B104+CA$209</f>
        <v>85.346853447718303</v>
      </c>
      <c r="DF104" s="2">
        <f>CB$207*$B104+CB$209</f>
        <v>85.836777287841969</v>
      </c>
      <c r="DG104" s="2">
        <f>CC$207*$B104+CC$209</f>
        <v>85.355399727866029</v>
      </c>
      <c r="DH104" s="2">
        <f>CD$207*$B104+CD$209</f>
        <v>87.207126938205377</v>
      </c>
      <c r="DI104" s="2">
        <f>CE$207*$B104+CE$209</f>
        <v>88.731836192660339</v>
      </c>
      <c r="DJ104" s="2">
        <f>CF$207*$B104+CF$209</f>
        <v>88.945024217222695</v>
      </c>
      <c r="DK104" s="2">
        <f>CG$207*$B104+CG$209</f>
        <v>87.169117830044883</v>
      </c>
      <c r="DL104" s="2">
        <f>CH$207*$B104+CH$209</f>
        <v>83.869045782046086</v>
      </c>
      <c r="DM104" s="2">
        <f>CI$207*$B104+CI$209</f>
        <v>78.950644649814237</v>
      </c>
      <c r="DN104" s="2">
        <f>CJ$207*$B104+CJ$209</f>
        <v>72.506482867340821</v>
      </c>
      <c r="DO104" s="2">
        <f>CK$207*$B104+CK$209</f>
        <v>63.413500032930635</v>
      </c>
      <c r="DP104" s="2">
        <f>CL$207*$B104+CL$209</f>
        <v>52.807361045474195</v>
      </c>
      <c r="DS104" s="2">
        <f>POWER(10,($B104-C$227)/C$228)/(1+POWER(10,($B104-C$227)/C$228))</f>
        <v>0.29677538798140862</v>
      </c>
      <c r="DT104" s="2">
        <f>POWER(10,($B104-D$227)/D$228)/(1+POWER(10,($B104-D$227)/D$228))</f>
        <v>0.20568783228221812</v>
      </c>
      <c r="DU104" s="2">
        <f>POWER(10,($B104-E$227)/E$228)/(1+POWER(10,($B104-E$227)/E$228))</f>
        <v>0.3309679468314029</v>
      </c>
      <c r="DV104" s="2">
        <f>POWER(10,($B104-F$227)/F$228)/(1+POWER(10,($B104-F$227)/F$228))</f>
        <v>0.3867034466631985</v>
      </c>
      <c r="DW104" s="2">
        <f>POWER(10,($B104-G$227)/G$228)/(1+POWER(10,($B104-G$227)/G$228))</f>
        <v>0.40110338651838884</v>
      </c>
      <c r="DX104" s="2">
        <f>POWER(10,($B104-H$227)/H$228)/(1+POWER(10,($B104-H$227)/H$228))</f>
        <v>0.38338840495706822</v>
      </c>
      <c r="DY104" s="2">
        <f>POWER(10,($B104-I$227)/I$228)/(1+POWER(10,($B104-I$227)/I$228))</f>
        <v>0.40810706141302444</v>
      </c>
      <c r="DZ104" s="2">
        <f>POWER(10,($B104-J$227)/J$228)/(1+POWER(10,($B104-J$227)/J$228))</f>
        <v>0.42045733604433155</v>
      </c>
      <c r="EA104" s="2">
        <f>POWER(10,($B104-K$227)/K$228)/(1+POWER(10,($B104-K$227)/K$228))</f>
        <v>0.45184145079378485</v>
      </c>
      <c r="EB104" s="2">
        <f>POWER(10,($B104-L$227)/L$228)/(1+POWER(10,($B104-L$227)/L$228))</f>
        <v>0.46065155403122726</v>
      </c>
      <c r="EC104" s="2">
        <f>POWER(10,($B104-M$227)/M$228)/(1+POWER(10,($B104-M$227)/M$228))</f>
        <v>0.44981442286933082</v>
      </c>
      <c r="ED104" s="2">
        <f>POWER(10,($B104-N$227)/N$228)/(1+POWER(10,($B104-N$227)/N$228))</f>
        <v>0.4510776323918374</v>
      </c>
      <c r="EE104" s="2">
        <f>POWER(10,($B104-O$227)/O$228)/(1+POWER(10,($B104-O$227)/O$228))</f>
        <v>0.47773868717515822</v>
      </c>
    </row>
    <row r="105" spans="2:135" x14ac:dyDescent="0.25">
      <c r="B105" s="2">
        <v>99</v>
      </c>
      <c r="C105">
        <v>83.728999999999999</v>
      </c>
      <c r="D105">
        <v>92.3</v>
      </c>
      <c r="E105">
        <v>86.570999999999998</v>
      </c>
      <c r="F105">
        <v>85.313999999999993</v>
      </c>
      <c r="G105">
        <v>85.914000000000001</v>
      </c>
      <c r="H105">
        <v>87.286000000000001</v>
      </c>
      <c r="I105">
        <v>87.513999999999996</v>
      </c>
      <c r="J105">
        <v>85.870999999999995</v>
      </c>
      <c r="K105">
        <v>83.313999999999993</v>
      </c>
      <c r="L105">
        <v>78.013999999999996</v>
      </c>
      <c r="M105">
        <v>72.557000000000002</v>
      </c>
      <c r="N105">
        <v>62.1143</v>
      </c>
      <c r="O105">
        <v>51.2286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82.266125152658432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93.332844359409435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86.183364316524731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85.591593698897441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87.494246254887912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88.950965868295853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89.166052167056648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87.367626499239961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84.07892451175384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79.297790418060231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72.834342974753241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63.52777470438987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52.938709838249238</v>
      </c>
      <c r="AE105" s="5"/>
      <c r="AG105" s="5">
        <f t="shared" si="26"/>
        <v>1.4628748473415669</v>
      </c>
      <c r="AH105" s="5">
        <f t="shared" si="27"/>
        <v>-1.0328443594094381</v>
      </c>
      <c r="AI105" s="5">
        <f t="shared" si="28"/>
        <v>0.387635683475267</v>
      </c>
      <c r="AJ105" s="5">
        <f t="shared" si="29"/>
        <v>-0.27759369889744789</v>
      </c>
      <c r="AK105" s="5">
        <f t="shared" si="30"/>
        <v>-1.5802462548879106</v>
      </c>
      <c r="AL105" s="5">
        <f t="shared" si="31"/>
        <v>-1.6649658682958517</v>
      </c>
      <c r="AM105" s="5">
        <f t="shared" si="32"/>
        <v>-1.6520521670566524</v>
      </c>
      <c r="AN105" s="5">
        <f t="shared" si="33"/>
        <v>-1.4966264992399658</v>
      </c>
      <c r="AO105" s="5">
        <f t="shared" si="34"/>
        <v>-0.76492451175384701</v>
      </c>
      <c r="AP105" s="5">
        <f t="shared" si="35"/>
        <v>-1.2837904180602351</v>
      </c>
      <c r="AQ105" s="5">
        <f t="shared" si="36"/>
        <v>-0.27734297475323899</v>
      </c>
      <c r="AR105" s="5">
        <f t="shared" si="37"/>
        <v>-1.4134747043898699</v>
      </c>
      <c r="AS105" s="5">
        <f t="shared" si="38"/>
        <v>-1.7101098382492381</v>
      </c>
      <c r="AV105" s="2">
        <f t="shared" si="39"/>
        <v>81.877367309110753</v>
      </c>
      <c r="AW105" s="2">
        <f t="shared" si="40"/>
        <v>84.922644595526066</v>
      </c>
      <c r="AX105" s="2">
        <f t="shared" si="41"/>
        <v>85.893084430782736</v>
      </c>
      <c r="AY105" s="2">
        <f t="shared" si="42"/>
        <v>85.555438571212164</v>
      </c>
      <c r="AZ105" s="2">
        <f t="shared" si="43"/>
        <v>87.474128613564403</v>
      </c>
      <c r="BA105" s="2">
        <f t="shared" si="44"/>
        <v>88.912909137979526</v>
      </c>
      <c r="BB105" s="2">
        <f t="shared" si="45"/>
        <v>89.150487857589297</v>
      </c>
      <c r="BC105" s="2">
        <f t="shared" si="46"/>
        <v>87.358452253917022</v>
      </c>
      <c r="BD105" s="2">
        <f t="shared" si="47"/>
        <v>84.076387782322399</v>
      </c>
      <c r="BE105" s="2">
        <f t="shared" si="48"/>
        <v>79.296288809664048</v>
      </c>
      <c r="BF105" s="2">
        <f t="shared" si="49"/>
        <v>72.83222086097706</v>
      </c>
      <c r="BG105" s="2">
        <f t="shared" si="50"/>
        <v>63.526475168168943</v>
      </c>
      <c r="BH105" s="2">
        <f t="shared" si="51"/>
        <v>52.938484629635582</v>
      </c>
      <c r="BK105" s="2" t="str">
        <f>IF(OR($B105&lt;C$229, AND($B105&gt;C$230, $B105&lt;C$231)), C105, "")</f>
        <v/>
      </c>
      <c r="BL105" s="2" t="str">
        <f>IF(OR($B105&lt;D$229, AND($B105&gt;D$230, $B105&lt;D$231)), D105, "")</f>
        <v/>
      </c>
      <c r="BM105" s="2">
        <f>IF(OR($B105&lt;E$229, AND($B105&gt;E$230, $B105&lt;E$231)), E105, "")</f>
        <v>86.570999999999998</v>
      </c>
      <c r="BN105" s="2">
        <f>IF(OR($B105&lt;F$229, AND($B105&gt;F$230, $B105&lt;F$231)), F105, "")</f>
        <v>85.313999999999993</v>
      </c>
      <c r="BO105" s="2">
        <f>IF(OR($B105&lt;G$229, AND($B105&gt;G$230, $B105&lt;G$231)), G105, "")</f>
        <v>85.914000000000001</v>
      </c>
      <c r="BP105" s="2">
        <f>IF(OR($B105&lt;H$229, AND($B105&gt;H$230, $B105&lt;H$231)), H105, "")</f>
        <v>87.286000000000001</v>
      </c>
      <c r="BQ105" s="2">
        <f>IF(OR($B105&lt;I$229, AND($B105&gt;I$230, $B105&lt;I$231)), I105, "")</f>
        <v>87.513999999999996</v>
      </c>
      <c r="BR105" s="2">
        <f>IF(OR($B105&lt;J$229, AND($B105&gt;J$230, $B105&lt;J$231)), J105, "")</f>
        <v>85.870999999999995</v>
      </c>
      <c r="BS105" s="2">
        <f>IF(OR($B105&lt;K$229, AND($B105&gt;K$230, $B105&lt;K$231)), K105, "")</f>
        <v>83.313999999999993</v>
      </c>
      <c r="BT105" s="2">
        <f>IF(OR($B105&lt;L$229, AND($B105&gt;L$230, $B105&lt;L$231)), L105, "")</f>
        <v>78.013999999999996</v>
      </c>
      <c r="BU105" s="2">
        <f>IF(OR($B105&lt;M$229, AND($B105&gt;M$230, $B105&lt;M$231)), M105, "")</f>
        <v>72.557000000000002</v>
      </c>
      <c r="BV105" s="2">
        <f>IF(OR($B105&lt;N$229, AND($B105&gt;N$230, $B105&lt;N$231)), N105, "")</f>
        <v>62.1143</v>
      </c>
      <c r="BW105" s="2">
        <f>IF(OR($B105&lt;O$229, AND($B105&gt;O$230, $B105&lt;O$231)), O105, "")</f>
        <v>51.2286</v>
      </c>
      <c r="BZ105" s="2" t="str">
        <f>IF(OR(AND($B105&gt;C$230, $B105&lt;C$231), $B105&gt;C$232), C105, "")</f>
        <v/>
      </c>
      <c r="CA105" s="2" t="str">
        <f>IF(OR(AND($B105&gt;D$230, $B105&lt;D$231), $B105&gt;D$232), D105, "")</f>
        <v/>
      </c>
      <c r="CB105" s="2">
        <f>IF(OR(AND($B105&gt;E$230, $B105&lt;E$231), $B105&gt;E$232), E105, "")</f>
        <v>86.570999999999998</v>
      </c>
      <c r="CC105" s="2">
        <f>IF(OR(AND($B105&gt;F$230, $B105&lt;F$231), $B105&gt;F$232), F105, "")</f>
        <v>85.313999999999993</v>
      </c>
      <c r="CD105" s="2">
        <f>IF(OR(AND($B105&gt;G$230, $B105&lt;G$231), $B105&gt;G$232), G105, "")</f>
        <v>85.914000000000001</v>
      </c>
      <c r="CE105" s="2">
        <f>IF(OR(AND($B105&gt;H$230, $B105&lt;H$231), $B105&gt;H$232), H105, "")</f>
        <v>87.286000000000001</v>
      </c>
      <c r="CF105" s="2">
        <f>IF(OR(AND($B105&gt;I$230, $B105&lt;I$231), $B105&gt;I$232), I105, "")</f>
        <v>87.513999999999996</v>
      </c>
      <c r="CG105" s="2">
        <f>IF(OR(AND($B105&gt;J$230, $B105&lt;J$231), $B105&gt;J$232), J105, "")</f>
        <v>85.870999999999995</v>
      </c>
      <c r="CH105" s="2">
        <f>IF(OR(AND($B105&gt;K$230, $B105&lt;K$231), $B105&gt;K$232), K105, "")</f>
        <v>83.313999999999993</v>
      </c>
      <c r="CI105" s="2">
        <f>IF(OR(AND($B105&gt;L$230, $B105&lt;L$231), $B105&gt;L$232), L105, "")</f>
        <v>78.013999999999996</v>
      </c>
      <c r="CJ105" s="2">
        <f>IF(OR(AND($B105&gt;M$230, $B105&lt;M$231), $B105&gt;M$232), M105, "")</f>
        <v>72.557000000000002</v>
      </c>
      <c r="CK105" s="2">
        <f>IF(OR(AND($B105&gt;N$230, $B105&lt;N$231), $B105&gt;N$232), N105, "")</f>
        <v>62.1143</v>
      </c>
      <c r="CL105" s="2">
        <f>IF(OR(AND($B105&gt;O$230, $B105&lt;O$231), $B105&gt;O$232), O105, "")</f>
        <v>51.2286</v>
      </c>
      <c r="CO105" s="2">
        <f>BK$207*$B105+BK$209</f>
        <v>81.809832019635607</v>
      </c>
      <c r="CP105" s="2">
        <f>BL$207*$B105+BL$209</f>
        <v>84.82189823057827</v>
      </c>
      <c r="CQ105" s="2">
        <f>BM$207*$B105+BM$209</f>
        <v>85.955744519684515</v>
      </c>
      <c r="CR105" s="2">
        <f>BN$207*$B105+BN$209</f>
        <v>85.718450036746972</v>
      </c>
      <c r="CS105" s="2">
        <f>BO$207*$B105+BO$209</f>
        <v>87.691851438845703</v>
      </c>
      <c r="CT105" s="2">
        <f>BP$207*$B105+BP$209</f>
        <v>89.064967401894279</v>
      </c>
      <c r="CU105" s="2">
        <f>BQ$207*$B105+BQ$209</f>
        <v>89.340602816004321</v>
      </c>
      <c r="CV105" s="2">
        <f>BR$207*$B105+BR$209</f>
        <v>87.546051086397284</v>
      </c>
      <c r="CW105" s="2">
        <f>BS$207*$B105+BS$209</f>
        <v>84.305543041328761</v>
      </c>
      <c r="CX105" s="2">
        <f>BT$207*$B105+BT$209</f>
        <v>79.661130995840438</v>
      </c>
      <c r="CY105" s="2">
        <f>BU$207*$B105+BU$209</f>
        <v>73.165172010911832</v>
      </c>
      <c r="CZ105" s="2">
        <f>BV$207*$B105+BV$209</f>
        <v>63.659502530362573</v>
      </c>
      <c r="DA105" s="2">
        <f>BW$207*$B105+BW$209</f>
        <v>53.090599788568888</v>
      </c>
      <c r="DD105" s="2">
        <f>BZ$207*$B105+BZ$209</f>
        <v>82.023314905305313</v>
      </c>
      <c r="DE105" s="2">
        <f>CA$207*$B105+CA$209</f>
        <v>85.277467788226105</v>
      </c>
      <c r="DF105" s="2">
        <f>CB$207*$B105+CB$209</f>
        <v>85.777565809716464</v>
      </c>
      <c r="DG105" s="2">
        <f>CC$207*$B105+CC$209</f>
        <v>85.319656578953413</v>
      </c>
      <c r="DH105" s="2">
        <f>CD$207*$B105+CD$209</f>
        <v>87.17764582285298</v>
      </c>
      <c r="DI105" s="2">
        <f>CE$207*$B105+CE$209</f>
        <v>88.689869146022062</v>
      </c>
      <c r="DJ105" s="2">
        <f>CF$207*$B105+CF$209</f>
        <v>88.899018345999863</v>
      </c>
      <c r="DK105" s="2">
        <f>CG$207*$B105+CG$209</f>
        <v>87.122625208663706</v>
      </c>
      <c r="DL105" s="2">
        <f>CH$207*$B105+CH$209</f>
        <v>83.822845759502243</v>
      </c>
      <c r="DM105" s="2">
        <f>CI$207*$B105+CI$209</f>
        <v>78.906704066740517</v>
      </c>
      <c r="DN105" s="2">
        <f>CJ$207*$B105+CJ$209</f>
        <v>72.460808508050036</v>
      </c>
      <c r="DO105" s="2">
        <f>CK$207*$B105+CK$209</f>
        <v>63.378836331277064</v>
      </c>
      <c r="DP105" s="2">
        <f>CL$207*$B105+CL$209</f>
        <v>52.78682501788311</v>
      </c>
      <c r="DS105" s="2">
        <f>POWER(10,($B105-C$227)/C$228)/(1+POWER(10,($B105-C$227)/C$228))</f>
        <v>0.31634989972753691</v>
      </c>
      <c r="DT105" s="2">
        <f>POWER(10,($B105-D$227)/D$228)/(1+POWER(10,($B105-D$227)/D$228))</f>
        <v>0.22114376006152442</v>
      </c>
      <c r="DU105" s="2">
        <f>POWER(10,($B105-E$227)/E$228)/(1+POWER(10,($B105-E$227)/E$228))</f>
        <v>0.35166989879437777</v>
      </c>
      <c r="DV105" s="2">
        <f>POWER(10,($B105-F$227)/F$228)/(1+POWER(10,($B105-F$227)/F$228))</f>
        <v>0.40876163424726181</v>
      </c>
      <c r="DW105" s="2">
        <f>POWER(10,($B105-G$227)/G$228)/(1+POWER(10,($B105-G$227)/G$228))</f>
        <v>0.42341588366546412</v>
      </c>
      <c r="DX105" s="2">
        <f>POWER(10,($B105-H$227)/H$228)/(1+POWER(10,($B105-H$227)/H$228))</f>
        <v>0.40538248721304748</v>
      </c>
      <c r="DY105" s="2">
        <f>POWER(10,($B105-I$227)/I$228)/(1+POWER(10,($B105-I$227)/I$228))</f>
        <v>0.43052908634471876</v>
      </c>
      <c r="DZ105" s="2">
        <f>POWER(10,($B105-J$227)/J$228)/(1+POWER(10,($B105-J$227)/J$228))</f>
        <v>0.44304999374245807</v>
      </c>
      <c r="EA105" s="2">
        <f>POWER(10,($B105-K$227)/K$228)/(1+POWER(10,($B105-K$227)/K$228))</f>
        <v>0.47473907070542665</v>
      </c>
      <c r="EB105" s="2">
        <f>POWER(10,($B105-L$227)/L$228)/(1+POWER(10,($B105-L$227)/L$228))</f>
        <v>0.48360175399844396</v>
      </c>
      <c r="EC105" s="2">
        <f>POWER(10,($B105-M$227)/M$228)/(1+POWER(10,($B105-M$227)/M$228))</f>
        <v>0.47269790183903965</v>
      </c>
      <c r="ED105" s="2">
        <f>POWER(10,($B105-N$227)/N$228)/(1+POWER(10,($B105-N$227)/N$228))</f>
        <v>0.47397001358577279</v>
      </c>
      <c r="EE105" s="2">
        <f>POWER(10,($B105-O$227)/O$228)/(1+POWER(10,($B105-O$227)/O$228))</f>
        <v>0.50074981075584157</v>
      </c>
    </row>
    <row r="106" spans="2:135" x14ac:dyDescent="0.25">
      <c r="B106" s="2">
        <v>100</v>
      </c>
      <c r="C106">
        <v>82.986000000000004</v>
      </c>
      <c r="D106">
        <v>90.114000000000004</v>
      </c>
      <c r="E106">
        <v>86.228999999999999</v>
      </c>
      <c r="F106">
        <v>85.643000000000001</v>
      </c>
      <c r="G106">
        <v>87.328999999999994</v>
      </c>
      <c r="H106">
        <v>87.786000000000001</v>
      </c>
      <c r="I106">
        <v>87.043000000000006</v>
      </c>
      <c r="J106">
        <v>88.085999999999999</v>
      </c>
      <c r="K106">
        <v>84.213999999999999</v>
      </c>
      <c r="L106">
        <v>78.129000000000005</v>
      </c>
      <c r="M106">
        <v>71.728999999999999</v>
      </c>
      <c r="N106">
        <v>62.514299999999999</v>
      </c>
      <c r="O106">
        <v>53.714300000000001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82.066272302497666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90.589953582119577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86.01695552590833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85.55458585486808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87.476405164220552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88.923531647043717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89.146092922716136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87.342687433320549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84.053218411760895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79.265677628864168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72.811229213276661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63.515987114004695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52.930530051823311</v>
      </c>
      <c r="AE106" s="5"/>
      <c r="AG106" s="5">
        <f t="shared" si="26"/>
        <v>0.91972769750233851</v>
      </c>
      <c r="AH106" s="5">
        <f t="shared" si="27"/>
        <v>-0.47595358211957262</v>
      </c>
      <c r="AI106" s="5">
        <f t="shared" si="28"/>
        <v>0.2120444740916696</v>
      </c>
      <c r="AJ106" s="5">
        <f t="shared" si="29"/>
        <v>8.8414145131920918E-2</v>
      </c>
      <c r="AK106" s="5">
        <f t="shared" si="30"/>
        <v>-0.14740516422055805</v>
      </c>
      <c r="AL106" s="5">
        <f t="shared" si="31"/>
        <v>-1.1375316470437156</v>
      </c>
      <c r="AM106" s="5">
        <f t="shared" si="32"/>
        <v>-2.1030929227161295</v>
      </c>
      <c r="AN106" s="5">
        <f t="shared" si="33"/>
        <v>0.74331256667944956</v>
      </c>
      <c r="AO106" s="5">
        <f t="shared" si="34"/>
        <v>0.16078158823910371</v>
      </c>
      <c r="AP106" s="5">
        <f t="shared" si="35"/>
        <v>-1.1366776288641631</v>
      </c>
      <c r="AQ106" s="5">
        <f t="shared" si="36"/>
        <v>-1.082229213276662</v>
      </c>
      <c r="AR106" s="5">
        <f t="shared" si="37"/>
        <v>-1.0016871140046959</v>
      </c>
      <c r="AS106" s="5">
        <f t="shared" si="38"/>
        <v>0.78376994817669043</v>
      </c>
      <c r="AV106" s="2">
        <f t="shared" si="39"/>
        <v>81.867807186002679</v>
      </c>
      <c r="AW106" s="2">
        <f t="shared" si="40"/>
        <v>84.927407904644241</v>
      </c>
      <c r="AX106" s="2">
        <f t="shared" si="41"/>
        <v>85.877433612817427</v>
      </c>
      <c r="AY106" s="2">
        <f t="shared" si="42"/>
        <v>85.539413931798634</v>
      </c>
      <c r="AZ106" s="2">
        <f t="shared" si="43"/>
        <v>87.46824040217308</v>
      </c>
      <c r="BA106" s="2">
        <f t="shared" si="44"/>
        <v>88.907453852915552</v>
      </c>
      <c r="BB106" s="2">
        <f t="shared" si="45"/>
        <v>89.139873898152985</v>
      </c>
      <c r="BC106" s="2">
        <f t="shared" si="46"/>
        <v>87.339127046055268</v>
      </c>
      <c r="BD106" s="2">
        <f t="shared" si="47"/>
        <v>84.052299751020655</v>
      </c>
      <c r="BE106" s="2">
        <f t="shared" si="48"/>
        <v>79.265143022486853</v>
      </c>
      <c r="BF106" s="2">
        <f t="shared" si="49"/>
        <v>72.810457812581973</v>
      </c>
      <c r="BG106" s="2">
        <f t="shared" si="50"/>
        <v>63.515516401859529</v>
      </c>
      <c r="BH106" s="2">
        <f t="shared" si="51"/>
        <v>52.930450129823576</v>
      </c>
      <c r="BK106" s="2">
        <f>IF(OR($B106&lt;C$229, AND($B106&gt;C$230, $B106&lt;C$231)), C106, "")</f>
        <v>82.986000000000004</v>
      </c>
      <c r="BL106" s="2" t="str">
        <f>IF(OR($B106&lt;D$229, AND($B106&gt;D$230, $B106&lt;D$231)), D106, "")</f>
        <v/>
      </c>
      <c r="BM106" s="2">
        <f>IF(OR($B106&lt;E$229, AND($B106&gt;E$230, $B106&lt;E$231)), E106, "")</f>
        <v>86.228999999999999</v>
      </c>
      <c r="BN106" s="2">
        <f>IF(OR($B106&lt;F$229, AND($B106&gt;F$230, $B106&lt;F$231)), F106, "")</f>
        <v>85.643000000000001</v>
      </c>
      <c r="BO106" s="2">
        <f>IF(OR($B106&lt;G$229, AND($B106&gt;G$230, $B106&lt;G$231)), G106, "")</f>
        <v>87.328999999999994</v>
      </c>
      <c r="BP106" s="2">
        <f>IF(OR($B106&lt;H$229, AND($B106&gt;H$230, $B106&lt;H$231)), H106, "")</f>
        <v>87.786000000000001</v>
      </c>
      <c r="BQ106" s="2">
        <f>IF(OR($B106&lt;I$229, AND($B106&gt;I$230, $B106&lt;I$231)), I106, "")</f>
        <v>87.043000000000006</v>
      </c>
      <c r="BR106" s="2">
        <f>IF(OR($B106&lt;J$229, AND($B106&gt;J$230, $B106&lt;J$231)), J106, "")</f>
        <v>88.085999999999999</v>
      </c>
      <c r="BS106" s="2">
        <f>IF(OR($B106&lt;K$229, AND($B106&gt;K$230, $B106&lt;K$231)), K106, "")</f>
        <v>84.213999999999999</v>
      </c>
      <c r="BT106" s="2">
        <f>IF(OR($B106&lt;L$229, AND($B106&gt;L$230, $B106&lt;L$231)), L106, "")</f>
        <v>78.129000000000005</v>
      </c>
      <c r="BU106" s="2">
        <f>IF(OR($B106&lt;M$229, AND($B106&gt;M$230, $B106&lt;M$231)), M106, "")</f>
        <v>71.728999999999999</v>
      </c>
      <c r="BV106" s="2">
        <f>IF(OR($B106&lt;N$229, AND($B106&gt;N$230, $B106&lt;N$231)), N106, "")</f>
        <v>62.514299999999999</v>
      </c>
      <c r="BW106" s="2">
        <f>IF(OR($B106&lt;O$229, AND($B106&gt;O$230, $B106&lt;O$231)), O106, "")</f>
        <v>53.714300000000001</v>
      </c>
      <c r="BZ106" s="2">
        <f>IF(OR(AND($B106&gt;C$230, $B106&lt;C$231), $B106&gt;C$232), C106, "")</f>
        <v>82.986000000000004</v>
      </c>
      <c r="CA106" s="2" t="str">
        <f>IF(OR(AND($B106&gt;D$230, $B106&lt;D$231), $B106&gt;D$232), D106, "")</f>
        <v/>
      </c>
      <c r="CB106" s="2">
        <f>IF(OR(AND($B106&gt;E$230, $B106&lt;E$231), $B106&gt;E$232), E106, "")</f>
        <v>86.228999999999999</v>
      </c>
      <c r="CC106" s="2">
        <f>IF(OR(AND($B106&gt;F$230, $B106&lt;F$231), $B106&gt;F$232), F106, "")</f>
        <v>85.643000000000001</v>
      </c>
      <c r="CD106" s="2">
        <f>IF(OR(AND($B106&gt;G$230, $B106&lt;G$231), $B106&gt;G$232), G106, "")</f>
        <v>87.328999999999994</v>
      </c>
      <c r="CE106" s="2">
        <f>IF(OR(AND($B106&gt;H$230, $B106&lt;H$231), $B106&gt;H$232), H106, "")</f>
        <v>87.786000000000001</v>
      </c>
      <c r="CF106" s="2">
        <f>IF(OR(AND($B106&gt;I$230, $B106&lt;I$231), $B106&gt;I$232), I106, "")</f>
        <v>87.043000000000006</v>
      </c>
      <c r="CG106" s="2">
        <f>IF(OR(AND($B106&gt;J$230, $B106&lt;J$231), $B106&gt;J$232), J106, "")</f>
        <v>88.085999999999999</v>
      </c>
      <c r="CH106" s="2">
        <f>IF(OR(AND($B106&gt;K$230, $B106&lt;K$231), $B106&gt;K$232), K106, "")</f>
        <v>84.213999999999999</v>
      </c>
      <c r="CI106" s="2">
        <f>IF(OR(AND($B106&gt;L$230, $B106&lt;L$231), $B106&gt;L$232), L106, "")</f>
        <v>78.129000000000005</v>
      </c>
      <c r="CJ106" s="2">
        <f>IF(OR(AND($B106&gt;M$230, $B106&lt;M$231), $B106&gt;M$232), M106, "")</f>
        <v>71.728999999999999</v>
      </c>
      <c r="CK106" s="2">
        <f>IF(OR(AND($B106&gt;N$230, $B106&lt;N$231), $B106&gt;N$232), N106, "")</f>
        <v>62.514299999999999</v>
      </c>
      <c r="CL106" s="2">
        <f>IF(OR(AND($B106&gt;O$230, $B106&lt;O$231), $B106&gt;O$232), O106, "")</f>
        <v>53.714300000000001</v>
      </c>
      <c r="CO106" s="2">
        <f>BK$207*$B106+BK$209</f>
        <v>81.824067766846909</v>
      </c>
      <c r="CP106" s="2">
        <f>BL$207*$B106+BL$209</f>
        <v>84.840026319934921</v>
      </c>
      <c r="CQ106" s="2">
        <f>BM$207*$B106+BM$209</f>
        <v>85.972047008716714</v>
      </c>
      <c r="CR106" s="2">
        <f>BN$207*$B106+BN$209</f>
        <v>85.733100398323373</v>
      </c>
      <c r="CS106" s="2">
        <f>BO$207*$B106+BO$209</f>
        <v>87.725965770013246</v>
      </c>
      <c r="CT106" s="2">
        <f>BP$207*$B106+BP$209</f>
        <v>89.101475976786162</v>
      </c>
      <c r="CU106" s="2">
        <f>BQ$207*$B106+BQ$209</f>
        <v>89.377669106724696</v>
      </c>
      <c r="CV106" s="2">
        <f>BR$207*$B106+BR$209</f>
        <v>87.568521608770325</v>
      </c>
      <c r="CW106" s="2">
        <f>BS$207*$B106+BS$209</f>
        <v>84.325476793374378</v>
      </c>
      <c r="CX106" s="2">
        <f>BT$207*$B106+BT$209</f>
        <v>79.678322742889549</v>
      </c>
      <c r="CY106" s="2">
        <f>BU$207*$B106+BU$209</f>
        <v>73.199034719452612</v>
      </c>
      <c r="CZ106" s="2">
        <f>BV$207*$B106+BV$209</f>
        <v>63.684797586001039</v>
      </c>
      <c r="DA106" s="2">
        <f>BW$207*$B106+BW$209</f>
        <v>53.11098991185245</v>
      </c>
      <c r="DD106" s="2">
        <f>BZ$207*$B106+BZ$209</f>
        <v>81.954013523064617</v>
      </c>
      <c r="DE106" s="2">
        <f>CA$207*$B106+CA$209</f>
        <v>85.208082128733906</v>
      </c>
      <c r="DF106" s="2">
        <f>CB$207*$B106+CB$209</f>
        <v>85.718354331590959</v>
      </c>
      <c r="DG106" s="2">
        <f>CC$207*$B106+CC$209</f>
        <v>85.283913430040798</v>
      </c>
      <c r="DH106" s="2">
        <f>CD$207*$B106+CD$209</f>
        <v>87.14816470750057</v>
      </c>
      <c r="DI106" s="2">
        <f>CE$207*$B106+CE$209</f>
        <v>88.647902099383771</v>
      </c>
      <c r="DJ106" s="2">
        <f>CF$207*$B106+CF$209</f>
        <v>88.853012474777032</v>
      </c>
      <c r="DK106" s="2">
        <f>CG$207*$B106+CG$209</f>
        <v>87.076132587282544</v>
      </c>
      <c r="DL106" s="2">
        <f>CH$207*$B106+CH$209</f>
        <v>83.776645736958386</v>
      </c>
      <c r="DM106" s="2">
        <f>CI$207*$B106+CI$209</f>
        <v>78.862763483666797</v>
      </c>
      <c r="DN106" s="2">
        <f>CJ$207*$B106+CJ$209</f>
        <v>72.415134148759265</v>
      </c>
      <c r="DO106" s="2">
        <f>CK$207*$B106+CK$209</f>
        <v>63.344172629623493</v>
      </c>
      <c r="DP106" s="2">
        <f>CL$207*$B106+CL$209</f>
        <v>52.766288990292026</v>
      </c>
      <c r="DS106" s="2">
        <f>POWER(10,($B106-C$227)/C$228)/(1+POWER(10,($B106-C$227)/C$228))</f>
        <v>0.33659751906397622</v>
      </c>
      <c r="DT106" s="2">
        <f>POWER(10,($B106-D$227)/D$228)/(1+POWER(10,($B106-D$227)/D$228))</f>
        <v>0.23741395359159548</v>
      </c>
      <c r="DU106" s="2">
        <f>POWER(10,($B106-E$227)/E$228)/(1+POWER(10,($B106-E$227)/E$228))</f>
        <v>0.37294492285399372</v>
      </c>
      <c r="DV106" s="2">
        <f>POWER(10,($B106-F$227)/F$228)/(1+POWER(10,($B106-F$227)/F$228))</f>
        <v>0.43119342323149146</v>
      </c>
      <c r="DW106" s="2">
        <f>POWER(10,($B106-G$227)/G$228)/(1+POWER(10,($B106-G$227)/G$228))</f>
        <v>0.44604516080222523</v>
      </c>
      <c r="DX106" s="2">
        <f>POWER(10,($B106-H$227)/H$228)/(1+POWER(10,($B106-H$227)/H$228))</f>
        <v>0.4277630029792896</v>
      </c>
      <c r="DY106" s="2">
        <f>POWER(10,($B106-I$227)/I$228)/(1+POWER(10,($B106-I$227)/I$228))</f>
        <v>0.45323968876355941</v>
      </c>
      <c r="DZ106" s="2">
        <f>POWER(10,($B106-J$227)/J$228)/(1+POWER(10,($B106-J$227)/J$228))</f>
        <v>0.46588074206434715</v>
      </c>
      <c r="EA106" s="2">
        <f>POWER(10,($B106-K$227)/K$228)/(1+POWER(10,($B106-K$227)/K$228))</f>
        <v>0.49774341149285922</v>
      </c>
      <c r="EB106" s="2">
        <f>POWER(10,($B106-L$227)/L$228)/(1+POWER(10,($B106-L$227)/L$228))</f>
        <v>0.50662133466116133</v>
      </c>
      <c r="EC106" s="2">
        <f>POWER(10,($B106-M$227)/M$228)/(1+POWER(10,($B106-M$227)/M$228))</f>
        <v>0.49569667557065289</v>
      </c>
      <c r="ED106" s="2">
        <f>POWER(10,($B106-N$227)/N$228)/(1+POWER(10,($B106-N$227)/N$228))</f>
        <v>0.49697234736340085</v>
      </c>
      <c r="EE106" s="2">
        <f>POWER(10,($B106-O$227)/O$228)/(1+POWER(10,($B106-O$227)/O$228))</f>
        <v>0.52375775849855533</v>
      </c>
    </row>
    <row r="107" spans="2:135" x14ac:dyDescent="0.25">
      <c r="B107" s="2">
        <v>101</v>
      </c>
      <c r="C107">
        <v>82.513999999999996</v>
      </c>
      <c r="D107">
        <v>89.070999999999998</v>
      </c>
      <c r="E107">
        <v>86.186000000000007</v>
      </c>
      <c r="F107">
        <v>83.429000000000002</v>
      </c>
      <c r="G107">
        <v>88.171000000000006</v>
      </c>
      <c r="H107">
        <v>88.786000000000001</v>
      </c>
      <c r="I107">
        <v>88.629000000000005</v>
      </c>
      <c r="J107">
        <v>86.929000000000002</v>
      </c>
      <c r="K107">
        <v>83.070999999999998</v>
      </c>
      <c r="L107">
        <v>77.971000000000004</v>
      </c>
      <c r="M107">
        <v>71.686000000000007</v>
      </c>
      <c r="N107">
        <v>63.985700000000001</v>
      </c>
      <c r="O107">
        <v>52.6143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81.951470590879282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88.557472118314536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85.92209405274194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85.527032140197846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87.462475804278142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88.904779321652484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89.127726695844302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87.317884971972049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84.025487097697336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79.231399002767532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72.785292726088713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63.501960033517904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52.920608827085353</v>
      </c>
      <c r="AE107" s="5"/>
      <c r="AG107" s="5">
        <f t="shared" si="26"/>
        <v>0.56252940912071381</v>
      </c>
      <c r="AH107" s="5">
        <f t="shared" si="27"/>
        <v>0.51352788168546226</v>
      </c>
      <c r="AI107" s="5">
        <f t="shared" si="28"/>
        <v>0.26390594725806693</v>
      </c>
      <c r="AJ107" s="5">
        <f t="shared" si="29"/>
        <v>-2.0980321401978443</v>
      </c>
      <c r="AK107" s="5">
        <f t="shared" si="30"/>
        <v>0.7085241957218642</v>
      </c>
      <c r="AL107" s="5">
        <f t="shared" si="31"/>
        <v>-0.11877932165248239</v>
      </c>
      <c r="AM107" s="5">
        <f t="shared" si="32"/>
        <v>-0.4987266958442973</v>
      </c>
      <c r="AN107" s="5">
        <f t="shared" si="33"/>
        <v>-0.38888497197204686</v>
      </c>
      <c r="AO107" s="5">
        <f t="shared" si="34"/>
        <v>-0.95448709769733853</v>
      </c>
      <c r="AP107" s="5">
        <f t="shared" si="35"/>
        <v>-1.260399002767528</v>
      </c>
      <c r="AQ107" s="5">
        <f t="shared" si="36"/>
        <v>-1.0992927260887058</v>
      </c>
      <c r="AR107" s="5">
        <f t="shared" si="37"/>
        <v>0.48373996648209783</v>
      </c>
      <c r="AS107" s="5">
        <f t="shared" si="38"/>
        <v>-0.30630882708535268</v>
      </c>
      <c r="AV107" s="2">
        <f t="shared" si="39"/>
        <v>81.85489290223066</v>
      </c>
      <c r="AW107" s="2">
        <f t="shared" si="40"/>
        <v>84.929549574972157</v>
      </c>
      <c r="AX107" s="2">
        <f t="shared" si="41"/>
        <v>85.858403927832711</v>
      </c>
      <c r="AY107" s="2">
        <f t="shared" si="42"/>
        <v>85.520985616776898</v>
      </c>
      <c r="AZ107" s="2">
        <f t="shared" si="43"/>
        <v>87.459329079453596</v>
      </c>
      <c r="BA107" s="2">
        <f t="shared" si="44"/>
        <v>88.898326521975065</v>
      </c>
      <c r="BB107" s="2">
        <f t="shared" si="45"/>
        <v>89.125367388022738</v>
      </c>
      <c r="BC107" s="2">
        <f t="shared" si="46"/>
        <v>87.316572132045252</v>
      </c>
      <c r="BD107" s="2">
        <f t="shared" si="47"/>
        <v>84.025163114322964</v>
      </c>
      <c r="BE107" s="2">
        <f t="shared" si="48"/>
        <v>79.231207336486023</v>
      </c>
      <c r="BF107" s="2">
        <f t="shared" si="49"/>
        <v>72.785020517545064</v>
      </c>
      <c r="BG107" s="2">
        <f t="shared" si="50"/>
        <v>63.501794116072404</v>
      </c>
      <c r="BH107" s="2">
        <f t="shared" si="51"/>
        <v>52.920571093474692</v>
      </c>
      <c r="BK107" s="2">
        <f>IF(OR($B107&lt;C$229, AND($B107&gt;C$230, $B107&lt;C$231)), C107, "")</f>
        <v>82.513999999999996</v>
      </c>
      <c r="BL107" s="2" t="str">
        <f>IF(OR($B107&lt;D$229, AND($B107&gt;D$230, $B107&lt;D$231)), D107, "")</f>
        <v/>
      </c>
      <c r="BM107" s="2">
        <f>IF(OR($B107&lt;E$229, AND($B107&gt;E$230, $B107&lt;E$231)), E107, "")</f>
        <v>86.186000000000007</v>
      </c>
      <c r="BN107" s="2">
        <f>IF(OR($B107&lt;F$229, AND($B107&gt;F$230, $B107&lt;F$231)), F107, "")</f>
        <v>83.429000000000002</v>
      </c>
      <c r="BO107" s="2">
        <f>IF(OR($B107&lt;G$229, AND($B107&gt;G$230, $B107&lt;G$231)), G107, "")</f>
        <v>88.171000000000006</v>
      </c>
      <c r="BP107" s="2">
        <f>IF(OR($B107&lt;H$229, AND($B107&gt;H$230, $B107&lt;H$231)), H107, "")</f>
        <v>88.786000000000001</v>
      </c>
      <c r="BQ107" s="2">
        <f>IF(OR($B107&lt;I$229, AND($B107&gt;I$230, $B107&lt;I$231)), I107, "")</f>
        <v>88.629000000000005</v>
      </c>
      <c r="BR107" s="2">
        <f>IF(OR($B107&lt;J$229, AND($B107&gt;J$230, $B107&lt;J$231)), J107, "")</f>
        <v>86.929000000000002</v>
      </c>
      <c r="BS107" s="2">
        <f>IF(OR($B107&lt;K$229, AND($B107&gt;K$230, $B107&lt;K$231)), K107, "")</f>
        <v>83.070999999999998</v>
      </c>
      <c r="BT107" s="2">
        <f>IF(OR($B107&lt;L$229, AND($B107&gt;L$230, $B107&lt;L$231)), L107, "")</f>
        <v>77.971000000000004</v>
      </c>
      <c r="BU107" s="2">
        <f>IF(OR($B107&lt;M$229, AND($B107&gt;M$230, $B107&lt;M$231)), M107, "")</f>
        <v>71.686000000000007</v>
      </c>
      <c r="BV107" s="2">
        <f>IF(OR($B107&lt;N$229, AND($B107&gt;N$230, $B107&lt;N$231)), N107, "")</f>
        <v>63.985700000000001</v>
      </c>
      <c r="BW107" s="2">
        <f>IF(OR($B107&lt;O$229, AND($B107&gt;O$230, $B107&lt;O$231)), O107, "")</f>
        <v>52.6143</v>
      </c>
      <c r="BZ107" s="2">
        <f>IF(OR(AND($B107&gt;C$230, $B107&lt;C$231), $B107&gt;C$232), C107, "")</f>
        <v>82.513999999999996</v>
      </c>
      <c r="CA107" s="2" t="str">
        <f>IF(OR(AND($B107&gt;D$230, $B107&lt;D$231), $B107&gt;D$232), D107, "")</f>
        <v/>
      </c>
      <c r="CB107" s="2">
        <f>IF(OR(AND($B107&gt;E$230, $B107&lt;E$231), $B107&gt;E$232), E107, "")</f>
        <v>86.186000000000007</v>
      </c>
      <c r="CC107" s="2">
        <f>IF(OR(AND($B107&gt;F$230, $B107&lt;F$231), $B107&gt;F$232), F107, "")</f>
        <v>83.429000000000002</v>
      </c>
      <c r="CD107" s="2">
        <f>IF(OR(AND($B107&gt;G$230, $B107&lt;G$231), $B107&gt;G$232), G107, "")</f>
        <v>88.171000000000006</v>
      </c>
      <c r="CE107" s="2">
        <f>IF(OR(AND($B107&gt;H$230, $B107&lt;H$231), $B107&gt;H$232), H107, "")</f>
        <v>88.786000000000001</v>
      </c>
      <c r="CF107" s="2">
        <f>IF(OR(AND($B107&gt;I$230, $B107&lt;I$231), $B107&gt;I$232), I107, "")</f>
        <v>88.629000000000005</v>
      </c>
      <c r="CG107" s="2">
        <f>IF(OR(AND($B107&gt;J$230, $B107&lt;J$231), $B107&gt;J$232), J107, "")</f>
        <v>86.929000000000002</v>
      </c>
      <c r="CH107" s="2">
        <f>IF(OR(AND($B107&gt;K$230, $B107&lt;K$231), $B107&gt;K$232), K107, "")</f>
        <v>83.070999999999998</v>
      </c>
      <c r="CI107" s="2">
        <f>IF(OR(AND($B107&gt;L$230, $B107&lt;L$231), $B107&gt;L$232), L107, "")</f>
        <v>77.971000000000004</v>
      </c>
      <c r="CJ107" s="2">
        <f>IF(OR(AND($B107&gt;M$230, $B107&lt;M$231), $B107&gt;M$232), M107, "")</f>
        <v>71.686000000000007</v>
      </c>
      <c r="CK107" s="2">
        <f>IF(OR(AND($B107&gt;N$230, $B107&lt;N$231), $B107&gt;N$232), N107, "")</f>
        <v>63.985700000000001</v>
      </c>
      <c r="CL107" s="2">
        <f>IF(OR(AND($B107&gt;O$230, $B107&lt;O$231), $B107&gt;O$232), O107, "")</f>
        <v>52.6143</v>
      </c>
      <c r="CO107" s="2">
        <f>BK$207*$B107+BK$209</f>
        <v>81.838303514058211</v>
      </c>
      <c r="CP107" s="2">
        <f>BL$207*$B107+BL$209</f>
        <v>84.858154409291572</v>
      </c>
      <c r="CQ107" s="2">
        <f>BM$207*$B107+BM$209</f>
        <v>85.988349497748914</v>
      </c>
      <c r="CR107" s="2">
        <f>BN$207*$B107+BN$209</f>
        <v>85.747750759899787</v>
      </c>
      <c r="CS107" s="2">
        <f>BO$207*$B107+BO$209</f>
        <v>87.760080101180804</v>
      </c>
      <c r="CT107" s="2">
        <f>BP$207*$B107+BP$209</f>
        <v>89.137984551678059</v>
      </c>
      <c r="CU107" s="2">
        <f>BQ$207*$B107+BQ$209</f>
        <v>89.414735397445057</v>
      </c>
      <c r="CV107" s="2">
        <f>BR$207*$B107+BR$209</f>
        <v>87.590992131143381</v>
      </c>
      <c r="CW107" s="2">
        <f>BS$207*$B107+BS$209</f>
        <v>84.345410545420009</v>
      </c>
      <c r="CX107" s="2">
        <f>BT$207*$B107+BT$209</f>
        <v>79.695514489938674</v>
      </c>
      <c r="CY107" s="2">
        <f>BU$207*$B107+BU$209</f>
        <v>73.232897427993407</v>
      </c>
      <c r="CZ107" s="2">
        <f>BV$207*$B107+BV$209</f>
        <v>63.710092641639505</v>
      </c>
      <c r="DA107" s="2">
        <f>BW$207*$B107+BW$209</f>
        <v>53.131380035136019</v>
      </c>
      <c r="DD107" s="2">
        <f>BZ$207*$B107+BZ$209</f>
        <v>81.884712140823936</v>
      </c>
      <c r="DE107" s="2">
        <f>CA$207*$B107+CA$209</f>
        <v>85.138696469241708</v>
      </c>
      <c r="DF107" s="2">
        <f>CB$207*$B107+CB$209</f>
        <v>85.65914285346544</v>
      </c>
      <c r="DG107" s="2">
        <f>CC$207*$B107+CC$209</f>
        <v>85.248170281128182</v>
      </c>
      <c r="DH107" s="2">
        <f>CD$207*$B107+CD$209</f>
        <v>87.118683592148173</v>
      </c>
      <c r="DI107" s="2">
        <f>CE$207*$B107+CE$209</f>
        <v>88.60593505274548</v>
      </c>
      <c r="DJ107" s="2">
        <f>CF$207*$B107+CF$209</f>
        <v>88.807006603554186</v>
      </c>
      <c r="DK107" s="2">
        <f>CG$207*$B107+CG$209</f>
        <v>87.029639965901382</v>
      </c>
      <c r="DL107" s="2">
        <f>CH$207*$B107+CH$209</f>
        <v>83.730445714414543</v>
      </c>
      <c r="DM107" s="2">
        <f>CI$207*$B107+CI$209</f>
        <v>78.818822900593091</v>
      </c>
      <c r="DN107" s="2">
        <f>CJ$207*$B107+CJ$209</f>
        <v>72.369459789468493</v>
      </c>
      <c r="DO107" s="2">
        <f>CK$207*$B107+CK$209</f>
        <v>63.309508927969922</v>
      </c>
      <c r="DP107" s="2">
        <f>CL$207*$B107+CL$209</f>
        <v>52.745752962700934</v>
      </c>
      <c r="DS107" s="2">
        <f>POWER(10,($B107-C$227)/C$228)/(1+POWER(10,($B107-C$227)/C$228))</f>
        <v>0.35746345730483109</v>
      </c>
      <c r="DT107" s="2">
        <f>POWER(10,($B107-D$227)/D$228)/(1+POWER(10,($B107-D$227)/D$228))</f>
        <v>0.25449006004043923</v>
      </c>
      <c r="DU107" s="2">
        <f>POWER(10,($B107-E$227)/E$228)/(1+POWER(10,($B107-E$227)/E$228))</f>
        <v>0.39472341209586326</v>
      </c>
      <c r="DV107" s="2">
        <f>POWER(10,($B107-F$227)/F$228)/(1+POWER(10,($B107-F$227)/F$228))</f>
        <v>0.45391113696131213</v>
      </c>
      <c r="DW107" s="2">
        <f>POWER(10,($B107-G$227)/G$228)/(1+POWER(10,($B107-G$227)/G$228))</f>
        <v>0.4689003097020602</v>
      </c>
      <c r="DX107" s="2">
        <f>POWER(10,($B107-H$227)/H$228)/(1+POWER(10,($B107-H$227)/H$228))</f>
        <v>0.45044310761277356</v>
      </c>
      <c r="DY107" s="2">
        <f>POWER(10,($B107-I$227)/I$228)/(1+POWER(10,($B107-I$227)/I$228))</f>
        <v>0.47614661725946594</v>
      </c>
      <c r="DZ107" s="2">
        <f>POWER(10,($B107-J$227)/J$228)/(1+POWER(10,($B107-J$227)/J$228))</f>
        <v>0.48885533198186404</v>
      </c>
      <c r="EA107" s="2">
        <f>POWER(10,($B107-K$227)/K$228)/(1+POWER(10,($B107-K$227)/K$228))</f>
        <v>0.52075730993177161</v>
      </c>
      <c r="EB107" s="2">
        <f>POWER(10,($B107-L$227)/L$228)/(1+POWER(10,($B107-L$227)/L$228))</f>
        <v>0.5296128753775885</v>
      </c>
      <c r="EC107" s="2">
        <f>POWER(10,($B107-M$227)/M$228)/(1+POWER(10,($B107-M$227)/M$228))</f>
        <v>0.51871367480979969</v>
      </c>
      <c r="ED107" s="2">
        <f>POWER(10,($B107-N$227)/N$228)/(1+POWER(10,($B107-N$227)/N$228))</f>
        <v>0.51998750438194419</v>
      </c>
      <c r="EE107" s="2">
        <f>POWER(10,($B107-O$227)/O$228)/(1+POWER(10,($B107-O$227)/O$228))</f>
        <v>0.54666530627672216</v>
      </c>
    </row>
    <row r="108" spans="2:135" x14ac:dyDescent="0.25">
      <c r="B108" s="2">
        <v>102</v>
      </c>
      <c r="C108">
        <v>83.271000000000001</v>
      </c>
      <c r="D108">
        <v>89.013999999999996</v>
      </c>
      <c r="E108">
        <v>85.3</v>
      </c>
      <c r="F108">
        <v>86.6</v>
      </c>
      <c r="G108">
        <v>87.414000000000001</v>
      </c>
      <c r="H108">
        <v>88</v>
      </c>
      <c r="I108">
        <v>88.271000000000001</v>
      </c>
      <c r="J108">
        <v>87.043000000000006</v>
      </c>
      <c r="K108">
        <v>82.828999999999994</v>
      </c>
      <c r="L108">
        <v>77.971000000000004</v>
      </c>
      <c r="M108">
        <v>71.486000000000004</v>
      </c>
      <c r="N108">
        <v>63.3857</v>
      </c>
      <c r="O108">
        <v>53.671399999999998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81.883269696305334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87.140651387283341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85.863525118873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85.502449878495455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87.448570405372678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88.887973130809755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89.107836512173961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87.291281876514731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83.995182069310829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79.194683479464416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72.756110247501454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63.485420903002748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52.908954294138809</v>
      </c>
      <c r="AE108" s="5"/>
      <c r="AG108" s="5">
        <f t="shared" si="26"/>
        <v>1.3877303036946671</v>
      </c>
      <c r="AH108" s="5">
        <f t="shared" si="27"/>
        <v>1.8733486127166543</v>
      </c>
      <c r="AI108" s="5">
        <f t="shared" si="28"/>
        <v>-0.56352511887300238</v>
      </c>
      <c r="AJ108" s="5">
        <f t="shared" si="29"/>
        <v>1.0975501215045398</v>
      </c>
      <c r="AK108" s="5">
        <f t="shared" si="30"/>
        <v>-3.4570405372676305E-2</v>
      </c>
      <c r="AL108" s="5">
        <f t="shared" si="31"/>
        <v>-0.88797313080975471</v>
      </c>
      <c r="AM108" s="5">
        <f t="shared" si="32"/>
        <v>-0.83683651217396005</v>
      </c>
      <c r="AN108" s="5">
        <f t="shared" si="33"/>
        <v>-0.24828187651472433</v>
      </c>
      <c r="AO108" s="5">
        <f t="shared" si="34"/>
        <v>-1.1661820693108353</v>
      </c>
      <c r="AP108" s="5">
        <f t="shared" si="35"/>
        <v>-1.2236834794644125</v>
      </c>
      <c r="AQ108" s="5">
        <f t="shared" si="36"/>
        <v>-1.2701102475014494</v>
      </c>
      <c r="AR108" s="5">
        <f t="shared" si="37"/>
        <v>-9.9720903002747718E-2</v>
      </c>
      <c r="AS108" s="5">
        <f t="shared" si="38"/>
        <v>0.76244570586118954</v>
      </c>
      <c r="AV108" s="2">
        <f t="shared" si="39"/>
        <v>81.838471860216842</v>
      </c>
      <c r="AW108" s="2">
        <f t="shared" si="40"/>
        <v>84.928854863725022</v>
      </c>
      <c r="AX108" s="2">
        <f t="shared" si="41"/>
        <v>85.835912601193598</v>
      </c>
      <c r="AY108" s="2">
        <f t="shared" si="42"/>
        <v>85.50016120055291</v>
      </c>
      <c r="AZ108" s="2">
        <f t="shared" si="43"/>
        <v>87.447418284342632</v>
      </c>
      <c r="BA108" s="2">
        <f t="shared" si="44"/>
        <v>88.885512627649064</v>
      </c>
      <c r="BB108" s="2">
        <f t="shared" si="45"/>
        <v>89.106985387464761</v>
      </c>
      <c r="BC108" s="2">
        <f t="shared" si="46"/>
        <v>87.290818679762992</v>
      </c>
      <c r="BD108" s="2">
        <f t="shared" si="47"/>
        <v>83.995042263650632</v>
      </c>
      <c r="BE108" s="2">
        <f t="shared" si="48"/>
        <v>79.194577813519828</v>
      </c>
      <c r="BF108" s="2">
        <f t="shared" si="49"/>
        <v>72.755996451123693</v>
      </c>
      <c r="BG108" s="2">
        <f t="shared" si="50"/>
        <v>63.485350836130095</v>
      </c>
      <c r="BH108" s="2">
        <f t="shared" si="51"/>
        <v>52.908900597975432</v>
      </c>
      <c r="BK108" s="2">
        <f>IF(OR($B108&lt;C$229, AND($B108&gt;C$230, $B108&lt;C$231)), C108, "")</f>
        <v>83.271000000000001</v>
      </c>
      <c r="BL108" s="2" t="str">
        <f>IF(OR($B108&lt;D$229, AND($B108&gt;D$230, $B108&lt;D$231)), D108, "")</f>
        <v/>
      </c>
      <c r="BM108" s="2">
        <f>IF(OR($B108&lt;E$229, AND($B108&gt;E$230, $B108&lt;E$231)), E108, "")</f>
        <v>85.3</v>
      </c>
      <c r="BN108" s="2">
        <f>IF(OR($B108&lt;F$229, AND($B108&gt;F$230, $B108&lt;F$231)), F108, "")</f>
        <v>86.6</v>
      </c>
      <c r="BO108" s="2">
        <f>IF(OR($B108&lt;G$229, AND($B108&gt;G$230, $B108&lt;G$231)), G108, "")</f>
        <v>87.414000000000001</v>
      </c>
      <c r="BP108" s="2">
        <f>IF(OR($B108&lt;H$229, AND($B108&gt;H$230, $B108&lt;H$231)), H108, "")</f>
        <v>88</v>
      </c>
      <c r="BQ108" s="2">
        <f>IF(OR($B108&lt;I$229, AND($B108&gt;I$230, $B108&lt;I$231)), I108, "")</f>
        <v>88.271000000000001</v>
      </c>
      <c r="BR108" s="2">
        <f>IF(OR($B108&lt;J$229, AND($B108&gt;J$230, $B108&lt;J$231)), J108, "")</f>
        <v>87.043000000000006</v>
      </c>
      <c r="BS108" s="2">
        <f>IF(OR($B108&lt;K$229, AND($B108&gt;K$230, $B108&lt;K$231)), K108, "")</f>
        <v>82.828999999999994</v>
      </c>
      <c r="BT108" s="2">
        <f>IF(OR($B108&lt;L$229, AND($B108&gt;L$230, $B108&lt;L$231)), L108, "")</f>
        <v>77.971000000000004</v>
      </c>
      <c r="BU108" s="2">
        <f>IF(OR($B108&lt;M$229, AND($B108&gt;M$230, $B108&lt;M$231)), M108, "")</f>
        <v>71.486000000000004</v>
      </c>
      <c r="BV108" s="2">
        <f>IF(OR($B108&lt;N$229, AND($B108&gt;N$230, $B108&lt;N$231)), N108, "")</f>
        <v>63.3857</v>
      </c>
      <c r="BW108" s="2">
        <f>IF(OR($B108&lt;O$229, AND($B108&gt;O$230, $B108&lt;O$231)), O108, "")</f>
        <v>53.671399999999998</v>
      </c>
      <c r="BZ108" s="2">
        <f>IF(OR(AND($B108&gt;C$230, $B108&lt;C$231), $B108&gt;C$232), C108, "")</f>
        <v>83.271000000000001</v>
      </c>
      <c r="CA108" s="2" t="str">
        <f>IF(OR(AND($B108&gt;D$230, $B108&lt;D$231), $B108&gt;D$232), D108, "")</f>
        <v/>
      </c>
      <c r="CB108" s="2">
        <f>IF(OR(AND($B108&gt;E$230, $B108&lt;E$231), $B108&gt;E$232), E108, "")</f>
        <v>85.3</v>
      </c>
      <c r="CC108" s="2">
        <f>IF(OR(AND($B108&gt;F$230, $B108&lt;F$231), $B108&gt;F$232), F108, "")</f>
        <v>86.6</v>
      </c>
      <c r="CD108" s="2">
        <f>IF(OR(AND($B108&gt;G$230, $B108&lt;G$231), $B108&gt;G$232), G108, "")</f>
        <v>87.414000000000001</v>
      </c>
      <c r="CE108" s="2">
        <f>IF(OR(AND($B108&gt;H$230, $B108&lt;H$231), $B108&gt;H$232), H108, "")</f>
        <v>88</v>
      </c>
      <c r="CF108" s="2">
        <f>IF(OR(AND($B108&gt;I$230, $B108&lt;I$231), $B108&gt;I$232), I108, "")</f>
        <v>88.271000000000001</v>
      </c>
      <c r="CG108" s="2">
        <f>IF(OR(AND($B108&gt;J$230, $B108&lt;J$231), $B108&gt;J$232), J108, "")</f>
        <v>87.043000000000006</v>
      </c>
      <c r="CH108" s="2">
        <f>IF(OR(AND($B108&gt;K$230, $B108&lt;K$231), $B108&gt;K$232), K108, "")</f>
        <v>82.828999999999994</v>
      </c>
      <c r="CI108" s="2">
        <f>IF(OR(AND($B108&gt;L$230, $B108&lt;L$231), $B108&gt;L$232), L108, "")</f>
        <v>77.971000000000004</v>
      </c>
      <c r="CJ108" s="2">
        <f>IF(OR(AND($B108&gt;M$230, $B108&lt;M$231), $B108&gt;M$232), M108, "")</f>
        <v>71.486000000000004</v>
      </c>
      <c r="CK108" s="2">
        <f>IF(OR(AND($B108&gt;N$230, $B108&lt;N$231), $B108&gt;N$232), N108, "")</f>
        <v>63.3857</v>
      </c>
      <c r="CL108" s="2">
        <f>IF(OR(AND($B108&gt;O$230, $B108&lt;O$231), $B108&gt;O$232), O108, "")</f>
        <v>53.671399999999998</v>
      </c>
      <c r="CO108" s="2">
        <f>BK$207*$B108+BK$209</f>
        <v>81.852539261269513</v>
      </c>
      <c r="CP108" s="2">
        <f>BL$207*$B108+BL$209</f>
        <v>84.876282498648209</v>
      </c>
      <c r="CQ108" s="2">
        <f>BM$207*$B108+BM$209</f>
        <v>86.004651986781113</v>
      </c>
      <c r="CR108" s="2">
        <f>BN$207*$B108+BN$209</f>
        <v>85.762401121476202</v>
      </c>
      <c r="CS108" s="2">
        <f>BO$207*$B108+BO$209</f>
        <v>87.794194432348348</v>
      </c>
      <c r="CT108" s="2">
        <f>BP$207*$B108+BP$209</f>
        <v>89.174493126569956</v>
      </c>
      <c r="CU108" s="2">
        <f>BQ$207*$B108+BQ$209</f>
        <v>89.451801688165432</v>
      </c>
      <c r="CV108" s="2">
        <f>BR$207*$B108+BR$209</f>
        <v>87.613462653516422</v>
      </c>
      <c r="CW108" s="2">
        <f>BS$207*$B108+BS$209</f>
        <v>84.36534429746564</v>
      </c>
      <c r="CX108" s="2">
        <f>BT$207*$B108+BT$209</f>
        <v>79.712706236987785</v>
      </c>
      <c r="CY108" s="2">
        <f>BU$207*$B108+BU$209</f>
        <v>73.266760136534188</v>
      </c>
      <c r="CZ108" s="2">
        <f>BV$207*$B108+BV$209</f>
        <v>63.735387697277972</v>
      </c>
      <c r="DA108" s="2">
        <f>BW$207*$B108+BW$209</f>
        <v>53.151770158419581</v>
      </c>
      <c r="DD108" s="2">
        <f>BZ$207*$B108+BZ$209</f>
        <v>81.815410758583241</v>
      </c>
      <c r="DE108" s="2">
        <f>CA$207*$B108+CA$209</f>
        <v>85.06931080974951</v>
      </c>
      <c r="DF108" s="2">
        <f>CB$207*$B108+CB$209</f>
        <v>85.599931375339935</v>
      </c>
      <c r="DG108" s="2">
        <f>CC$207*$B108+CC$209</f>
        <v>85.212427132215566</v>
      </c>
      <c r="DH108" s="2">
        <f>CD$207*$B108+CD$209</f>
        <v>87.089202476795776</v>
      </c>
      <c r="DI108" s="2">
        <f>CE$207*$B108+CE$209</f>
        <v>88.563968006107203</v>
      </c>
      <c r="DJ108" s="2">
        <f>CF$207*$B108+CF$209</f>
        <v>88.761000732331354</v>
      </c>
      <c r="DK108" s="2">
        <f>CG$207*$B108+CG$209</f>
        <v>86.983147344520219</v>
      </c>
      <c r="DL108" s="2">
        <f>CH$207*$B108+CH$209</f>
        <v>83.6842456918707</v>
      </c>
      <c r="DM108" s="2">
        <f>CI$207*$B108+CI$209</f>
        <v>78.774882317519371</v>
      </c>
      <c r="DN108" s="2">
        <f>CJ$207*$B108+CJ$209</f>
        <v>72.323785430177722</v>
      </c>
      <c r="DO108" s="2">
        <f>CK$207*$B108+CK$209</f>
        <v>63.274845226316351</v>
      </c>
      <c r="DP108" s="2">
        <f>CL$207*$B108+CL$209</f>
        <v>52.725216935109849</v>
      </c>
      <c r="DS108" s="2">
        <f>POWER(10,($B108-C$227)/C$228)/(1+POWER(10,($B108-C$227)/C$228))</f>
        <v>0.37888414654203195</v>
      </c>
      <c r="DT108" s="2">
        <f>POWER(10,($B108-D$227)/D$228)/(1+POWER(10,($B108-D$227)/D$228))</f>
        <v>0.27235572220920296</v>
      </c>
      <c r="DU108" s="2">
        <f>POWER(10,($B108-E$227)/E$228)/(1+POWER(10,($B108-E$227)/E$228))</f>
        <v>0.41692807536203941</v>
      </c>
      <c r="DV108" s="2">
        <f>POWER(10,($B108-F$227)/F$228)/(1+POWER(10,($B108-F$227)/F$228))</f>
        <v>0.47682240623023581</v>
      </c>
      <c r="DW108" s="2">
        <f>POWER(10,($B108-G$227)/G$228)/(1+POWER(10,($B108-G$227)/G$228))</f>
        <v>0.49188667370525574</v>
      </c>
      <c r="DX108" s="2">
        <f>POWER(10,($B108-H$227)/H$228)/(1+POWER(10,($B108-H$227)/H$228))</f>
        <v>0.47333105426007416</v>
      </c>
      <c r="DY108" s="2">
        <f>POWER(10,($B108-I$227)/I$228)/(1+POWER(10,($B108-I$227)/I$228))</f>
        <v>0.49915434799064529</v>
      </c>
      <c r="DZ108" s="2">
        <f>POWER(10,($B108-J$227)/J$228)/(1+POWER(10,($B108-J$227)/J$228))</f>
        <v>0.51187710206064152</v>
      </c>
      <c r="EA108" s="2">
        <f>POWER(10,($B108-K$227)/K$228)/(1+POWER(10,($B108-K$227)/K$228))</f>
        <v>0.54368344138885227</v>
      </c>
      <c r="EB108" s="2">
        <f>POWER(10,($B108-L$227)/L$228)/(1+POWER(10,($B108-L$227)/L$228))</f>
        <v>0.55247942893336999</v>
      </c>
      <c r="EC108" s="2">
        <f>POWER(10,($B108-M$227)/M$228)/(1+POWER(10,($B108-M$227)/M$228))</f>
        <v>0.54165152253554694</v>
      </c>
      <c r="ED108" s="2">
        <f>POWER(10,($B108-N$227)/N$228)/(1+POWER(10,($B108-N$227)/N$228))</f>
        <v>0.54291813874582062</v>
      </c>
      <c r="EE108" s="2">
        <f>POWER(10,($B108-O$227)/O$228)/(1+POWER(10,($B108-O$227)/O$228))</f>
        <v>0.56937691985929784</v>
      </c>
    </row>
    <row r="109" spans="2:135" x14ac:dyDescent="0.25">
      <c r="B109" s="2">
        <v>103</v>
      </c>
      <c r="C109">
        <v>82.1</v>
      </c>
      <c r="D109">
        <v>87.4</v>
      </c>
      <c r="E109">
        <v>86.171000000000006</v>
      </c>
      <c r="F109">
        <v>85.286000000000001</v>
      </c>
      <c r="G109">
        <v>86.385999999999996</v>
      </c>
      <c r="H109">
        <v>87.257000000000005</v>
      </c>
      <c r="I109">
        <v>87.271000000000001</v>
      </c>
      <c r="J109">
        <v>88.971000000000004</v>
      </c>
      <c r="K109">
        <v>83.843000000000004</v>
      </c>
      <c r="L109">
        <v>79.228999999999999</v>
      </c>
      <c r="M109">
        <v>73.228999999999999</v>
      </c>
      <c r="N109">
        <v>63.957099999999997</v>
      </c>
      <c r="O109">
        <v>53.3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81.838220978367275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86.208251393743154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85.82127301506759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85.477792031186709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87.432960108391583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88.869920879820782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89.085075390446235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87.26209414852471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83.962191821662429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79.155558554192922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72.723626860734299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63.466330357592255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52.895662067844569</v>
      </c>
      <c r="AE109" s="5"/>
      <c r="AG109" s="5">
        <f t="shared" si="26"/>
        <v>0.26177902163271938</v>
      </c>
      <c r="AH109" s="5">
        <f t="shared" si="27"/>
        <v>1.1917486062568514</v>
      </c>
      <c r="AI109" s="5">
        <f t="shared" si="28"/>
        <v>0.34972698493241694</v>
      </c>
      <c r="AJ109" s="5">
        <f t="shared" si="29"/>
        <v>-0.19179203118670785</v>
      </c>
      <c r="AK109" s="5">
        <f t="shared" si="30"/>
        <v>-1.0469601083915876</v>
      </c>
      <c r="AL109" s="5">
        <f t="shared" si="31"/>
        <v>-1.612920879820777</v>
      </c>
      <c r="AM109" s="5">
        <f t="shared" si="32"/>
        <v>-1.8140753904462343</v>
      </c>
      <c r="AN109" s="5">
        <f t="shared" si="33"/>
        <v>1.7089058514752935</v>
      </c>
      <c r="AO109" s="5">
        <f t="shared" si="34"/>
        <v>-0.11919182166242592</v>
      </c>
      <c r="AP109" s="5">
        <f t="shared" si="35"/>
        <v>7.3441445807077343E-2</v>
      </c>
      <c r="AQ109" s="5">
        <f t="shared" si="36"/>
        <v>0.50537313926569993</v>
      </c>
      <c r="AR109" s="5">
        <f t="shared" si="37"/>
        <v>0.49076964240774146</v>
      </c>
      <c r="AS109" s="5">
        <f t="shared" si="38"/>
        <v>0.40433793215542835</v>
      </c>
      <c r="AV109" s="2">
        <f t="shared" si="39"/>
        <v>81.818413697026514</v>
      </c>
      <c r="AW109" s="2">
        <f t="shared" si="40"/>
        <v>84.925113853529268</v>
      </c>
      <c r="AX109" s="2">
        <f t="shared" si="41"/>
        <v>85.809903432561839</v>
      </c>
      <c r="AY109" s="2">
        <f t="shared" si="42"/>
        <v>85.476968814432752</v>
      </c>
      <c r="AZ109" s="2">
        <f t="shared" si="43"/>
        <v>87.432557428093531</v>
      </c>
      <c r="BA109" s="2">
        <f t="shared" si="44"/>
        <v>88.869028835073607</v>
      </c>
      <c r="BB109" s="2">
        <f t="shared" si="45"/>
        <v>89.084778011202232</v>
      </c>
      <c r="BC109" s="2">
        <f t="shared" si="46"/>
        <v>87.261925078162378</v>
      </c>
      <c r="BD109" s="2">
        <f t="shared" si="47"/>
        <v>83.962026231466908</v>
      </c>
      <c r="BE109" s="2">
        <f t="shared" si="48"/>
        <v>79.155372124267956</v>
      </c>
      <c r="BF109" s="2">
        <f t="shared" si="49"/>
        <v>72.72350270492035</v>
      </c>
      <c r="BG109" s="2">
        <f t="shared" si="50"/>
        <v>63.466251693087045</v>
      </c>
      <c r="BH109" s="2">
        <f t="shared" si="51"/>
        <v>52.895505833283082</v>
      </c>
      <c r="BK109" s="2">
        <f>IF(OR($B109&lt;C$229, AND($B109&gt;C$230, $B109&lt;C$231)), C109, "")</f>
        <v>82.1</v>
      </c>
      <c r="BL109" s="2" t="str">
        <f>IF(OR($B109&lt;D$229, AND($B109&gt;D$230, $B109&lt;D$231)), D109, "")</f>
        <v/>
      </c>
      <c r="BM109" s="2">
        <f>IF(OR($B109&lt;E$229, AND($B109&gt;E$230, $B109&lt;E$231)), E109, "")</f>
        <v>86.171000000000006</v>
      </c>
      <c r="BN109" s="2">
        <f>IF(OR($B109&lt;F$229, AND($B109&gt;F$230, $B109&lt;F$231)), F109, "")</f>
        <v>85.286000000000001</v>
      </c>
      <c r="BO109" s="2">
        <f>IF(OR($B109&lt;G$229, AND($B109&gt;G$230, $B109&lt;G$231)), G109, "")</f>
        <v>86.385999999999996</v>
      </c>
      <c r="BP109" s="2">
        <f>IF(OR($B109&lt;H$229, AND($B109&gt;H$230, $B109&lt;H$231)), H109, "")</f>
        <v>87.257000000000005</v>
      </c>
      <c r="BQ109" s="2">
        <f>IF(OR($B109&lt;I$229, AND($B109&gt;I$230, $B109&lt;I$231)), I109, "")</f>
        <v>87.271000000000001</v>
      </c>
      <c r="BR109" s="2">
        <f>IF(OR($B109&lt;J$229, AND($B109&gt;J$230, $B109&lt;J$231)), J109, "")</f>
        <v>88.971000000000004</v>
      </c>
      <c r="BS109" s="2">
        <f>IF(OR($B109&lt;K$229, AND($B109&gt;K$230, $B109&lt;K$231)), K109, "")</f>
        <v>83.843000000000004</v>
      </c>
      <c r="BT109" s="2">
        <f>IF(OR($B109&lt;L$229, AND($B109&gt;L$230, $B109&lt;L$231)), L109, "")</f>
        <v>79.228999999999999</v>
      </c>
      <c r="BU109" s="2">
        <f>IF(OR($B109&lt;M$229, AND($B109&gt;M$230, $B109&lt;M$231)), M109, "")</f>
        <v>73.228999999999999</v>
      </c>
      <c r="BV109" s="2">
        <f>IF(OR($B109&lt;N$229, AND($B109&gt;N$230, $B109&lt;N$231)), N109, "")</f>
        <v>63.957099999999997</v>
      </c>
      <c r="BW109" s="2">
        <f>IF(OR($B109&lt;O$229, AND($B109&gt;O$230, $B109&lt;O$231)), O109, "")</f>
        <v>53.3</v>
      </c>
      <c r="BZ109" s="2">
        <f>IF(OR(AND($B109&gt;C$230, $B109&lt;C$231), $B109&gt;C$232), C109, "")</f>
        <v>82.1</v>
      </c>
      <c r="CA109" s="2" t="str">
        <f>IF(OR(AND($B109&gt;D$230, $B109&lt;D$231), $B109&gt;D$232), D109, "")</f>
        <v/>
      </c>
      <c r="CB109" s="2">
        <f>IF(OR(AND($B109&gt;E$230, $B109&lt;E$231), $B109&gt;E$232), E109, "")</f>
        <v>86.171000000000006</v>
      </c>
      <c r="CC109" s="2">
        <f>IF(OR(AND($B109&gt;F$230, $B109&lt;F$231), $B109&gt;F$232), F109, "")</f>
        <v>85.286000000000001</v>
      </c>
      <c r="CD109" s="2">
        <f>IF(OR(AND($B109&gt;G$230, $B109&lt;G$231), $B109&gt;G$232), G109, "")</f>
        <v>86.385999999999996</v>
      </c>
      <c r="CE109" s="2">
        <f>IF(OR(AND($B109&gt;H$230, $B109&lt;H$231), $B109&gt;H$232), H109, "")</f>
        <v>87.257000000000005</v>
      </c>
      <c r="CF109" s="2">
        <f>IF(OR(AND($B109&gt;I$230, $B109&lt;I$231), $B109&gt;I$232), I109, "")</f>
        <v>87.271000000000001</v>
      </c>
      <c r="CG109" s="2">
        <f>IF(OR(AND($B109&gt;J$230, $B109&lt;J$231), $B109&gt;J$232), J109, "")</f>
        <v>88.971000000000004</v>
      </c>
      <c r="CH109" s="2">
        <f>IF(OR(AND($B109&gt;K$230, $B109&lt;K$231), $B109&gt;K$232), K109, "")</f>
        <v>83.843000000000004</v>
      </c>
      <c r="CI109" s="2">
        <f>IF(OR(AND($B109&gt;L$230, $B109&lt;L$231), $B109&gt;L$232), L109, "")</f>
        <v>79.228999999999999</v>
      </c>
      <c r="CJ109" s="2">
        <f>IF(OR(AND($B109&gt;M$230, $B109&lt;M$231), $B109&gt;M$232), M109, "")</f>
        <v>73.228999999999999</v>
      </c>
      <c r="CK109" s="2">
        <f>IF(OR(AND($B109&gt;N$230, $B109&lt;N$231), $B109&gt;N$232), N109, "")</f>
        <v>63.957099999999997</v>
      </c>
      <c r="CL109" s="2">
        <f>IF(OR(AND($B109&gt;O$230, $B109&lt;O$231), $B109&gt;O$232), O109, "")</f>
        <v>53.3</v>
      </c>
      <c r="CO109" s="2">
        <f>BK$207*$B109+BK$209</f>
        <v>81.866775008480815</v>
      </c>
      <c r="CP109" s="2">
        <f>BL$207*$B109+BL$209</f>
        <v>84.89441058800486</v>
      </c>
      <c r="CQ109" s="2">
        <f>BM$207*$B109+BM$209</f>
        <v>86.020954475813298</v>
      </c>
      <c r="CR109" s="2">
        <f>BN$207*$B109+BN$209</f>
        <v>85.777051483052603</v>
      </c>
      <c r="CS109" s="2">
        <f>BO$207*$B109+BO$209</f>
        <v>87.828308763515892</v>
      </c>
      <c r="CT109" s="2">
        <f>BP$207*$B109+BP$209</f>
        <v>89.211001701461853</v>
      </c>
      <c r="CU109" s="2">
        <f>BQ$207*$B109+BQ$209</f>
        <v>89.488867978885807</v>
      </c>
      <c r="CV109" s="2">
        <f>BR$207*$B109+BR$209</f>
        <v>87.635933175889477</v>
      </c>
      <c r="CW109" s="2">
        <f>BS$207*$B109+BS$209</f>
        <v>84.385278049511257</v>
      </c>
      <c r="CX109" s="2">
        <f>BT$207*$B109+BT$209</f>
        <v>79.729897984036896</v>
      </c>
      <c r="CY109" s="2">
        <f>BU$207*$B109+BU$209</f>
        <v>73.300622845074969</v>
      </c>
      <c r="CZ109" s="2">
        <f>BV$207*$B109+BV$209</f>
        <v>63.760682752916438</v>
      </c>
      <c r="DA109" s="2">
        <f>BW$207*$B109+BW$209</f>
        <v>53.172160281703142</v>
      </c>
      <c r="DD109" s="2">
        <f>BZ$207*$B109+BZ$209</f>
        <v>81.746109376342559</v>
      </c>
      <c r="DE109" s="2">
        <f>CA$207*$B109+CA$209</f>
        <v>84.999925150257312</v>
      </c>
      <c r="DF109" s="2">
        <f>CB$207*$B109+CB$209</f>
        <v>85.540719897214416</v>
      </c>
      <c r="DG109" s="2">
        <f>CC$207*$B109+CC$209</f>
        <v>85.176683983302951</v>
      </c>
      <c r="DH109" s="2">
        <f>CD$207*$B109+CD$209</f>
        <v>87.059721361443366</v>
      </c>
      <c r="DI109" s="2">
        <f>CE$207*$B109+CE$209</f>
        <v>88.522000959468912</v>
      </c>
      <c r="DJ109" s="2">
        <f>CF$207*$B109+CF$209</f>
        <v>88.714994861108522</v>
      </c>
      <c r="DK109" s="2">
        <f>CG$207*$B109+CG$209</f>
        <v>86.936654723139043</v>
      </c>
      <c r="DL109" s="2">
        <f>CH$207*$B109+CH$209</f>
        <v>83.638045669326843</v>
      </c>
      <c r="DM109" s="2">
        <f>CI$207*$B109+CI$209</f>
        <v>78.730941734445651</v>
      </c>
      <c r="DN109" s="2">
        <f>CJ$207*$B109+CJ$209</f>
        <v>72.278111070886951</v>
      </c>
      <c r="DO109" s="2">
        <f>CK$207*$B109+CK$209</f>
        <v>63.240181524662788</v>
      </c>
      <c r="DP109" s="2">
        <f>CL$207*$B109+CL$209</f>
        <v>52.704680907518764</v>
      </c>
      <c r="DS109" s="2">
        <f>POWER(10,($B109-C$227)/C$228)/(1+POWER(10,($B109-C$227)/C$228))</f>
        <v>0.40078778519876768</v>
      </c>
      <c r="DT109" s="2">
        <f>POWER(10,($B109-D$227)/D$228)/(1+POWER(10,($B109-D$227)/D$228))</f>
        <v>0.29098604845609966</v>
      </c>
      <c r="DU109" s="2">
        <f>POWER(10,($B109-E$227)/E$228)/(1+POWER(10,($B109-E$227)/E$228))</f>
        <v>0.43947489967761844</v>
      </c>
      <c r="DV109" s="2">
        <f>POWER(10,($B109-F$227)/F$228)/(1+POWER(10,($B109-F$227)/F$228))</f>
        <v>0.49983163436560202</v>
      </c>
      <c r="DW109" s="2">
        <f>POWER(10,($B109-G$227)/G$228)/(1+POWER(10,($B109-G$227)/G$228))</f>
        <v>0.51490739290703968</v>
      </c>
      <c r="DX109" s="2">
        <f>POWER(10,($B109-H$227)/H$228)/(1+POWER(10,($B109-H$227)/H$228))</f>
        <v>0.49633163732027896</v>
      </c>
      <c r="DY109" s="2">
        <f>POWER(10,($B109-I$227)/I$228)/(1+POWER(10,($B109-I$227)/I$228))</f>
        <v>0.52216566049509239</v>
      </c>
      <c r="DZ109" s="2">
        <f>POWER(10,($B109-J$227)/J$228)/(1+POWER(10,($B109-J$227)/J$228))</f>
        <v>0.53484859465644463</v>
      </c>
      <c r="EA109" s="2">
        <f>POWER(10,($B109-K$227)/K$228)/(1+POWER(10,($B109-K$227)/K$228))</f>
        <v>0.56642595967253573</v>
      </c>
      <c r="EB109" s="2">
        <f>POWER(10,($B109-L$227)/L$228)/(1+POWER(10,($B109-L$227)/L$228))</f>
        <v>0.57512614792092509</v>
      </c>
      <c r="EC109" s="2">
        <f>POWER(10,($B109-M$227)/M$228)/(1+POWER(10,($B109-M$227)/M$228))</f>
        <v>0.56441417568312036</v>
      </c>
      <c r="ED109" s="2">
        <f>POWER(10,($B109-N$227)/N$228)/(1+POWER(10,($B109-N$227)/N$228))</f>
        <v>0.56566832861709637</v>
      </c>
      <c r="EE109" s="2">
        <f>POWER(10,($B109-O$227)/O$228)/(1+POWER(10,($B109-O$227)/O$228))</f>
        <v>0.59180033109000463</v>
      </c>
    </row>
    <row r="110" spans="2:135" x14ac:dyDescent="0.25">
      <c r="B110" s="2">
        <v>104</v>
      </c>
      <c r="C110">
        <v>82.986000000000004</v>
      </c>
      <c r="D110">
        <v>86.614000000000004</v>
      </c>
      <c r="E110">
        <v>85.343000000000004</v>
      </c>
      <c r="F110">
        <v>86</v>
      </c>
      <c r="G110">
        <v>86.643000000000001</v>
      </c>
      <c r="H110">
        <v>88.813999999999993</v>
      </c>
      <c r="I110">
        <v>88.986000000000004</v>
      </c>
      <c r="J110">
        <v>88.585999999999999</v>
      </c>
      <c r="K110">
        <v>83.614000000000004</v>
      </c>
      <c r="L110">
        <v>79.585999999999999</v>
      </c>
      <c r="M110">
        <v>73.085999999999999</v>
      </c>
      <c r="N110">
        <v>62.442900000000002</v>
      </c>
      <c r="O110">
        <v>53.585700000000003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81.802961520998238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85.626465764446166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85.784794911957334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85.451740140654806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87.414962932239987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88.849233457205244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89.058948768197013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87.230084960133127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83.926681159386348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79.114280088799703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72.688017529309391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63.444797121891405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52.880949339816475</v>
      </c>
      <c r="AE110" s="5"/>
      <c r="AG110" s="5">
        <f t="shared" si="26"/>
        <v>1.1830384790017661</v>
      </c>
      <c r="AH110" s="5">
        <f t="shared" si="27"/>
        <v>0.9875342355538379</v>
      </c>
      <c r="AI110" s="5">
        <f t="shared" si="28"/>
        <v>-0.44179491195733078</v>
      </c>
      <c r="AJ110" s="5">
        <f t="shared" si="29"/>
        <v>0.54825985934519395</v>
      </c>
      <c r="AK110" s="5">
        <f t="shared" si="30"/>
        <v>-0.7719629322399868</v>
      </c>
      <c r="AL110" s="5">
        <f t="shared" si="31"/>
        <v>-3.5233457205251284E-2</v>
      </c>
      <c r="AM110" s="5">
        <f t="shared" si="32"/>
        <v>-7.2948768197008462E-2</v>
      </c>
      <c r="AN110" s="5">
        <f t="shared" si="33"/>
        <v>1.355915039866872</v>
      </c>
      <c r="AO110" s="5">
        <f t="shared" si="34"/>
        <v>-0.31268115938634367</v>
      </c>
      <c r="AP110" s="5">
        <f t="shared" si="35"/>
        <v>0.47171991120029588</v>
      </c>
      <c r="AQ110" s="5">
        <f t="shared" si="36"/>
        <v>0.39798247069060722</v>
      </c>
      <c r="AR110" s="5">
        <f t="shared" si="37"/>
        <v>-1.0018971218914032</v>
      </c>
      <c r="AS110" s="5">
        <f t="shared" si="38"/>
        <v>0.70475066018352805</v>
      </c>
      <c r="AV110" s="2">
        <f t="shared" si="39"/>
        <v>81.794613561964141</v>
      </c>
      <c r="AW110" s="2">
        <f t="shared" si="40"/>
        <v>84.918125179915208</v>
      </c>
      <c r="AX110" s="2">
        <f t="shared" si="41"/>
        <v>85.780348677528877</v>
      </c>
      <c r="AY110" s="2">
        <f t="shared" si="42"/>
        <v>85.451456932684806</v>
      </c>
      <c r="AZ110" s="2">
        <f t="shared" si="43"/>
        <v>87.414821044003233</v>
      </c>
      <c r="BA110" s="2">
        <f t="shared" si="44"/>
        <v>88.848923148406044</v>
      </c>
      <c r="BB110" s="2">
        <f t="shared" si="45"/>
        <v>89.058827731051139</v>
      </c>
      <c r="BC110" s="2">
        <f t="shared" si="46"/>
        <v>87.229975948367326</v>
      </c>
      <c r="BD110" s="2">
        <f t="shared" si="47"/>
        <v>83.926226911402608</v>
      </c>
      <c r="BE110" s="2">
        <f t="shared" si="48"/>
        <v>79.113727261236789</v>
      </c>
      <c r="BF110" s="2">
        <f t="shared" si="49"/>
        <v>72.68768369948566</v>
      </c>
      <c r="BG110" s="2">
        <f t="shared" si="50"/>
        <v>63.444583073925109</v>
      </c>
      <c r="BH110" s="2">
        <f t="shared" si="51"/>
        <v>52.880466690516222</v>
      </c>
      <c r="BK110" s="2">
        <f>IF(OR($B110&lt;C$229, AND($B110&gt;C$230, $B110&lt;C$231)), C110, "")</f>
        <v>82.986000000000004</v>
      </c>
      <c r="BL110" s="2" t="str">
        <f>IF(OR($B110&lt;D$229, AND($B110&gt;D$230, $B110&lt;D$231)), D110, "")</f>
        <v/>
      </c>
      <c r="BM110" s="2">
        <f>IF(OR($B110&lt;E$229, AND($B110&gt;E$230, $B110&lt;E$231)), E110, "")</f>
        <v>85.343000000000004</v>
      </c>
      <c r="BN110" s="2">
        <f>IF(OR($B110&lt;F$229, AND($B110&gt;F$230, $B110&lt;F$231)), F110, "")</f>
        <v>86</v>
      </c>
      <c r="BO110" s="2">
        <f>IF(OR($B110&lt;G$229, AND($B110&gt;G$230, $B110&lt;G$231)), G110, "")</f>
        <v>86.643000000000001</v>
      </c>
      <c r="BP110" s="2">
        <f>IF(OR($B110&lt;H$229, AND($B110&gt;H$230, $B110&lt;H$231)), H110, "")</f>
        <v>88.813999999999993</v>
      </c>
      <c r="BQ110" s="2">
        <f>IF(OR($B110&lt;I$229, AND($B110&gt;I$230, $B110&lt;I$231)), I110, "")</f>
        <v>88.986000000000004</v>
      </c>
      <c r="BR110" s="2">
        <f>IF(OR($B110&lt;J$229, AND($B110&gt;J$230, $B110&lt;J$231)), J110, "")</f>
        <v>88.585999999999999</v>
      </c>
      <c r="BS110" s="2">
        <f>IF(OR($B110&lt;K$229, AND($B110&gt;K$230, $B110&lt;K$231)), K110, "")</f>
        <v>83.614000000000004</v>
      </c>
      <c r="BT110" s="2">
        <f>IF(OR($B110&lt;L$229, AND($B110&gt;L$230, $B110&lt;L$231)), L110, "")</f>
        <v>79.585999999999999</v>
      </c>
      <c r="BU110" s="2">
        <f>IF(OR($B110&lt;M$229, AND($B110&gt;M$230, $B110&lt;M$231)), M110, "")</f>
        <v>73.085999999999999</v>
      </c>
      <c r="BV110" s="2">
        <f>IF(OR($B110&lt;N$229, AND($B110&gt;N$230, $B110&lt;N$231)), N110, "")</f>
        <v>62.442900000000002</v>
      </c>
      <c r="BW110" s="2">
        <f>IF(OR($B110&lt;O$229, AND($B110&gt;O$230, $B110&lt;O$231)), O110, "")</f>
        <v>53.585700000000003</v>
      </c>
      <c r="BZ110" s="2">
        <f>IF(OR(AND($B110&gt;C$230, $B110&lt;C$231), $B110&gt;C$232), C110, "")</f>
        <v>82.986000000000004</v>
      </c>
      <c r="CA110" s="2" t="str">
        <f>IF(OR(AND($B110&gt;D$230, $B110&lt;D$231), $B110&gt;D$232), D110, "")</f>
        <v/>
      </c>
      <c r="CB110" s="2">
        <f>IF(OR(AND($B110&gt;E$230, $B110&lt;E$231), $B110&gt;E$232), E110, "")</f>
        <v>85.343000000000004</v>
      </c>
      <c r="CC110" s="2">
        <f>IF(OR(AND($B110&gt;F$230, $B110&lt;F$231), $B110&gt;F$232), F110, "")</f>
        <v>86</v>
      </c>
      <c r="CD110" s="2">
        <f>IF(OR(AND($B110&gt;G$230, $B110&lt;G$231), $B110&gt;G$232), G110, "")</f>
        <v>86.643000000000001</v>
      </c>
      <c r="CE110" s="2">
        <f>IF(OR(AND($B110&gt;H$230, $B110&lt;H$231), $B110&gt;H$232), H110, "")</f>
        <v>88.813999999999993</v>
      </c>
      <c r="CF110" s="2">
        <f>IF(OR(AND($B110&gt;I$230, $B110&lt;I$231), $B110&gt;I$232), I110, "")</f>
        <v>88.986000000000004</v>
      </c>
      <c r="CG110" s="2">
        <f>IF(OR(AND($B110&gt;J$230, $B110&lt;J$231), $B110&gt;J$232), J110, "")</f>
        <v>88.585999999999999</v>
      </c>
      <c r="CH110" s="2">
        <f>IF(OR(AND($B110&gt;K$230, $B110&lt;K$231), $B110&gt;K$232), K110, "")</f>
        <v>83.614000000000004</v>
      </c>
      <c r="CI110" s="2">
        <f>IF(OR(AND($B110&gt;L$230, $B110&lt;L$231), $B110&gt;L$232), L110, "")</f>
        <v>79.585999999999999</v>
      </c>
      <c r="CJ110" s="2">
        <f>IF(OR(AND($B110&gt;M$230, $B110&lt;M$231), $B110&gt;M$232), M110, "")</f>
        <v>73.085999999999999</v>
      </c>
      <c r="CK110" s="2">
        <f>IF(OR(AND($B110&gt;N$230, $B110&lt;N$231), $B110&gt;N$232), N110, "")</f>
        <v>62.442900000000002</v>
      </c>
      <c r="CL110" s="2">
        <f>IF(OR(AND($B110&gt;O$230, $B110&lt;O$231), $B110&gt;O$232), O110, "")</f>
        <v>53.585700000000003</v>
      </c>
      <c r="CO110" s="2">
        <f>BK$207*$B110+BK$209</f>
        <v>81.881010755692117</v>
      </c>
      <c r="CP110" s="2">
        <f>BL$207*$B110+BL$209</f>
        <v>84.912538677361511</v>
      </c>
      <c r="CQ110" s="2">
        <f>BM$207*$B110+BM$209</f>
        <v>86.037256964845497</v>
      </c>
      <c r="CR110" s="2">
        <f>BN$207*$B110+BN$209</f>
        <v>85.791701844629017</v>
      </c>
      <c r="CS110" s="2">
        <f>BO$207*$B110+BO$209</f>
        <v>87.86242309468345</v>
      </c>
      <c r="CT110" s="2">
        <f>BP$207*$B110+BP$209</f>
        <v>89.247510276353751</v>
      </c>
      <c r="CU110" s="2">
        <f>BQ$207*$B110+BQ$209</f>
        <v>89.525934269606182</v>
      </c>
      <c r="CV110" s="2">
        <f>BR$207*$B110+BR$209</f>
        <v>87.658403698262518</v>
      </c>
      <c r="CW110" s="2">
        <f>BS$207*$B110+BS$209</f>
        <v>84.405211801556888</v>
      </c>
      <c r="CX110" s="2">
        <f>BT$207*$B110+BT$209</f>
        <v>79.747089731086007</v>
      </c>
      <c r="CY110" s="2">
        <f>BU$207*$B110+BU$209</f>
        <v>73.334485553615764</v>
      </c>
      <c r="CZ110" s="2">
        <f>BV$207*$B110+BV$209</f>
        <v>63.785977808554904</v>
      </c>
      <c r="DA110" s="2">
        <f>BW$207*$B110+BW$209</f>
        <v>53.192550404986704</v>
      </c>
      <c r="DD110" s="2">
        <f>BZ$207*$B110+BZ$209</f>
        <v>81.676807994101864</v>
      </c>
      <c r="DE110" s="2">
        <f>CA$207*$B110+CA$209</f>
        <v>84.930539490765113</v>
      </c>
      <c r="DF110" s="2">
        <f>CB$207*$B110+CB$209</f>
        <v>85.481508419088911</v>
      </c>
      <c r="DG110" s="2">
        <f>CC$207*$B110+CC$209</f>
        <v>85.140940834390335</v>
      </c>
      <c r="DH110" s="2">
        <f>CD$207*$B110+CD$209</f>
        <v>87.030240246090969</v>
      </c>
      <c r="DI110" s="2">
        <f>CE$207*$B110+CE$209</f>
        <v>88.480033912830635</v>
      </c>
      <c r="DJ110" s="2">
        <f>CF$207*$B110+CF$209</f>
        <v>88.668988989885676</v>
      </c>
      <c r="DK110" s="2">
        <f>CG$207*$B110+CG$209</f>
        <v>86.89016210175788</v>
      </c>
      <c r="DL110" s="2">
        <f>CH$207*$B110+CH$209</f>
        <v>83.591845646783</v>
      </c>
      <c r="DM110" s="2">
        <f>CI$207*$B110+CI$209</f>
        <v>78.687001151371931</v>
      </c>
      <c r="DN110" s="2">
        <f>CJ$207*$B110+CJ$209</f>
        <v>72.232436711596179</v>
      </c>
      <c r="DO110" s="2">
        <f>CK$207*$B110+CK$209</f>
        <v>63.205517823009217</v>
      </c>
      <c r="DP110" s="2">
        <f>CL$207*$B110+CL$209</f>
        <v>52.684144879927679</v>
      </c>
      <c r="DS110" s="2">
        <f>POWER(10,($B110-C$227)/C$228)/(1+POWER(10,($B110-C$227)/C$228))</f>
        <v>0.42309512885699446</v>
      </c>
      <c r="DT110" s="2">
        <f>POWER(10,($B110-D$227)/D$228)/(1+POWER(10,($B110-D$227)/D$228))</f>
        <v>0.3103472286745273</v>
      </c>
      <c r="DU110" s="2">
        <f>POWER(10,($B110-E$227)/E$228)/(1+POWER(10,($B110-E$227)/E$228))</f>
        <v>0.46227433122090372</v>
      </c>
      <c r="DV110" s="2">
        <f>POWER(10,($B110-F$227)/F$228)/(1+POWER(10,($B110-F$227)/F$228))</f>
        <v>0.52284157561839106</v>
      </c>
      <c r="DW110" s="2">
        <f>POWER(10,($B110-G$227)/G$228)/(1+POWER(10,($B110-G$227)/G$228))</f>
        <v>0.53786502742428399</v>
      </c>
      <c r="DX110" s="2">
        <f>POWER(10,($B110-H$227)/H$228)/(1+POWER(10,($B110-H$227)/H$228))</f>
        <v>0.51934775700191371</v>
      </c>
      <c r="DY110" s="2">
        <f>POWER(10,($B110-I$227)/I$228)/(1+POWER(10,($B110-I$227)/I$228))</f>
        <v>0.54508327382046906</v>
      </c>
      <c r="DZ110" s="2">
        <f>POWER(10,($B110-J$227)/J$228)/(1+POWER(10,($B110-J$227)/J$228))</f>
        <v>0.55767320051980851</v>
      </c>
      <c r="EA110" s="2">
        <f>POWER(10,($B110-K$227)/K$228)/(1+POWER(10,($B110-K$227)/K$228))</f>
        <v>0.58889208426360928</v>
      </c>
      <c r="EB110" s="2">
        <f>POWER(10,($B110-L$227)/L$228)/(1+POWER(10,($B110-L$227)/L$228))</f>
        <v>0.59746183665147345</v>
      </c>
      <c r="EC110" s="2">
        <f>POWER(10,($B110-M$227)/M$228)/(1+POWER(10,($B110-M$227)/M$228))</f>
        <v>0.58690851935816712</v>
      </c>
      <c r="ED110" s="2">
        <f>POWER(10,($B110-N$227)/N$228)/(1+POWER(10,($B110-N$227)/N$228))</f>
        <v>0.58814516612863532</v>
      </c>
      <c r="EE110" s="2">
        <f>POWER(10,($B110-O$227)/O$228)/(1+POWER(10,($B110-O$227)/O$228))</f>
        <v>0.61384799945722879</v>
      </c>
    </row>
    <row r="111" spans="2:135" x14ac:dyDescent="0.25">
      <c r="B111" s="2">
        <v>105</v>
      </c>
      <c r="C111">
        <v>81.885999999999996</v>
      </c>
      <c r="D111">
        <v>87.356999999999999</v>
      </c>
      <c r="E111">
        <v>86.070999999999998</v>
      </c>
      <c r="F111">
        <v>86.028999999999996</v>
      </c>
      <c r="G111">
        <v>86.385999999999996</v>
      </c>
      <c r="H111">
        <v>88.171000000000006</v>
      </c>
      <c r="I111">
        <v>89.856999999999999</v>
      </c>
      <c r="J111">
        <v>86.7</v>
      </c>
      <c r="K111">
        <v>84.570999999999998</v>
      </c>
      <c r="L111">
        <v>79.156999999999996</v>
      </c>
      <c r="M111">
        <v>72.885999999999996</v>
      </c>
      <c r="N111">
        <v>63.328600000000002</v>
      </c>
      <c r="O111">
        <v>53.642899999999997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81.770348623786376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85.279793302756005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85.748901887065813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85.423793746842492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87.394384688455617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88.825388619079007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89.029372216532266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87.195303247480425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83.889154415738659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79.07145080107621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72.649728470643069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63.421108148061322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52.865285517078291</v>
      </c>
      <c r="AE111" s="5"/>
      <c r="AG111" s="5">
        <f t="shared" si="26"/>
        <v>0.11565137621361998</v>
      </c>
      <c r="AH111" s="5">
        <f t="shared" si="27"/>
        <v>2.0772066972439944</v>
      </c>
      <c r="AI111" s="5">
        <f t="shared" si="28"/>
        <v>0.32209811293418511</v>
      </c>
      <c r="AJ111" s="5">
        <f t="shared" si="29"/>
        <v>0.60520625315750465</v>
      </c>
      <c r="AK111" s="5">
        <f t="shared" si="30"/>
        <v>-1.0083846884556209</v>
      </c>
      <c r="AL111" s="5">
        <f t="shared" si="31"/>
        <v>-0.65438861907900048</v>
      </c>
      <c r="AM111" s="5">
        <f t="shared" si="32"/>
        <v>0.82762778346773302</v>
      </c>
      <c r="AN111" s="5">
        <f t="shared" si="33"/>
        <v>-0.49530324748042176</v>
      </c>
      <c r="AO111" s="5">
        <f t="shared" si="34"/>
        <v>0.6818455842613389</v>
      </c>
      <c r="AP111" s="5">
        <f t="shared" si="35"/>
        <v>8.5549198923786207E-2</v>
      </c>
      <c r="AQ111" s="5">
        <f t="shared" si="36"/>
        <v>0.23627152935692664</v>
      </c>
      <c r="AR111" s="5">
        <f t="shared" si="37"/>
        <v>-9.2508148061320128E-2</v>
      </c>
      <c r="AS111" s="5">
        <f t="shared" si="38"/>
        <v>0.77761448292170599</v>
      </c>
      <c r="AV111" s="2">
        <f t="shared" si="39"/>
        <v>81.766994930410803</v>
      </c>
      <c r="AW111" s="2">
        <f t="shared" si="40"/>
        <v>84.90769994808096</v>
      </c>
      <c r="AX111" s="2">
        <f t="shared" si="41"/>
        <v>85.747250276195899</v>
      </c>
      <c r="AY111" s="2">
        <f t="shared" si="42"/>
        <v>85.423693640240487</v>
      </c>
      <c r="AZ111" s="2">
        <f t="shared" si="43"/>
        <v>87.39430749919984</v>
      </c>
      <c r="BA111" s="2">
        <f t="shared" si="44"/>
        <v>88.825274273620636</v>
      </c>
      <c r="BB111" s="2">
        <f t="shared" si="45"/>
        <v>89.029247861024061</v>
      </c>
      <c r="BC111" s="2">
        <f t="shared" si="46"/>
        <v>87.195080499599996</v>
      </c>
      <c r="BD111" s="2">
        <f t="shared" si="47"/>
        <v>83.887776743387022</v>
      </c>
      <c r="BE111" s="2">
        <f t="shared" si="48"/>
        <v>79.069796825530233</v>
      </c>
      <c r="BF111" s="2">
        <f t="shared" si="49"/>
        <v>72.648708257976921</v>
      </c>
      <c r="BG111" s="2">
        <f t="shared" si="50"/>
        <v>63.420450767692017</v>
      </c>
      <c r="BH111" s="2">
        <f t="shared" si="51"/>
        <v>52.863874080809182</v>
      </c>
      <c r="BK111" s="2">
        <f>IF(OR($B111&lt;C$229, AND($B111&gt;C$230, $B111&lt;C$231)), C111, "")</f>
        <v>81.885999999999996</v>
      </c>
      <c r="BL111" s="2">
        <f>IF(OR($B111&lt;D$229, AND($B111&gt;D$230, $B111&lt;D$231)), D111, "")</f>
        <v>87.356999999999999</v>
      </c>
      <c r="BM111" s="2">
        <f>IF(OR($B111&lt;E$229, AND($B111&gt;E$230, $B111&lt;E$231)), E111, "")</f>
        <v>86.070999999999998</v>
      </c>
      <c r="BN111" s="2">
        <f>IF(OR($B111&lt;F$229, AND($B111&gt;F$230, $B111&lt;F$231)), F111, "")</f>
        <v>86.028999999999996</v>
      </c>
      <c r="BO111" s="2">
        <f>IF(OR($B111&lt;G$229, AND($B111&gt;G$230, $B111&lt;G$231)), G111, "")</f>
        <v>86.385999999999996</v>
      </c>
      <c r="BP111" s="2">
        <f>IF(OR($B111&lt;H$229, AND($B111&gt;H$230, $B111&lt;H$231)), H111, "")</f>
        <v>88.171000000000006</v>
      </c>
      <c r="BQ111" s="2">
        <f>IF(OR($B111&lt;I$229, AND($B111&gt;I$230, $B111&lt;I$231)), I111, "")</f>
        <v>89.856999999999999</v>
      </c>
      <c r="BR111" s="2">
        <f>IF(OR($B111&lt;J$229, AND($B111&gt;J$230, $B111&lt;J$231)), J111, "")</f>
        <v>86.7</v>
      </c>
      <c r="BS111" s="2">
        <f>IF(OR($B111&lt;K$229, AND($B111&gt;K$230, $B111&lt;K$231)), K111, "")</f>
        <v>84.570999999999998</v>
      </c>
      <c r="BT111" s="2">
        <f>IF(OR($B111&lt;L$229, AND($B111&gt;L$230, $B111&lt;L$231)), L111, "")</f>
        <v>79.156999999999996</v>
      </c>
      <c r="BU111" s="2">
        <f>IF(OR($B111&lt;M$229, AND($B111&gt;M$230, $B111&lt;M$231)), M111, "")</f>
        <v>72.885999999999996</v>
      </c>
      <c r="BV111" s="2">
        <f>IF(OR($B111&lt;N$229, AND($B111&gt;N$230, $B111&lt;N$231)), N111, "")</f>
        <v>63.328600000000002</v>
      </c>
      <c r="BW111" s="2">
        <f>IF(OR($B111&lt;O$229, AND($B111&gt;O$230, $B111&lt;O$231)), O111, "")</f>
        <v>53.642899999999997</v>
      </c>
      <c r="BZ111" s="2">
        <f>IF(OR(AND($B111&gt;C$230, $B111&lt;C$231), $B111&gt;C$232), C111, "")</f>
        <v>81.885999999999996</v>
      </c>
      <c r="CA111" s="2">
        <f>IF(OR(AND($B111&gt;D$230, $B111&lt;D$231), $B111&gt;D$232), D111, "")</f>
        <v>87.356999999999999</v>
      </c>
      <c r="CB111" s="2">
        <f>IF(OR(AND($B111&gt;E$230, $B111&lt;E$231), $B111&gt;E$232), E111, "")</f>
        <v>86.070999999999998</v>
      </c>
      <c r="CC111" s="2">
        <f>IF(OR(AND($B111&gt;F$230, $B111&lt;F$231), $B111&gt;F$232), F111, "")</f>
        <v>86.028999999999996</v>
      </c>
      <c r="CD111" s="2">
        <f>IF(OR(AND($B111&gt;G$230, $B111&lt;G$231), $B111&gt;G$232), G111, "")</f>
        <v>86.385999999999996</v>
      </c>
      <c r="CE111" s="2">
        <f>IF(OR(AND($B111&gt;H$230, $B111&lt;H$231), $B111&gt;H$232), H111, "")</f>
        <v>88.171000000000006</v>
      </c>
      <c r="CF111" s="2">
        <f>IF(OR(AND($B111&gt;I$230, $B111&lt;I$231), $B111&gt;I$232), I111, "")</f>
        <v>89.856999999999999</v>
      </c>
      <c r="CG111" s="2">
        <f>IF(OR(AND($B111&gt;J$230, $B111&lt;J$231), $B111&gt;J$232), J111, "")</f>
        <v>86.7</v>
      </c>
      <c r="CH111" s="2">
        <f>IF(OR(AND($B111&gt;K$230, $B111&lt;K$231), $B111&gt;K$232), K111, "")</f>
        <v>84.570999999999998</v>
      </c>
      <c r="CI111" s="2">
        <f>IF(OR(AND($B111&gt;L$230, $B111&lt;L$231), $B111&gt;L$232), L111, "")</f>
        <v>79.156999999999996</v>
      </c>
      <c r="CJ111" s="2">
        <f>IF(OR(AND($B111&gt;M$230, $B111&lt;M$231), $B111&gt;M$232), M111, "")</f>
        <v>72.885999999999996</v>
      </c>
      <c r="CK111" s="2">
        <f>IF(OR(AND($B111&gt;N$230, $B111&lt;N$231), $B111&gt;N$232), N111, "")</f>
        <v>63.328600000000002</v>
      </c>
      <c r="CL111" s="2">
        <f>IF(OR(AND($B111&gt;O$230, $B111&lt;O$231), $B111&gt;O$232), O111, "")</f>
        <v>53.642899999999997</v>
      </c>
      <c r="CO111" s="2">
        <f>BK$207*$B111+BK$209</f>
        <v>81.895246502903419</v>
      </c>
      <c r="CP111" s="2">
        <f>BL$207*$B111+BL$209</f>
        <v>84.930666766718161</v>
      </c>
      <c r="CQ111" s="2">
        <f>BM$207*$B111+BM$209</f>
        <v>86.053559453877696</v>
      </c>
      <c r="CR111" s="2">
        <f>BN$207*$B111+BN$209</f>
        <v>85.806352206205432</v>
      </c>
      <c r="CS111" s="2">
        <f>BO$207*$B111+BO$209</f>
        <v>87.896537425850994</v>
      </c>
      <c r="CT111" s="2">
        <f>BP$207*$B111+BP$209</f>
        <v>89.284018851245634</v>
      </c>
      <c r="CU111" s="2">
        <f>BQ$207*$B111+BQ$209</f>
        <v>89.563000560326543</v>
      </c>
      <c r="CV111" s="2">
        <f>BR$207*$B111+BR$209</f>
        <v>87.680874220635559</v>
      </c>
      <c r="CW111" s="2">
        <f>BS$207*$B111+BS$209</f>
        <v>84.425145553602505</v>
      </c>
      <c r="CX111" s="2">
        <f>BT$207*$B111+BT$209</f>
        <v>79.764281478135132</v>
      </c>
      <c r="CY111" s="2">
        <f>BU$207*$B111+BU$209</f>
        <v>73.368348262156545</v>
      </c>
      <c r="CZ111" s="2">
        <f>BV$207*$B111+BV$209</f>
        <v>63.81127286419337</v>
      </c>
      <c r="DA111" s="2">
        <f>BW$207*$B111+BW$209</f>
        <v>53.212940528270266</v>
      </c>
      <c r="DD111" s="2">
        <f>BZ$207*$B111+BZ$209</f>
        <v>81.607506611861183</v>
      </c>
      <c r="DE111" s="2">
        <f>CA$207*$B111+CA$209</f>
        <v>84.861153831272915</v>
      </c>
      <c r="DF111" s="2">
        <f>CB$207*$B111+CB$209</f>
        <v>85.422296940963392</v>
      </c>
      <c r="DG111" s="2">
        <f>CC$207*$B111+CC$209</f>
        <v>85.105197685477719</v>
      </c>
      <c r="DH111" s="2">
        <f>CD$207*$B111+CD$209</f>
        <v>87.000759130738572</v>
      </c>
      <c r="DI111" s="2">
        <f>CE$207*$B111+CE$209</f>
        <v>88.438066866192344</v>
      </c>
      <c r="DJ111" s="2">
        <f>CF$207*$B111+CF$209</f>
        <v>88.622983118662845</v>
      </c>
      <c r="DK111" s="2">
        <f>CG$207*$B111+CG$209</f>
        <v>86.843669480376718</v>
      </c>
      <c r="DL111" s="2">
        <f>CH$207*$B111+CH$209</f>
        <v>83.545645624239157</v>
      </c>
      <c r="DM111" s="2">
        <f>CI$207*$B111+CI$209</f>
        <v>78.64306056829821</v>
      </c>
      <c r="DN111" s="2">
        <f>CJ$207*$B111+CJ$209</f>
        <v>72.186762352305408</v>
      </c>
      <c r="DO111" s="2">
        <f>CK$207*$B111+CK$209</f>
        <v>63.170854121355646</v>
      </c>
      <c r="DP111" s="2">
        <f>CL$207*$B111+CL$209</f>
        <v>52.663608852336594</v>
      </c>
      <c r="DS111" s="2">
        <f>POWER(10,($B111-C$227)/C$228)/(1+POWER(10,($B111-C$227)/C$228))</f>
        <v>0.44572051524753953</v>
      </c>
      <c r="DT111" s="2">
        <f>POWER(10,($B111-D$227)/D$228)/(1+POWER(10,($B111-D$227)/D$228))</f>
        <v>0.33039632825307369</v>
      </c>
      <c r="DU111" s="2">
        <f>POWER(10,($B111-E$227)/E$228)/(1+POWER(10,($B111-E$227)/E$228))</f>
        <v>0.48523264317989284</v>
      </c>
      <c r="DV111" s="2">
        <f>POWER(10,($B111-F$227)/F$228)/(1+POWER(10,($B111-F$227)/F$228))</f>
        <v>0.54575497219613944</v>
      </c>
      <c r="DW111" s="2">
        <f>POWER(10,($B111-G$227)/G$228)/(1+POWER(10,($B111-G$227)/G$228))</f>
        <v>0.56066320136516068</v>
      </c>
      <c r="DX111" s="2">
        <f>POWER(10,($B111-H$227)/H$228)/(1+POWER(10,($B111-H$227)/H$228))</f>
        <v>0.54228205114512695</v>
      </c>
      <c r="DY111" s="2">
        <f>POWER(10,($B111-I$227)/I$228)/(1+POWER(10,($B111-I$227)/I$228))</f>
        <v>0.56781148481437616</v>
      </c>
      <c r="DZ111" s="2">
        <f>POWER(10,($B111-J$227)/J$228)/(1+POWER(10,($B111-J$227)/J$228))</f>
        <v>0.58025677313457147</v>
      </c>
      <c r="EA111" s="2">
        <f>POWER(10,($B111-K$227)/K$228)/(1+POWER(10,($B111-K$227)/K$228))</f>
        <v>0.61099357973169377</v>
      </c>
      <c r="EB111" s="2">
        <f>POWER(10,($B111-L$227)/L$228)/(1+POWER(10,($B111-L$227)/L$228))</f>
        <v>0.61940037552984639</v>
      </c>
      <c r="EC111" s="2">
        <f>POWER(10,($B111-M$227)/M$228)/(1+POWER(10,($B111-M$227)/M$228))</f>
        <v>0.60904585792689414</v>
      </c>
      <c r="ED111" s="2">
        <f>POWER(10,($B111-N$227)/N$228)/(1+POWER(10,($B111-N$227)/N$228))</f>
        <v>0.61026024124404399</v>
      </c>
      <c r="EE111" s="2">
        <f>POWER(10,($B111-O$227)/O$228)/(1+POWER(10,($B111-O$227)/O$228))</f>
        <v>0.63543841135282575</v>
      </c>
    </row>
    <row r="112" spans="2:135" x14ac:dyDescent="0.25">
      <c r="B112" s="2">
        <v>106</v>
      </c>
      <c r="C112">
        <v>81.442999999999998</v>
      </c>
      <c r="D112">
        <v>86.786000000000001</v>
      </c>
      <c r="E112">
        <v>85.242999999999995</v>
      </c>
      <c r="F112">
        <v>85.370999999999995</v>
      </c>
      <c r="G112">
        <v>87.8</v>
      </c>
      <c r="H112">
        <v>88.156999999999996</v>
      </c>
      <c r="I112">
        <v>88.057000000000002</v>
      </c>
      <c r="J112">
        <v>86.8</v>
      </c>
      <c r="K112">
        <v>83.057000000000002</v>
      </c>
      <c r="L112">
        <v>78.7</v>
      </c>
      <c r="M112">
        <v>74.385999999999996</v>
      </c>
      <c r="N112">
        <v>64.442899999999995</v>
      </c>
      <c r="O112">
        <v>53.085700000000003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81.736796088672818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85.079661285073712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85.71122406428168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85.393825615395329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87.371270806757352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88.798272025160642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88.996504265418565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87.15803798954687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83.850781025097334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79.028391071404059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72.609729233609997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63.395897862817918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52.84969239535446</v>
      </c>
      <c r="AE112" s="5"/>
      <c r="AG112" s="5">
        <f t="shared" si="26"/>
        <v>-0.29379608867282059</v>
      </c>
      <c r="AH112" s="5">
        <f t="shared" si="27"/>
        <v>1.7063387149262894</v>
      </c>
      <c r="AI112" s="5">
        <f t="shared" si="28"/>
        <v>-0.46822406428168506</v>
      </c>
      <c r="AJ112" s="5">
        <f t="shared" si="29"/>
        <v>-2.2825615395333898E-2</v>
      </c>
      <c r="AK112" s="5">
        <f t="shared" si="30"/>
        <v>0.42872919324264558</v>
      </c>
      <c r="AL112" s="5">
        <f t="shared" si="31"/>
        <v>-0.64127202516064585</v>
      </c>
      <c r="AM112" s="5">
        <f t="shared" si="32"/>
        <v>-0.93950426541856302</v>
      </c>
      <c r="AN112" s="5">
        <f t="shared" si="33"/>
        <v>-0.35803798954687238</v>
      </c>
      <c r="AO112" s="5">
        <f t="shared" si="34"/>
        <v>-0.79378102509733139</v>
      </c>
      <c r="AP112" s="5">
        <f t="shared" si="35"/>
        <v>-0.32839107140405588</v>
      </c>
      <c r="AQ112" s="5">
        <f t="shared" si="36"/>
        <v>1.7762707663899988</v>
      </c>
      <c r="AR112" s="5">
        <f t="shared" si="37"/>
        <v>1.0470021371820764</v>
      </c>
      <c r="AS112" s="5">
        <f t="shared" si="38"/>
        <v>0.23600760464554327</v>
      </c>
      <c r="AV112" s="2">
        <f t="shared" si="39"/>
        <v>81.735511825580431</v>
      </c>
      <c r="AW112" s="2">
        <f t="shared" si="40"/>
        <v>84.893665725469447</v>
      </c>
      <c r="AX112" s="2">
        <f t="shared" si="41"/>
        <v>85.710640359764142</v>
      </c>
      <c r="AY112" s="2">
        <f t="shared" si="42"/>
        <v>85.393765405096588</v>
      </c>
      <c r="AZ112" s="2">
        <f t="shared" si="43"/>
        <v>87.371137115527958</v>
      </c>
      <c r="BA112" s="2">
        <f t="shared" si="44"/>
        <v>88.798190204293519</v>
      </c>
      <c r="BB112" s="2">
        <f t="shared" si="45"/>
        <v>88.996180283281447</v>
      </c>
      <c r="BC112" s="2">
        <f t="shared" si="46"/>
        <v>87.157370296057024</v>
      </c>
      <c r="BD112" s="2">
        <f t="shared" si="47"/>
        <v>83.846825959799133</v>
      </c>
      <c r="BE112" s="2">
        <f t="shared" si="48"/>
        <v>79.023747995782372</v>
      </c>
      <c r="BF112" s="2">
        <f t="shared" si="49"/>
        <v>72.606766160643915</v>
      </c>
      <c r="BG112" s="2">
        <f t="shared" si="50"/>
        <v>63.393977686425558</v>
      </c>
      <c r="BH112" s="2">
        <f t="shared" si="51"/>
        <v>52.845828053537488</v>
      </c>
      <c r="BK112" s="2">
        <f>IF(OR($B112&lt;C$229, AND($B112&gt;C$230, $B112&lt;C$231)), C112, "")</f>
        <v>81.442999999999998</v>
      </c>
      <c r="BL112" s="2">
        <f>IF(OR($B112&lt;D$229, AND($B112&gt;D$230, $B112&lt;D$231)), D112, "")</f>
        <v>86.786000000000001</v>
      </c>
      <c r="BM112" s="2">
        <f>IF(OR($B112&lt;E$229, AND($B112&gt;E$230, $B112&lt;E$231)), E112, "")</f>
        <v>85.242999999999995</v>
      </c>
      <c r="BN112" s="2">
        <f>IF(OR($B112&lt;F$229, AND($B112&gt;F$230, $B112&lt;F$231)), F112, "")</f>
        <v>85.370999999999995</v>
      </c>
      <c r="BO112" s="2">
        <f>IF(OR($B112&lt;G$229, AND($B112&gt;G$230, $B112&lt;G$231)), G112, "")</f>
        <v>87.8</v>
      </c>
      <c r="BP112" s="2">
        <f>IF(OR($B112&lt;H$229, AND($B112&gt;H$230, $B112&lt;H$231)), H112, "")</f>
        <v>88.156999999999996</v>
      </c>
      <c r="BQ112" s="2">
        <f>IF(OR($B112&lt;I$229, AND($B112&gt;I$230, $B112&lt;I$231)), I112, "")</f>
        <v>88.057000000000002</v>
      </c>
      <c r="BR112" s="2">
        <f>IF(OR($B112&lt;J$229, AND($B112&gt;J$230, $B112&lt;J$231)), J112, "")</f>
        <v>86.8</v>
      </c>
      <c r="BS112" s="2">
        <f>IF(OR($B112&lt;K$229, AND($B112&gt;K$230, $B112&lt;K$231)), K112, "")</f>
        <v>83.057000000000002</v>
      </c>
      <c r="BT112" s="2">
        <f>IF(OR($B112&lt;L$229, AND($B112&gt;L$230, $B112&lt;L$231)), L112, "")</f>
        <v>78.7</v>
      </c>
      <c r="BU112" s="2">
        <f>IF(OR($B112&lt;M$229, AND($B112&gt;M$230, $B112&lt;M$231)), M112, "")</f>
        <v>74.385999999999996</v>
      </c>
      <c r="BV112" s="2">
        <f>IF(OR($B112&lt;N$229, AND($B112&gt;N$230, $B112&lt;N$231)), N112, "")</f>
        <v>64.442899999999995</v>
      </c>
      <c r="BW112" s="2">
        <f>IF(OR($B112&lt;O$229, AND($B112&gt;O$230, $B112&lt;O$231)), O112, "")</f>
        <v>53.085700000000003</v>
      </c>
      <c r="BZ112" s="2">
        <f>IF(OR(AND($B112&gt;C$230, $B112&lt;C$231), $B112&gt;C$232), C112, "")</f>
        <v>81.442999999999998</v>
      </c>
      <c r="CA112" s="2">
        <f>IF(OR(AND($B112&gt;D$230, $B112&lt;D$231), $B112&gt;D$232), D112, "")</f>
        <v>86.786000000000001</v>
      </c>
      <c r="CB112" s="2">
        <f>IF(OR(AND($B112&gt;E$230, $B112&lt;E$231), $B112&gt;E$232), E112, "")</f>
        <v>85.242999999999995</v>
      </c>
      <c r="CC112" s="2">
        <f>IF(OR(AND($B112&gt;F$230, $B112&lt;F$231), $B112&gt;F$232), F112, "")</f>
        <v>85.370999999999995</v>
      </c>
      <c r="CD112" s="2">
        <f>IF(OR(AND($B112&gt;G$230, $B112&lt;G$231), $B112&gt;G$232), G112, "")</f>
        <v>87.8</v>
      </c>
      <c r="CE112" s="2">
        <f>IF(OR(AND($B112&gt;H$230, $B112&lt;H$231), $B112&gt;H$232), H112, "")</f>
        <v>88.156999999999996</v>
      </c>
      <c r="CF112" s="2">
        <f>IF(OR(AND($B112&gt;I$230, $B112&lt;I$231), $B112&gt;I$232), I112, "")</f>
        <v>88.057000000000002</v>
      </c>
      <c r="CG112" s="2">
        <f>IF(OR(AND($B112&gt;J$230, $B112&lt;J$231), $B112&gt;J$232), J112, "")</f>
        <v>86.8</v>
      </c>
      <c r="CH112" s="2">
        <f>IF(OR(AND($B112&gt;K$230, $B112&lt;K$231), $B112&gt;K$232), K112, "")</f>
        <v>83.057000000000002</v>
      </c>
      <c r="CI112" s="2">
        <f>IF(OR(AND($B112&gt;L$230, $B112&lt;L$231), $B112&gt;L$232), L112, "")</f>
        <v>78.7</v>
      </c>
      <c r="CJ112" s="2">
        <f>IF(OR(AND($B112&gt;M$230, $B112&lt;M$231), $B112&gt;M$232), M112, "")</f>
        <v>74.385999999999996</v>
      </c>
      <c r="CK112" s="2">
        <f>IF(OR(AND($B112&gt;N$230, $B112&lt;N$231), $B112&gt;N$232), N112, "")</f>
        <v>64.442899999999995</v>
      </c>
      <c r="CL112" s="2">
        <f>IF(OR(AND($B112&gt;O$230, $B112&lt;O$231), $B112&gt;O$232), O112, "")</f>
        <v>53.085700000000003</v>
      </c>
      <c r="CO112" s="2">
        <f>BK$207*$B112+BK$209</f>
        <v>81.909482250114721</v>
      </c>
      <c r="CP112" s="2">
        <f>BL$207*$B112+BL$209</f>
        <v>84.948794856074798</v>
      </c>
      <c r="CQ112" s="2">
        <f>BM$207*$B112+BM$209</f>
        <v>86.069861942909895</v>
      </c>
      <c r="CR112" s="2">
        <f>BN$207*$B112+BN$209</f>
        <v>85.821002567781846</v>
      </c>
      <c r="CS112" s="2">
        <f>BO$207*$B112+BO$209</f>
        <v>87.930651757018538</v>
      </c>
      <c r="CT112" s="2">
        <f>BP$207*$B112+BP$209</f>
        <v>89.320527426137531</v>
      </c>
      <c r="CU112" s="2">
        <f>BQ$207*$B112+BQ$209</f>
        <v>89.600066851046918</v>
      </c>
      <c r="CV112" s="2">
        <f>BR$207*$B112+BR$209</f>
        <v>87.703344743008614</v>
      </c>
      <c r="CW112" s="2">
        <f>BS$207*$B112+BS$209</f>
        <v>84.445079305648136</v>
      </c>
      <c r="CX112" s="2">
        <f>BT$207*$B112+BT$209</f>
        <v>79.781473225184243</v>
      </c>
      <c r="CY112" s="2">
        <f>BU$207*$B112+BU$209</f>
        <v>73.40221097069734</v>
      </c>
      <c r="CZ112" s="2">
        <f>BV$207*$B112+BV$209</f>
        <v>63.836567919831836</v>
      </c>
      <c r="DA112" s="2">
        <f>BW$207*$B112+BW$209</f>
        <v>53.233330651553835</v>
      </c>
      <c r="DD112" s="2">
        <f>BZ$207*$B112+BZ$209</f>
        <v>81.538205229620488</v>
      </c>
      <c r="DE112" s="2">
        <f>CA$207*$B112+CA$209</f>
        <v>84.791768171780717</v>
      </c>
      <c r="DF112" s="2">
        <f>CB$207*$B112+CB$209</f>
        <v>85.363085462837887</v>
      </c>
      <c r="DG112" s="2">
        <f>CC$207*$B112+CC$209</f>
        <v>85.069454536565104</v>
      </c>
      <c r="DH112" s="2">
        <f>CD$207*$B112+CD$209</f>
        <v>86.971278015386162</v>
      </c>
      <c r="DI112" s="2">
        <f>CE$207*$B112+CE$209</f>
        <v>88.396099819554053</v>
      </c>
      <c r="DJ112" s="2">
        <f>CF$207*$B112+CF$209</f>
        <v>88.576977247440013</v>
      </c>
      <c r="DK112" s="2">
        <f>CG$207*$B112+CG$209</f>
        <v>86.797176858995542</v>
      </c>
      <c r="DL112" s="2">
        <f>CH$207*$B112+CH$209</f>
        <v>83.4994456016953</v>
      </c>
      <c r="DM112" s="2">
        <f>CI$207*$B112+CI$209</f>
        <v>78.599119985224505</v>
      </c>
      <c r="DN112" s="2">
        <f>CJ$207*$B112+CJ$209</f>
        <v>72.141087993014622</v>
      </c>
      <c r="DO112" s="2">
        <f>CK$207*$B112+CK$209</f>
        <v>63.136190419702075</v>
      </c>
      <c r="DP112" s="2">
        <f>CL$207*$B112+CL$209</f>
        <v>52.643072824745509</v>
      </c>
      <c r="DS112" s="2">
        <f>POWER(10,($B112-C$227)/C$228)/(1+POWER(10,($B112-C$227)/C$228))</f>
        <v>0.46857310022236393</v>
      </c>
      <c r="DT112" s="2">
        <f>POWER(10,($B112-D$227)/D$228)/(1+POWER(10,($B112-D$227)/D$228))</f>
        <v>0.35108128821034607</v>
      </c>
      <c r="DU112" s="2">
        <f>POWER(10,($B112-E$227)/E$228)/(1+POWER(10,($B112-E$227)/E$228))</f>
        <v>0.50825344826013807</v>
      </c>
      <c r="DV112" s="2">
        <f>POWER(10,($B112-F$227)/F$228)/(1+POWER(10,($B112-F$227)/F$228))</f>
        <v>0.56847619172598329</v>
      </c>
      <c r="DW112" s="2">
        <f>POWER(10,($B112-G$227)/G$228)/(1+POWER(10,($B112-G$227)/G$228))</f>
        <v>0.5832082088660927</v>
      </c>
      <c r="DX112" s="2">
        <f>POWER(10,($B112-H$227)/H$228)/(1+POWER(10,($B112-H$227)/H$228))</f>
        <v>0.56503853641332658</v>
      </c>
      <c r="DY112" s="2">
        <f>POWER(10,($B112-I$227)/I$228)/(1+POWER(10,($B112-I$227)/I$228))</f>
        <v>0.59025775028547345</v>
      </c>
      <c r="DZ112" s="2">
        <f>POWER(10,($B112-J$227)/J$228)/(1+POWER(10,($B112-J$227)/J$228))</f>
        <v>0.6025091559564808</v>
      </c>
      <c r="EA112" s="2">
        <f>POWER(10,($B112-K$227)/K$228)/(1+POWER(10,($B112-K$227)/K$228))</f>
        <v>0.63264807858291172</v>
      </c>
      <c r="EB112" s="2">
        <f>POWER(10,($B112-L$227)/L$228)/(1+POWER(10,($B112-L$227)/L$228))</f>
        <v>0.64086197237271214</v>
      </c>
      <c r="EC112" s="2">
        <f>POWER(10,($B112-M$227)/M$228)/(1+POWER(10,($B112-M$227)/M$228))</f>
        <v>0.63074325353665273</v>
      </c>
      <c r="ED112" s="2">
        <f>POWER(10,($B112-N$227)/N$228)/(1+POWER(10,($B112-N$227)/N$228))</f>
        <v>0.63193097054699521</v>
      </c>
      <c r="EE112" s="2">
        <f>POWER(10,($B112-O$227)/O$228)/(1+POWER(10,($B112-O$227)/O$228))</f>
        <v>0.65649717871878177</v>
      </c>
    </row>
    <row r="113" spans="2:135" x14ac:dyDescent="0.25">
      <c r="B113" s="2">
        <v>107</v>
      </c>
      <c r="C113">
        <v>81.7</v>
      </c>
      <c r="D113">
        <v>83.5</v>
      </c>
      <c r="E113">
        <v>85.813999999999993</v>
      </c>
      <c r="F113">
        <v>84.385999999999996</v>
      </c>
      <c r="G113">
        <v>86.8</v>
      </c>
      <c r="H113">
        <v>89.343000000000004</v>
      </c>
      <c r="I113">
        <v>89.543000000000006</v>
      </c>
      <c r="J113">
        <v>87.043000000000006</v>
      </c>
      <c r="K113">
        <v>82.870999999999995</v>
      </c>
      <c r="L113">
        <v>78.656999999999996</v>
      </c>
      <c r="M113">
        <v>72.813999999999993</v>
      </c>
      <c r="N113">
        <v>63.942900000000002</v>
      </c>
      <c r="O113">
        <v>53.071399999999997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81.700619124047293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84.964340088306315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85.670781008221496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85.361890074876214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87.345836368037936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88.767985069589443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88.960766828489753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87.118965837068913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83.814122145631444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78.987905254811878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72.570095744119328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63.37054441819491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52.836331415438252</v>
      </c>
      <c r="AE113" s="5"/>
      <c r="AG113" s="5">
        <f t="shared" si="26"/>
        <v>-6.191240472901427E-4</v>
      </c>
      <c r="AH113" s="5">
        <f t="shared" si="27"/>
        <v>-1.4643400883063151</v>
      </c>
      <c r="AI113" s="5">
        <f t="shared" si="28"/>
        <v>0.14321899177849673</v>
      </c>
      <c r="AJ113" s="5">
        <f t="shared" si="29"/>
        <v>-0.9758900748762187</v>
      </c>
      <c r="AK113" s="5">
        <f t="shared" si="30"/>
        <v>-0.54583636803793922</v>
      </c>
      <c r="AL113" s="5">
        <f t="shared" si="31"/>
        <v>0.57501493041056051</v>
      </c>
      <c r="AM113" s="5">
        <f t="shared" si="32"/>
        <v>0.58223317151025356</v>
      </c>
      <c r="AN113" s="5">
        <f t="shared" si="33"/>
        <v>-7.5965837068906694E-2</v>
      </c>
      <c r="AO113" s="5">
        <f t="shared" si="34"/>
        <v>-0.94312214563144892</v>
      </c>
      <c r="AP113" s="5">
        <f t="shared" si="35"/>
        <v>-0.33090525481188138</v>
      </c>
      <c r="AQ113" s="5">
        <f t="shared" si="36"/>
        <v>0.24390425588066478</v>
      </c>
      <c r="AR113" s="5">
        <f t="shared" si="37"/>
        <v>0.57235558180509116</v>
      </c>
      <c r="AS113" s="5">
        <f t="shared" si="38"/>
        <v>0.23506858456174484</v>
      </c>
      <c r="AV113" s="2">
        <f t="shared" si="39"/>
        <v>81.700150340613817</v>
      </c>
      <c r="AW113" s="2">
        <f t="shared" si="40"/>
        <v>84.875870478430443</v>
      </c>
      <c r="AX113" s="2">
        <f t="shared" si="41"/>
        <v>85.670580998348214</v>
      </c>
      <c r="AY113" s="2">
        <f t="shared" si="42"/>
        <v>85.36177540197221</v>
      </c>
      <c r="AZ113" s="2">
        <f t="shared" si="43"/>
        <v>87.345449774042862</v>
      </c>
      <c r="BA113" s="2">
        <f t="shared" si="44"/>
        <v>88.767806083865452</v>
      </c>
      <c r="BB113" s="2">
        <f t="shared" si="45"/>
        <v>88.959792508284536</v>
      </c>
      <c r="BC113" s="2">
        <f t="shared" si="46"/>
        <v>87.116996527091985</v>
      </c>
      <c r="BD113" s="2">
        <f t="shared" si="47"/>
        <v>83.803539505234497</v>
      </c>
      <c r="BE113" s="2">
        <f t="shared" si="48"/>
        <v>78.97575829755921</v>
      </c>
      <c r="BF113" s="2">
        <f t="shared" si="49"/>
        <v>72.562064319444261</v>
      </c>
      <c r="BG113" s="2">
        <f t="shared" si="50"/>
        <v>63.365301256352112</v>
      </c>
      <c r="BH113" s="2">
        <f t="shared" si="51"/>
        <v>52.8264357885176</v>
      </c>
      <c r="BK113" s="2">
        <f>IF(OR($B113&lt;C$229, AND($B113&gt;C$230, $B113&lt;C$231)), C113, "")</f>
        <v>81.7</v>
      </c>
      <c r="BL113" s="2">
        <f>IF(OR($B113&lt;D$229, AND($B113&gt;D$230, $B113&lt;D$231)), D113, "")</f>
        <v>83.5</v>
      </c>
      <c r="BM113" s="2">
        <f>IF(OR($B113&lt;E$229, AND($B113&gt;E$230, $B113&lt;E$231)), E113, "")</f>
        <v>85.813999999999993</v>
      </c>
      <c r="BN113" s="2">
        <f>IF(OR($B113&lt;F$229, AND($B113&gt;F$230, $B113&lt;F$231)), F113, "")</f>
        <v>84.385999999999996</v>
      </c>
      <c r="BO113" s="2">
        <f>IF(OR($B113&lt;G$229, AND($B113&gt;G$230, $B113&lt;G$231)), G113, "")</f>
        <v>86.8</v>
      </c>
      <c r="BP113" s="2">
        <f>IF(OR($B113&lt;H$229, AND($B113&gt;H$230, $B113&lt;H$231)), H113, "")</f>
        <v>89.343000000000004</v>
      </c>
      <c r="BQ113" s="2">
        <f>IF(OR($B113&lt;I$229, AND($B113&gt;I$230, $B113&lt;I$231)), I113, "")</f>
        <v>89.543000000000006</v>
      </c>
      <c r="BR113" s="2">
        <f>IF(OR($B113&lt;J$229, AND($B113&gt;J$230, $B113&lt;J$231)), J113, "")</f>
        <v>87.043000000000006</v>
      </c>
      <c r="BS113" s="2">
        <f>IF(OR($B113&lt;K$229, AND($B113&gt;K$230, $B113&lt;K$231)), K113, "")</f>
        <v>82.870999999999995</v>
      </c>
      <c r="BT113" s="2">
        <f>IF(OR($B113&lt;L$229, AND($B113&gt;L$230, $B113&lt;L$231)), L113, "")</f>
        <v>78.656999999999996</v>
      </c>
      <c r="BU113" s="2">
        <f>IF(OR($B113&lt;M$229, AND($B113&gt;M$230, $B113&lt;M$231)), M113, "")</f>
        <v>72.813999999999993</v>
      </c>
      <c r="BV113" s="2">
        <f>IF(OR($B113&lt;N$229, AND($B113&gt;N$230, $B113&lt;N$231)), N113, "")</f>
        <v>63.942900000000002</v>
      </c>
      <c r="BW113" s="2">
        <f>IF(OR($B113&lt;O$229, AND($B113&gt;O$230, $B113&lt;O$231)), O113, "")</f>
        <v>53.071399999999997</v>
      </c>
      <c r="BZ113" s="2">
        <f>IF(OR(AND($B113&gt;C$230, $B113&lt;C$231), $B113&gt;C$232), C113, "")</f>
        <v>81.7</v>
      </c>
      <c r="CA113" s="2">
        <f>IF(OR(AND($B113&gt;D$230, $B113&lt;D$231), $B113&gt;D$232), D113, "")</f>
        <v>83.5</v>
      </c>
      <c r="CB113" s="2">
        <f>IF(OR(AND($B113&gt;E$230, $B113&lt;E$231), $B113&gt;E$232), E113, "")</f>
        <v>85.813999999999993</v>
      </c>
      <c r="CC113" s="2">
        <f>IF(OR(AND($B113&gt;F$230, $B113&lt;F$231), $B113&gt;F$232), F113, "")</f>
        <v>84.385999999999996</v>
      </c>
      <c r="CD113" s="2">
        <f>IF(OR(AND($B113&gt;G$230, $B113&lt;G$231), $B113&gt;G$232), G113, "")</f>
        <v>86.8</v>
      </c>
      <c r="CE113" s="2">
        <f>IF(OR(AND($B113&gt;H$230, $B113&lt;H$231), $B113&gt;H$232), H113, "")</f>
        <v>89.343000000000004</v>
      </c>
      <c r="CF113" s="2">
        <f>IF(OR(AND($B113&gt;I$230, $B113&lt;I$231), $B113&gt;I$232), I113, "")</f>
        <v>89.543000000000006</v>
      </c>
      <c r="CG113" s="2">
        <f>IF(OR(AND($B113&gt;J$230, $B113&lt;J$231), $B113&gt;J$232), J113, "")</f>
        <v>87.043000000000006</v>
      </c>
      <c r="CH113" s="2">
        <f>IF(OR(AND($B113&gt;K$230, $B113&lt;K$231), $B113&gt;K$232), K113, "")</f>
        <v>82.870999999999995</v>
      </c>
      <c r="CI113" s="2">
        <f>IF(OR(AND($B113&gt;L$230, $B113&lt;L$231), $B113&gt;L$232), L113, "")</f>
        <v>78.656999999999996</v>
      </c>
      <c r="CJ113" s="2">
        <f>IF(OR(AND($B113&gt;M$230, $B113&lt;M$231), $B113&gt;M$232), M113, "")</f>
        <v>72.813999999999993</v>
      </c>
      <c r="CK113" s="2">
        <f>IF(OR(AND($B113&gt;N$230, $B113&lt;N$231), $B113&gt;N$232), N113, "")</f>
        <v>63.942900000000002</v>
      </c>
      <c r="CL113" s="2">
        <f>IF(OR(AND($B113&gt;O$230, $B113&lt;O$231), $B113&gt;O$232), O113, "")</f>
        <v>53.071399999999997</v>
      </c>
      <c r="CO113" s="2">
        <f>BK$207*$B113+BK$209</f>
        <v>81.923717997326023</v>
      </c>
      <c r="CP113" s="2">
        <f>BL$207*$B113+BL$209</f>
        <v>84.966922945431449</v>
      </c>
      <c r="CQ113" s="2">
        <f>BM$207*$B113+BM$209</f>
        <v>86.086164431942095</v>
      </c>
      <c r="CR113" s="2">
        <f>BN$207*$B113+BN$209</f>
        <v>85.835652929358247</v>
      </c>
      <c r="CS113" s="2">
        <f>BO$207*$B113+BO$209</f>
        <v>87.964766088186096</v>
      </c>
      <c r="CT113" s="2">
        <f>BP$207*$B113+BP$209</f>
        <v>89.357036001029428</v>
      </c>
      <c r="CU113" s="2">
        <f>BQ$207*$B113+BQ$209</f>
        <v>89.637133141767293</v>
      </c>
      <c r="CV113" s="2">
        <f>BR$207*$B113+BR$209</f>
        <v>87.725815265381655</v>
      </c>
      <c r="CW113" s="2">
        <f>BS$207*$B113+BS$209</f>
        <v>84.465013057693753</v>
      </c>
      <c r="CX113" s="2">
        <f>BT$207*$B113+BT$209</f>
        <v>79.798664972233354</v>
      </c>
      <c r="CY113" s="2">
        <f>BU$207*$B113+BU$209</f>
        <v>73.43607367923812</v>
      </c>
      <c r="CZ113" s="2">
        <f>BV$207*$B113+BV$209</f>
        <v>63.861862975470302</v>
      </c>
      <c r="DA113" s="2">
        <f>BW$207*$B113+BW$209</f>
        <v>53.253720774837397</v>
      </c>
      <c r="DD113" s="2">
        <f>BZ$207*$B113+BZ$209</f>
        <v>81.468903847379806</v>
      </c>
      <c r="DE113" s="2">
        <f>CA$207*$B113+CA$209</f>
        <v>84.722382512288519</v>
      </c>
      <c r="DF113" s="2">
        <f>CB$207*$B113+CB$209</f>
        <v>85.303873984712382</v>
      </c>
      <c r="DG113" s="2">
        <f>CC$207*$B113+CC$209</f>
        <v>85.033711387652474</v>
      </c>
      <c r="DH113" s="2">
        <f>CD$207*$B113+CD$209</f>
        <v>86.941796900033765</v>
      </c>
      <c r="DI113" s="2">
        <f>CE$207*$B113+CE$209</f>
        <v>88.354132772915776</v>
      </c>
      <c r="DJ113" s="2">
        <f>CF$207*$B113+CF$209</f>
        <v>88.530971376217167</v>
      </c>
      <c r="DK113" s="2">
        <f>CG$207*$B113+CG$209</f>
        <v>86.750684237614379</v>
      </c>
      <c r="DL113" s="2">
        <f>CH$207*$B113+CH$209</f>
        <v>83.453245579151456</v>
      </c>
      <c r="DM113" s="2">
        <f>CI$207*$B113+CI$209</f>
        <v>78.555179402150785</v>
      </c>
      <c r="DN113" s="2">
        <f>CJ$207*$B113+CJ$209</f>
        <v>72.095413633723851</v>
      </c>
      <c r="DO113" s="2">
        <f>CK$207*$B113+CK$209</f>
        <v>63.101526718048504</v>
      </c>
      <c r="DP113" s="2">
        <f>CL$207*$B113+CL$209</f>
        <v>52.622536797154424</v>
      </c>
      <c r="DS113" s="2">
        <f>POWER(10,($B113-C$227)/C$228)/(1+POWER(10,($B113-C$227)/C$228))</f>
        <v>0.49155826998489727</v>
      </c>
      <c r="DT113" s="2">
        <f>POWER(10,($B113-D$227)/D$228)/(1+POWER(10,($B113-D$227)/D$228))</f>
        <v>0.37234115369293447</v>
      </c>
      <c r="DU113" s="2">
        <f>POWER(10,($B113-E$227)/E$228)/(1+POWER(10,($B113-E$227)/E$228))</f>
        <v>0.53123930512710593</v>
      </c>
      <c r="DV113" s="2">
        <f>POWER(10,($B113-F$227)/F$228)/(1+POWER(10,($B113-F$227)/F$228))</f>
        <v>0.59091280690867065</v>
      </c>
      <c r="DW113" s="2">
        <f>POWER(10,($B113-G$227)/G$228)/(1+POWER(10,($B113-G$227)/G$228))</f>
        <v>0.60541052586523514</v>
      </c>
      <c r="DX113" s="2">
        <f>POWER(10,($B113-H$227)/H$228)/(1+POWER(10,($B113-H$227)/H$228))</f>
        <v>0.58752420038795228</v>
      </c>
      <c r="DY113" s="2">
        <f>POWER(10,($B113-I$227)/I$228)/(1+POWER(10,($B113-I$227)/I$228))</f>
        <v>0.61233415814720549</v>
      </c>
      <c r="DZ113" s="2">
        <f>POWER(10,($B113-J$227)/J$228)/(1+POWER(10,($B113-J$227)/J$228))</f>
        <v>0.6243455709574357</v>
      </c>
      <c r="EA113" s="2">
        <f>POWER(10,($B113-K$227)/K$228)/(1+POWER(10,($B113-K$227)/K$228))</f>
        <v>0.65378020789151692</v>
      </c>
      <c r="EB113" s="2">
        <f>POWER(10,($B113-L$227)/L$228)/(1+POWER(10,($B113-L$227)/L$228))</f>
        <v>0.66177420508345641</v>
      </c>
      <c r="EC113" s="2">
        <f>POWER(10,($B113-M$227)/M$228)/(1+POWER(10,($B113-M$227)/M$228))</f>
        <v>0.65192467152148004</v>
      </c>
      <c r="ED113" s="2">
        <f>POWER(10,($B113-N$227)/N$228)/(1+POWER(10,($B113-N$227)/N$228))</f>
        <v>0.65308173097252298</v>
      </c>
      <c r="EE113" s="2">
        <f>POWER(10,($B113-O$227)/O$228)/(1+POWER(10,($B113-O$227)/O$228))</f>
        <v>0.67695790993985949</v>
      </c>
    </row>
    <row r="114" spans="2:135" x14ac:dyDescent="0.25">
      <c r="B114" s="2">
        <v>108</v>
      </c>
      <c r="C114">
        <v>81.656999999999996</v>
      </c>
      <c r="D114">
        <v>85.713999999999999</v>
      </c>
      <c r="E114">
        <v>85.671000000000006</v>
      </c>
      <c r="F114">
        <v>85.343000000000004</v>
      </c>
      <c r="G114">
        <v>87.686000000000007</v>
      </c>
      <c r="H114">
        <v>88.870999999999995</v>
      </c>
      <c r="I114">
        <v>90.328999999999994</v>
      </c>
      <c r="J114">
        <v>85.757000000000005</v>
      </c>
      <c r="K114">
        <v>83.728999999999999</v>
      </c>
      <c r="L114">
        <v>79.242999999999995</v>
      </c>
      <c r="M114">
        <v>73.129000000000005</v>
      </c>
      <c r="N114">
        <v>63.414299999999997</v>
      </c>
      <c r="O114">
        <v>53.2714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81.661092491136785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84.8942293005708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85.627243389488527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85.328171919881598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87.318529139833714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88.734814028878304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88.923062242357204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87.079563059372646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83.784448448566351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78.955609239233468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72.535105496451905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63.347933341041418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52.829508285420864</v>
      </c>
      <c r="AE114" s="5"/>
      <c r="AG114" s="5">
        <f t="shared" si="26"/>
        <v>-4.0924911367881123E-3</v>
      </c>
      <c r="AH114" s="5">
        <f t="shared" si="27"/>
        <v>0.81977069942919911</v>
      </c>
      <c r="AI114" s="5">
        <f t="shared" si="28"/>
        <v>4.3756610511479721E-2</v>
      </c>
      <c r="AJ114" s="5">
        <f t="shared" si="29"/>
        <v>1.4828080118405751E-2</v>
      </c>
      <c r="AK114" s="5">
        <f t="shared" si="30"/>
        <v>0.36747086016629282</v>
      </c>
      <c r="AL114" s="5">
        <f t="shared" si="31"/>
        <v>0.13618597112169084</v>
      </c>
      <c r="AM114" s="5">
        <f t="shared" si="32"/>
        <v>1.4059377576427892</v>
      </c>
      <c r="AN114" s="5">
        <f t="shared" si="33"/>
        <v>-1.3225630593726407</v>
      </c>
      <c r="AO114" s="5">
        <f t="shared" si="34"/>
        <v>-5.5448448566352226E-2</v>
      </c>
      <c r="AP114" s="5">
        <f t="shared" si="35"/>
        <v>0.28739076076652736</v>
      </c>
      <c r="AQ114" s="5">
        <f t="shared" si="36"/>
        <v>0.59389450354809981</v>
      </c>
      <c r="AR114" s="5">
        <f t="shared" si="37"/>
        <v>6.6366658958578739E-2</v>
      </c>
      <c r="AS114" s="5">
        <f t="shared" si="38"/>
        <v>0.44189171457913545</v>
      </c>
      <c r="AV114" s="2">
        <f t="shared" si="39"/>
        <v>81.660929382065746</v>
      </c>
      <c r="AW114" s="2">
        <f t="shared" si="40"/>
        <v>84.854186308425028</v>
      </c>
      <c r="AX114" s="2">
        <f t="shared" si="41"/>
        <v>85.627163188701019</v>
      </c>
      <c r="AY114" s="2">
        <f t="shared" si="42"/>
        <v>85.327841454266775</v>
      </c>
      <c r="AZ114" s="2">
        <f t="shared" si="43"/>
        <v>87.317402100136093</v>
      </c>
      <c r="BA114" s="2">
        <f t="shared" si="44"/>
        <v>88.73428143135655</v>
      </c>
      <c r="BB114" s="2">
        <f t="shared" si="45"/>
        <v>88.920274191107367</v>
      </c>
      <c r="BC114" s="2">
        <f t="shared" si="46"/>
        <v>87.074126893005257</v>
      </c>
      <c r="BD114" s="2">
        <f t="shared" si="47"/>
        <v>83.758093751622837</v>
      </c>
      <c r="BE114" s="2">
        <f t="shared" si="48"/>
        <v>78.92601229398673</v>
      </c>
      <c r="BF114" s="2">
        <f t="shared" si="49"/>
        <v>72.514822722480417</v>
      </c>
      <c r="BG114" s="2">
        <f t="shared" si="50"/>
        <v>63.334570585061229</v>
      </c>
      <c r="BH114" s="2">
        <f t="shared" si="51"/>
        <v>52.805809537607843</v>
      </c>
      <c r="BK114" s="2">
        <f>IF(OR($B114&lt;C$229, AND($B114&gt;C$230, $B114&lt;C$231)), C114, "")</f>
        <v>81.656999999999996</v>
      </c>
      <c r="BL114" s="2">
        <f>IF(OR($B114&lt;D$229, AND($B114&gt;D$230, $B114&lt;D$231)), D114, "")</f>
        <v>85.713999999999999</v>
      </c>
      <c r="BM114" s="2">
        <f>IF(OR($B114&lt;E$229, AND($B114&gt;E$230, $B114&lt;E$231)), E114, "")</f>
        <v>85.671000000000006</v>
      </c>
      <c r="BN114" s="2">
        <f>IF(OR($B114&lt;F$229, AND($B114&gt;F$230, $B114&lt;F$231)), F114, "")</f>
        <v>85.343000000000004</v>
      </c>
      <c r="BO114" s="2">
        <f>IF(OR($B114&lt;G$229, AND($B114&gt;G$230, $B114&lt;G$231)), G114, "")</f>
        <v>87.686000000000007</v>
      </c>
      <c r="BP114" s="2">
        <f>IF(OR($B114&lt;H$229, AND($B114&gt;H$230, $B114&lt;H$231)), H114, "")</f>
        <v>88.870999999999995</v>
      </c>
      <c r="BQ114" s="2">
        <f>IF(OR($B114&lt;I$229, AND($B114&gt;I$230, $B114&lt;I$231)), I114, "")</f>
        <v>90.328999999999994</v>
      </c>
      <c r="BR114" s="2">
        <f>IF(OR($B114&lt;J$229, AND($B114&gt;J$230, $B114&lt;J$231)), J114, "")</f>
        <v>85.757000000000005</v>
      </c>
      <c r="BS114" s="2">
        <f>IF(OR($B114&lt;K$229, AND($B114&gt;K$230, $B114&lt;K$231)), K114, "")</f>
        <v>83.728999999999999</v>
      </c>
      <c r="BT114" s="2">
        <f>IF(OR($B114&lt;L$229, AND($B114&gt;L$230, $B114&lt;L$231)), L114, "")</f>
        <v>79.242999999999995</v>
      </c>
      <c r="BU114" s="2">
        <f>IF(OR($B114&lt;M$229, AND($B114&gt;M$230, $B114&lt;M$231)), M114, "")</f>
        <v>73.129000000000005</v>
      </c>
      <c r="BV114" s="2">
        <f>IF(OR($B114&lt;N$229, AND($B114&gt;N$230, $B114&lt;N$231)), N114, "")</f>
        <v>63.414299999999997</v>
      </c>
      <c r="BW114" s="2">
        <f>IF(OR($B114&lt;O$229, AND($B114&gt;O$230, $B114&lt;O$231)), O114, "")</f>
        <v>53.2714</v>
      </c>
      <c r="BZ114" s="2">
        <f>IF(OR(AND($B114&gt;C$230, $B114&lt;C$231), $B114&gt;C$232), C114, "")</f>
        <v>81.656999999999996</v>
      </c>
      <c r="CA114" s="2">
        <f>IF(OR(AND($B114&gt;D$230, $B114&lt;D$231), $B114&gt;D$232), D114, "")</f>
        <v>85.713999999999999</v>
      </c>
      <c r="CB114" s="2">
        <f>IF(OR(AND($B114&gt;E$230, $B114&lt;E$231), $B114&gt;E$232), E114, "")</f>
        <v>85.671000000000006</v>
      </c>
      <c r="CC114" s="2">
        <f>IF(OR(AND($B114&gt;F$230, $B114&lt;F$231), $B114&gt;F$232), F114, "")</f>
        <v>85.343000000000004</v>
      </c>
      <c r="CD114" s="2">
        <f>IF(OR(AND($B114&gt;G$230, $B114&lt;G$231), $B114&gt;G$232), G114, "")</f>
        <v>87.686000000000007</v>
      </c>
      <c r="CE114" s="2">
        <f>IF(OR(AND($B114&gt;H$230, $B114&lt;H$231), $B114&gt;H$232), H114, "")</f>
        <v>88.870999999999995</v>
      </c>
      <c r="CF114" s="2">
        <f>IF(OR(AND($B114&gt;I$230, $B114&lt;I$231), $B114&gt;I$232), I114, "")</f>
        <v>90.328999999999994</v>
      </c>
      <c r="CG114" s="2">
        <f>IF(OR(AND($B114&gt;J$230, $B114&lt;J$231), $B114&gt;J$232), J114, "")</f>
        <v>85.757000000000005</v>
      </c>
      <c r="CH114" s="2">
        <f>IF(OR(AND($B114&gt;K$230, $B114&lt;K$231), $B114&gt;K$232), K114, "")</f>
        <v>83.728999999999999</v>
      </c>
      <c r="CI114" s="2">
        <f>IF(OR(AND($B114&gt;L$230, $B114&lt;L$231), $B114&gt;L$232), L114, "")</f>
        <v>79.242999999999995</v>
      </c>
      <c r="CJ114" s="2">
        <f>IF(OR(AND($B114&gt;M$230, $B114&lt;M$231), $B114&gt;M$232), M114, "")</f>
        <v>73.129000000000005</v>
      </c>
      <c r="CK114" s="2">
        <f>IF(OR(AND($B114&gt;N$230, $B114&lt;N$231), $B114&gt;N$232), N114, "")</f>
        <v>63.414299999999997</v>
      </c>
      <c r="CL114" s="2">
        <f>IF(OR(AND($B114&gt;O$230, $B114&lt;O$231), $B114&gt;O$232), O114, "")</f>
        <v>53.2714</v>
      </c>
      <c r="CO114" s="2">
        <f>BK$207*$B114+BK$209</f>
        <v>81.937953744537324</v>
      </c>
      <c r="CP114" s="2">
        <f>BL$207*$B114+BL$209</f>
        <v>84.9850510347881</v>
      </c>
      <c r="CQ114" s="2">
        <f>BM$207*$B114+BM$209</f>
        <v>86.102466920974294</v>
      </c>
      <c r="CR114" s="2">
        <f>BN$207*$B114+BN$209</f>
        <v>85.850303290934662</v>
      </c>
      <c r="CS114" s="2">
        <f>BO$207*$B114+BO$209</f>
        <v>87.99888041935364</v>
      </c>
      <c r="CT114" s="2">
        <f>BP$207*$B114+BP$209</f>
        <v>89.393544575921325</v>
      </c>
      <c r="CU114" s="2">
        <f>BQ$207*$B114+BQ$209</f>
        <v>89.674199432487654</v>
      </c>
      <c r="CV114" s="2">
        <f>BR$207*$B114+BR$209</f>
        <v>87.748285787754696</v>
      </c>
      <c r="CW114" s="2">
        <f>BS$207*$B114+BS$209</f>
        <v>84.484946809739384</v>
      </c>
      <c r="CX114" s="2">
        <f>BT$207*$B114+BT$209</f>
        <v>79.815856719282479</v>
      </c>
      <c r="CY114" s="2">
        <f>BU$207*$B114+BU$209</f>
        <v>73.469936387778901</v>
      </c>
      <c r="CZ114" s="2">
        <f>BV$207*$B114+BV$209</f>
        <v>63.887158031108768</v>
      </c>
      <c r="DA114" s="2">
        <f>BW$207*$B114+BW$209</f>
        <v>53.274110898120959</v>
      </c>
      <c r="DD114" s="2">
        <f>BZ$207*$B114+BZ$209</f>
        <v>81.399602465139111</v>
      </c>
      <c r="DE114" s="2">
        <f>CA$207*$B114+CA$209</f>
        <v>84.652996852796321</v>
      </c>
      <c r="DF114" s="2">
        <f>CB$207*$B114+CB$209</f>
        <v>85.244662506586863</v>
      </c>
      <c r="DG114" s="2">
        <f>CC$207*$B114+CC$209</f>
        <v>84.997968238739858</v>
      </c>
      <c r="DH114" s="2">
        <f>CD$207*$B114+CD$209</f>
        <v>86.912315784681368</v>
      </c>
      <c r="DI114" s="2">
        <f>CE$207*$B114+CE$209</f>
        <v>88.312165726277485</v>
      </c>
      <c r="DJ114" s="2">
        <f>CF$207*$B114+CF$209</f>
        <v>88.484965504994335</v>
      </c>
      <c r="DK114" s="2">
        <f>CG$207*$B114+CG$209</f>
        <v>86.704191616233217</v>
      </c>
      <c r="DL114" s="2">
        <f>CH$207*$B114+CH$209</f>
        <v>83.407045556607613</v>
      </c>
      <c r="DM114" s="2">
        <f>CI$207*$B114+CI$209</f>
        <v>78.511238819077064</v>
      </c>
      <c r="DN114" s="2">
        <f>CJ$207*$B114+CJ$209</f>
        <v>72.04973927443308</v>
      </c>
      <c r="DO114" s="2">
        <f>CK$207*$B114+CK$209</f>
        <v>63.066863016394933</v>
      </c>
      <c r="DP114" s="2">
        <f>CL$207*$B114+CL$209</f>
        <v>52.602000769563332</v>
      </c>
      <c r="DS114" s="2">
        <f>POWER(10,($B114-C$227)/C$228)/(1+POWER(10,($B114-C$227)/C$228))</f>
        <v>0.5145791847680623</v>
      </c>
      <c r="DT114" s="2">
        <f>POWER(10,($B114-D$227)/D$228)/(1+POWER(10,($B114-D$227)/D$228))</f>
        <v>0.39410654483584967</v>
      </c>
      <c r="DU114" s="2">
        <f>POWER(10,($B114-E$227)/E$228)/(1+POWER(10,($B114-E$227)/E$228))</f>
        <v>0.55409336242771956</v>
      </c>
      <c r="DV114" s="2">
        <f>POWER(10,($B114-F$227)/F$228)/(1+POWER(10,($B114-F$227)/F$228))</f>
        <v>0.61297706262639773</v>
      </c>
      <c r="DW114" s="2">
        <f>POWER(10,($B114-G$227)/G$228)/(1+POWER(10,($B114-G$227)/G$228))</f>
        <v>0.62718617693929446</v>
      </c>
      <c r="DX114" s="2">
        <f>POWER(10,($B114-H$227)/H$228)/(1+POWER(10,($B114-H$227)/H$228))</f>
        <v>0.60965048907875197</v>
      </c>
      <c r="DY114" s="2">
        <f>POWER(10,($B114-I$227)/I$228)/(1+POWER(10,($B114-I$227)/I$228))</f>
        <v>0.63395873927800006</v>
      </c>
      <c r="DZ114" s="2">
        <f>POWER(10,($B114-J$227)/J$228)/(1+POWER(10,($B114-J$227)/J$228))</f>
        <v>0.64568782504267863</v>
      </c>
      <c r="EA114" s="2">
        <f>POWER(10,($B114-K$227)/K$228)/(1+POWER(10,($B114-K$227)/K$228))</f>
        <v>0.67432249104889819</v>
      </c>
      <c r="EB114" s="2">
        <f>POWER(10,($B114-L$227)/L$228)/(1+POWER(10,($B114-L$227)/L$228))</f>
        <v>0.68207283155906628</v>
      </c>
      <c r="EC114" s="2">
        <f>POWER(10,($B114-M$227)/M$228)/(1+POWER(10,($B114-M$227)/M$228))</f>
        <v>0.67252190299721226</v>
      </c>
      <c r="ED114" s="2">
        <f>POWER(10,($B114-N$227)/N$228)/(1+POWER(10,($B114-N$227)/N$228))</f>
        <v>0.67364476942520379</v>
      </c>
      <c r="EE114" s="2">
        <f>POWER(10,($B114-O$227)/O$228)/(1+POWER(10,($B114-O$227)/O$228))</f>
        <v>0.69676283783746173</v>
      </c>
    </row>
    <row r="115" spans="2:135" x14ac:dyDescent="0.25">
      <c r="B115" s="2">
        <v>109</v>
      </c>
      <c r="C115">
        <v>81.242999999999995</v>
      </c>
      <c r="D115">
        <v>84.442999999999998</v>
      </c>
      <c r="E115">
        <v>83.1</v>
      </c>
      <c r="F115">
        <v>83.813999999999993</v>
      </c>
      <c r="G115">
        <v>87.414000000000001</v>
      </c>
      <c r="H115">
        <v>87.828999999999994</v>
      </c>
      <c r="I115">
        <v>89.686000000000007</v>
      </c>
      <c r="J115">
        <v>86.929000000000002</v>
      </c>
      <c r="K115">
        <v>84.813999999999993</v>
      </c>
      <c r="L115">
        <v>78.543000000000006</v>
      </c>
      <c r="M115">
        <v>73.513999999999996</v>
      </c>
      <c r="N115">
        <v>63.6</v>
      </c>
      <c r="O115">
        <v>53.642899999999997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81.617954687416756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84.845759291298378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85.580586591983035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85.293036489503635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87.290247017275206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88.699339152362896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88.88527476358172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87.042922186957966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83.771751857316758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78.941859650922737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72.512988225785321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63.333725998494266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52.837143029278785</v>
      </c>
      <c r="AE115" s="5"/>
      <c r="AG115" s="5">
        <f t="shared" si="26"/>
        <v>-0.37495468741676063</v>
      </c>
      <c r="AH115" s="5">
        <f t="shared" si="27"/>
        <v>-0.40275929129838062</v>
      </c>
      <c r="AI115" s="5">
        <f t="shared" si="28"/>
        <v>-2.480586591983041</v>
      </c>
      <c r="AJ115" s="5">
        <f t="shared" si="29"/>
        <v>-1.4790364895036419</v>
      </c>
      <c r="AK115" s="5">
        <f t="shared" si="30"/>
        <v>0.1237529827247954</v>
      </c>
      <c r="AL115" s="5">
        <f t="shared" si="31"/>
        <v>-0.87033915236290227</v>
      </c>
      <c r="AM115" s="5">
        <f t="shared" si="32"/>
        <v>0.80072523641828752</v>
      </c>
      <c r="AN115" s="5">
        <f t="shared" si="33"/>
        <v>-0.1139221869579643</v>
      </c>
      <c r="AO115" s="5">
        <f t="shared" si="34"/>
        <v>1.0422481426832348</v>
      </c>
      <c r="AP115" s="5">
        <f t="shared" si="35"/>
        <v>-0.39885965092273068</v>
      </c>
      <c r="AQ115" s="5">
        <f t="shared" si="36"/>
        <v>1.0010117742146747</v>
      </c>
      <c r="AR115" s="5">
        <f t="shared" si="37"/>
        <v>0.26627400150573521</v>
      </c>
      <c r="AS115" s="5">
        <f t="shared" si="38"/>
        <v>0.80575697072121244</v>
      </c>
      <c r="AV115" s="2">
        <f t="shared" si="39"/>
        <v>81.617900590616514</v>
      </c>
      <c r="AW115" s="2">
        <f t="shared" si="40"/>
        <v>84.82851283765271</v>
      </c>
      <c r="AX115" s="2">
        <f t="shared" si="41"/>
        <v>85.580505116714349</v>
      </c>
      <c r="AY115" s="2">
        <f t="shared" si="42"/>
        <v>85.292093677376585</v>
      </c>
      <c r="AZ115" s="2">
        <f t="shared" si="43"/>
        <v>87.287164342323251</v>
      </c>
      <c r="BA115" s="2">
        <f t="shared" si="44"/>
        <v>88.697796845087566</v>
      </c>
      <c r="BB115" s="2">
        <f t="shared" si="45"/>
        <v>88.877833246176237</v>
      </c>
      <c r="BC115" s="2">
        <f t="shared" si="46"/>
        <v>87.028942231172081</v>
      </c>
      <c r="BD115" s="2">
        <f t="shared" si="47"/>
        <v>83.710673131937611</v>
      </c>
      <c r="BE115" s="2">
        <f t="shared" si="48"/>
        <v>78.874698313688668</v>
      </c>
      <c r="BF115" s="2">
        <f t="shared" si="49"/>
        <v>72.465270299007855</v>
      </c>
      <c r="BG115" s="2">
        <f t="shared" si="50"/>
        <v>63.301943513798989</v>
      </c>
      <c r="BH115" s="2">
        <f t="shared" si="51"/>
        <v>52.784064587600156</v>
      </c>
      <c r="BK115" s="2">
        <f>IF(OR($B115&lt;C$229, AND($B115&gt;C$230, $B115&lt;C$231)), C115, "")</f>
        <v>81.242999999999995</v>
      </c>
      <c r="BL115" s="2">
        <f>IF(OR($B115&lt;D$229, AND($B115&gt;D$230, $B115&lt;D$231)), D115, "")</f>
        <v>84.442999999999998</v>
      </c>
      <c r="BM115" s="2">
        <f>IF(OR($B115&lt;E$229, AND($B115&gt;E$230, $B115&lt;E$231)), E115, "")</f>
        <v>83.1</v>
      </c>
      <c r="BN115" s="2">
        <f>IF(OR($B115&lt;F$229, AND($B115&gt;F$230, $B115&lt;F$231)), F115, "")</f>
        <v>83.813999999999993</v>
      </c>
      <c r="BO115" s="2">
        <f>IF(OR($B115&lt;G$229, AND($B115&gt;G$230, $B115&lt;G$231)), G115, "")</f>
        <v>87.414000000000001</v>
      </c>
      <c r="BP115" s="2">
        <f>IF(OR($B115&lt;H$229, AND($B115&gt;H$230, $B115&lt;H$231)), H115, "")</f>
        <v>87.828999999999994</v>
      </c>
      <c r="BQ115" s="2">
        <f>IF(OR($B115&lt;I$229, AND($B115&gt;I$230, $B115&lt;I$231)), I115, "")</f>
        <v>89.686000000000007</v>
      </c>
      <c r="BR115" s="2">
        <f>IF(OR($B115&lt;J$229, AND($B115&gt;J$230, $B115&lt;J$231)), J115, "")</f>
        <v>86.929000000000002</v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>
        <f>IF(OR($B115&lt;M$229, AND($B115&gt;M$230, $B115&lt;M$231)), M115, "")</f>
        <v>73.513999999999996</v>
      </c>
      <c r="BV115" s="2">
        <f>IF(OR($B115&lt;N$229, AND($B115&gt;N$230, $B115&lt;N$231)), N115, "")</f>
        <v>63.6</v>
      </c>
      <c r="BW115" s="2" t="str">
        <f>IF(OR($B115&lt;O$229, AND($B115&gt;O$230, $B115&lt;O$231)), O115, "")</f>
        <v/>
      </c>
      <c r="BZ115" s="2">
        <f>IF(OR(AND($B115&gt;C$230, $B115&lt;C$231), $B115&gt;C$232), C115, "")</f>
        <v>81.242999999999995</v>
      </c>
      <c r="CA115" s="2">
        <f>IF(OR(AND($B115&gt;D$230, $B115&lt;D$231), $B115&gt;D$232), D115, "")</f>
        <v>84.442999999999998</v>
      </c>
      <c r="CB115" s="2">
        <f>IF(OR(AND($B115&gt;E$230, $B115&lt;E$231), $B115&gt;E$232), E115, "")</f>
        <v>83.1</v>
      </c>
      <c r="CC115" s="2">
        <f>IF(OR(AND($B115&gt;F$230, $B115&lt;F$231), $B115&gt;F$232), F115, "")</f>
        <v>83.813999999999993</v>
      </c>
      <c r="CD115" s="2">
        <f>IF(OR(AND($B115&gt;G$230, $B115&lt;G$231), $B115&gt;G$232), G115, "")</f>
        <v>87.414000000000001</v>
      </c>
      <c r="CE115" s="2">
        <f>IF(OR(AND($B115&gt;H$230, $B115&lt;H$231), $B115&gt;H$232), H115, "")</f>
        <v>87.828999999999994</v>
      </c>
      <c r="CF115" s="2">
        <f>IF(OR(AND($B115&gt;I$230, $B115&lt;I$231), $B115&gt;I$232), I115, "")</f>
        <v>89.686000000000007</v>
      </c>
      <c r="CG115" s="2">
        <f>IF(OR(AND($B115&gt;J$230, $B115&lt;J$231), $B115&gt;J$232), J115, "")</f>
        <v>86.929000000000002</v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>
        <f>IF(OR(AND($B115&gt;M$230, $B115&lt;M$231), $B115&gt;M$232), M115, "")</f>
        <v>73.513999999999996</v>
      </c>
      <c r="CK115" s="2">
        <f>IF(OR(AND($B115&gt;N$230, $B115&lt;N$231), $B115&gt;N$232), N115, "")</f>
        <v>63.6</v>
      </c>
      <c r="CL115" s="2" t="str">
        <f>IF(OR(AND($B115&gt;O$230, $B115&lt;O$231), $B115&gt;O$232), O115, "")</f>
        <v/>
      </c>
      <c r="CO115" s="2">
        <f>BK$207*$B115+BK$209</f>
        <v>81.952189491748626</v>
      </c>
      <c r="CP115" s="2">
        <f>BL$207*$B115+BL$209</f>
        <v>85.003179124144751</v>
      </c>
      <c r="CQ115" s="2">
        <f>BM$207*$B115+BM$209</f>
        <v>86.118769410006493</v>
      </c>
      <c r="CR115" s="2">
        <f>BN$207*$B115+BN$209</f>
        <v>85.864953652511076</v>
      </c>
      <c r="CS115" s="2">
        <f>BO$207*$B115+BO$209</f>
        <v>88.032994750521183</v>
      </c>
      <c r="CT115" s="2">
        <f>BP$207*$B115+BP$209</f>
        <v>89.430053150813222</v>
      </c>
      <c r="CU115" s="2">
        <f>BQ$207*$B115+BQ$209</f>
        <v>89.711265723208029</v>
      </c>
      <c r="CV115" s="2">
        <f>BR$207*$B115+BR$209</f>
        <v>87.770756310127751</v>
      </c>
      <c r="CW115" s="2">
        <f>BS$207*$B115+BS$209</f>
        <v>84.504880561785015</v>
      </c>
      <c r="CX115" s="2">
        <f>BT$207*$B115+BT$209</f>
        <v>79.83304846633159</v>
      </c>
      <c r="CY115" s="2">
        <f>BU$207*$B115+BU$209</f>
        <v>73.503799096319696</v>
      </c>
      <c r="CZ115" s="2">
        <f>BV$207*$B115+BV$209</f>
        <v>63.912453086747234</v>
      </c>
      <c r="DA115" s="2">
        <f>BW$207*$B115+BW$209</f>
        <v>53.294501021404528</v>
      </c>
      <c r="DD115" s="2">
        <f>BZ$207*$B115+BZ$209</f>
        <v>81.33030108289843</v>
      </c>
      <c r="DE115" s="2">
        <f>CA$207*$B115+CA$209</f>
        <v>84.583611193304122</v>
      </c>
      <c r="DF115" s="2">
        <f>CB$207*$B115+CB$209</f>
        <v>85.185451028461358</v>
      </c>
      <c r="DG115" s="2">
        <f>CC$207*$B115+CC$209</f>
        <v>84.962225089827243</v>
      </c>
      <c r="DH115" s="2">
        <f>CD$207*$B115+CD$209</f>
        <v>86.882834669328957</v>
      </c>
      <c r="DI115" s="2">
        <f>CE$207*$B115+CE$209</f>
        <v>88.270198679639208</v>
      </c>
      <c r="DJ115" s="2">
        <f>CF$207*$B115+CF$209</f>
        <v>88.438959633771503</v>
      </c>
      <c r="DK115" s="2">
        <f>CG$207*$B115+CG$209</f>
        <v>86.657698994852055</v>
      </c>
      <c r="DL115" s="2">
        <f>CH$207*$B115+CH$209</f>
        <v>83.360845534063756</v>
      </c>
      <c r="DM115" s="2">
        <f>CI$207*$B115+CI$209</f>
        <v>78.467298236003344</v>
      </c>
      <c r="DN115" s="2">
        <f>CJ$207*$B115+CJ$209</f>
        <v>72.004064915142308</v>
      </c>
      <c r="DO115" s="2">
        <f>CK$207*$B115+CK$209</f>
        <v>63.032199314741362</v>
      </c>
      <c r="DP115" s="2">
        <f>CL$207*$B115+CL$209</f>
        <v>52.581464741972248</v>
      </c>
      <c r="DS115" s="2">
        <f>POWER(10,($B115-C$227)/C$228)/(1+POWER(10,($B115-C$227)/C$228))</f>
        <v>0.53753840138325781</v>
      </c>
      <c r="DT115" s="2">
        <f>POWER(10,($B115-D$227)/D$228)/(1+POWER(10,($B115-D$227)/D$228))</f>
        <v>0.4163003739158514</v>
      </c>
      <c r="DU115" s="2">
        <f>POWER(10,($B115-E$227)/E$228)/(1+POWER(10,($B115-E$227)/E$228))</f>
        <v>0.57672098175226594</v>
      </c>
      <c r="DV115" s="2">
        <f>POWER(10,($B115-F$227)/F$228)/(1+POWER(10,($B115-F$227)/F$228))</f>
        <v>0.63458718247638957</v>
      </c>
      <c r="DW115" s="2">
        <f>POWER(10,($B115-G$227)/G$228)/(1+POWER(10,($B115-G$227)/G$228))</f>
        <v>0.64845791502763694</v>
      </c>
      <c r="DX115" s="2">
        <f>POWER(10,($B115-H$227)/H$228)/(1+POWER(10,($B115-H$227)/H$228))</f>
        <v>0.6313346406161281</v>
      </c>
      <c r="DY115" s="2">
        <f>POWER(10,($B115-I$227)/I$228)/(1+POWER(10,($B115-I$227)/I$228))</f>
        <v>0.65505658107861053</v>
      </c>
      <c r="DZ115" s="2">
        <f>POWER(10,($B115-J$227)/J$228)/(1+POWER(10,($B115-J$227)/J$228))</f>
        <v>0.66646530126970882</v>
      </c>
      <c r="EA115" s="2">
        <f>POWER(10,($B115-K$227)/K$228)/(1+POWER(10,($B115-K$227)/K$228))</f>
        <v>0.69421600790435356</v>
      </c>
      <c r="EB115" s="2">
        <f>POWER(10,($B115-L$227)/L$228)/(1+POWER(10,($B115-L$227)/L$228))</f>
        <v>0.70170235476555265</v>
      </c>
      <c r="EC115" s="2">
        <f>POWER(10,($B115-M$227)/M$228)/(1+POWER(10,($B115-M$227)/M$228))</f>
        <v>0.69247524684442963</v>
      </c>
      <c r="ED115" s="2">
        <f>POWER(10,($B115-N$227)/N$228)/(1+POWER(10,($B115-N$227)/N$228))</f>
        <v>0.6935608711531589</v>
      </c>
      <c r="EE115" s="2">
        <f>POWER(10,($B115-O$227)/O$228)/(1+POWER(10,($B115-O$227)/O$228))</f>
        <v>0.71586320153412997</v>
      </c>
    </row>
    <row r="116" spans="2:135" x14ac:dyDescent="0.25">
      <c r="B116" s="2">
        <v>110</v>
      </c>
      <c r="C116">
        <v>79.5</v>
      </c>
      <c r="D116">
        <v>84.971000000000004</v>
      </c>
      <c r="E116">
        <v>84.057000000000002</v>
      </c>
      <c r="F116">
        <v>83.356999999999999</v>
      </c>
      <c r="G116">
        <v>88.471000000000004</v>
      </c>
      <c r="H116">
        <v>89.313999999999993</v>
      </c>
      <c r="I116">
        <v>89.328999999999994</v>
      </c>
      <c r="J116">
        <v>85.728999999999999</v>
      </c>
      <c r="K116">
        <v>83.786000000000001</v>
      </c>
      <c r="L116">
        <v>79.713999999999999</v>
      </c>
      <c r="M116">
        <v>72.099999999999994</v>
      </c>
      <c r="N116">
        <v>64.7286</v>
      </c>
      <c r="O116">
        <v>52.257100000000001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81.571164535557031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84.805848380562921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85.530957390192455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85.257191599663543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87.262774434042626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88.662728688439216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88.851184236810539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87.015111889538503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83.793196804778106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78.963938045163786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72.518220983808291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63.338128132648983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52.872495925422662</v>
      </c>
      <c r="AE116" s="5"/>
      <c r="AG116" s="5">
        <f t="shared" si="26"/>
        <v>-2.0711645355570312</v>
      </c>
      <c r="AH116" s="5">
        <f t="shared" si="27"/>
        <v>0.16515161943708279</v>
      </c>
      <c r="AI116" s="5">
        <f t="shared" si="28"/>
        <v>-1.473957390192453</v>
      </c>
      <c r="AJ116" s="5">
        <f t="shared" si="29"/>
        <v>-1.9001915996635432</v>
      </c>
      <c r="AK116" s="5">
        <f t="shared" si="30"/>
        <v>1.2082255659573775</v>
      </c>
      <c r="AL116" s="5">
        <f t="shared" si="31"/>
        <v>0.65127131156077667</v>
      </c>
      <c r="AM116" s="5">
        <f t="shared" si="32"/>
        <v>0.4778157631894544</v>
      </c>
      <c r="AN116" s="5">
        <f t="shared" si="33"/>
        <v>-1.2861118895385033</v>
      </c>
      <c r="AO116" s="5">
        <f t="shared" si="34"/>
        <v>-7.1968047781041378E-3</v>
      </c>
      <c r="AP116" s="5">
        <f t="shared" si="35"/>
        <v>0.75006195483621241</v>
      </c>
      <c r="AQ116" s="5">
        <f t="shared" si="36"/>
        <v>-0.41822098380829686</v>
      </c>
      <c r="AR116" s="5">
        <f t="shared" si="37"/>
        <v>1.3904718673510175</v>
      </c>
      <c r="AS116" s="5">
        <f t="shared" si="38"/>
        <v>-0.61539592542266064</v>
      </c>
      <c r="AV116" s="2">
        <f t="shared" si="39"/>
        <v>81.571147433330822</v>
      </c>
      <c r="AW116" s="2">
        <f t="shared" si="40"/>
        <v>84.798780097021762</v>
      </c>
      <c r="AX116" s="2">
        <f t="shared" si="41"/>
        <v>85.530749763691091</v>
      </c>
      <c r="AY116" s="2">
        <f t="shared" si="42"/>
        <v>85.254671916914219</v>
      </c>
      <c r="AZ116" s="2">
        <f t="shared" si="43"/>
        <v>87.254917066330634</v>
      </c>
      <c r="BA116" s="2">
        <f t="shared" si="44"/>
        <v>88.658550318770253</v>
      </c>
      <c r="BB116" s="2">
        <f t="shared" si="45"/>
        <v>88.832691713637615</v>
      </c>
      <c r="BC116" s="2">
        <f t="shared" si="46"/>
        <v>86.981633011676919</v>
      </c>
      <c r="BD116" s="2">
        <f t="shared" si="47"/>
        <v>83.661466810096016</v>
      </c>
      <c r="BE116" s="2">
        <f t="shared" si="48"/>
        <v>78.822005321243665</v>
      </c>
      <c r="BF116" s="2">
        <f t="shared" si="49"/>
        <v>72.413640848127756</v>
      </c>
      <c r="BG116" s="2">
        <f t="shared" si="50"/>
        <v>63.267583660968413</v>
      </c>
      <c r="BH116" s="2">
        <f t="shared" si="51"/>
        <v>52.761317309053254</v>
      </c>
      <c r="BK116" s="2">
        <f>IF(OR($B116&lt;C$229, AND($B116&gt;C$230, $B116&lt;C$231)), C116, "")</f>
        <v>79.5</v>
      </c>
      <c r="BL116" s="2">
        <f>IF(OR($B116&lt;D$229, AND($B116&gt;D$230, $B116&lt;D$231)), D116, "")</f>
        <v>84.971000000000004</v>
      </c>
      <c r="BM116" s="2">
        <f>IF(OR($B116&lt;E$229, AND($B116&gt;E$230, $B116&lt;E$231)), E116, "")</f>
        <v>84.057000000000002</v>
      </c>
      <c r="BN116" s="2">
        <f>IF(OR($B116&lt;F$229, AND($B116&gt;F$230, $B116&lt;F$231)), F116, "")</f>
        <v>83.356999999999999</v>
      </c>
      <c r="BO116" s="2">
        <f>IF(OR($B116&lt;G$229, AND($B116&gt;G$230, $B116&lt;G$231)), G116, "")</f>
        <v>88.471000000000004</v>
      </c>
      <c r="BP116" s="2">
        <f>IF(OR($B116&lt;H$229, AND($B116&gt;H$230, $B116&lt;H$231)), H116, "")</f>
        <v>89.313999999999993</v>
      </c>
      <c r="BQ116" s="2">
        <f>IF(OR($B116&lt;I$229, AND($B116&gt;I$230, $B116&lt;I$231)), I116, "")</f>
        <v>89.328999999999994</v>
      </c>
      <c r="BR116" s="2">
        <f>IF(OR($B116&lt;J$229, AND($B116&gt;J$230, $B116&lt;J$231)), J116, "")</f>
        <v>85.728999999999999</v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>
        <f>IF(OR(AND($B116&gt;C$230, $B116&lt;C$231), $B116&gt;C$232), C116, "")</f>
        <v>79.5</v>
      </c>
      <c r="CA116" s="2">
        <f>IF(OR(AND($B116&gt;D$230, $B116&lt;D$231), $B116&gt;D$232), D116, "")</f>
        <v>84.971000000000004</v>
      </c>
      <c r="CB116" s="2">
        <f>IF(OR(AND($B116&gt;E$230, $B116&lt;E$231), $B116&gt;E$232), E116, "")</f>
        <v>84.057000000000002</v>
      </c>
      <c r="CC116" s="2">
        <f>IF(OR(AND($B116&gt;F$230, $B116&lt;F$231), $B116&gt;F$232), F116, "")</f>
        <v>83.356999999999999</v>
      </c>
      <c r="CD116" s="2">
        <f>IF(OR(AND($B116&gt;G$230, $B116&lt;G$231), $B116&gt;G$232), G116, "")</f>
        <v>88.471000000000004</v>
      </c>
      <c r="CE116" s="2">
        <f>IF(OR(AND($B116&gt;H$230, $B116&lt;H$231), $B116&gt;H$232), H116, "")</f>
        <v>89.313999999999993</v>
      </c>
      <c r="CF116" s="2">
        <f>IF(OR(AND($B116&gt;I$230, $B116&lt;I$231), $B116&gt;I$232), I116, "")</f>
        <v>89.328999999999994</v>
      </c>
      <c r="CG116" s="2">
        <f>IF(OR(AND($B116&gt;J$230, $B116&lt;J$231), $B116&gt;J$232), J116, "")</f>
        <v>85.728999999999999</v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81.966425238959928</v>
      </c>
      <c r="CP116" s="2">
        <f>BL$207*$B116+BL$209</f>
        <v>85.021307213501402</v>
      </c>
      <c r="CQ116" s="2">
        <f>BM$207*$B116+BM$209</f>
        <v>86.135071899038678</v>
      </c>
      <c r="CR116" s="2">
        <f>BN$207*$B116+BN$209</f>
        <v>85.879604014087477</v>
      </c>
      <c r="CS116" s="2">
        <f>BO$207*$B116+BO$209</f>
        <v>88.067109081688741</v>
      </c>
      <c r="CT116" s="2">
        <f>BP$207*$B116+BP$209</f>
        <v>89.46656172570512</v>
      </c>
      <c r="CU116" s="2">
        <f>BQ$207*$B116+BQ$209</f>
        <v>89.748332013928405</v>
      </c>
      <c r="CV116" s="2">
        <f>BR$207*$B116+BR$209</f>
        <v>87.793226832500793</v>
      </c>
      <c r="CW116" s="2">
        <f>BS$207*$B116+BS$209</f>
        <v>84.524814313830632</v>
      </c>
      <c r="CX116" s="2">
        <f>BT$207*$B116+BT$209</f>
        <v>79.850240213380701</v>
      </c>
      <c r="CY116" s="2">
        <f>BU$207*$B116+BU$209</f>
        <v>73.537661804860477</v>
      </c>
      <c r="CZ116" s="2">
        <f>BV$207*$B116+BV$209</f>
        <v>63.937748142385701</v>
      </c>
      <c r="DA116" s="2">
        <f>BW$207*$B116+BW$209</f>
        <v>53.31489114468809</v>
      </c>
      <c r="DD116" s="2">
        <f>BZ$207*$B116+BZ$209</f>
        <v>81.260999700657749</v>
      </c>
      <c r="DE116" s="2">
        <f>CA$207*$B116+CA$209</f>
        <v>84.514225533811924</v>
      </c>
      <c r="DF116" s="2">
        <f>CB$207*$B116+CB$209</f>
        <v>85.126239550335839</v>
      </c>
      <c r="DG116" s="2">
        <f>CC$207*$B116+CC$209</f>
        <v>84.926481940914627</v>
      </c>
      <c r="DH116" s="2">
        <f>CD$207*$B116+CD$209</f>
        <v>86.853353553976561</v>
      </c>
      <c r="DI116" s="2">
        <f>CE$207*$B116+CE$209</f>
        <v>88.228231633000917</v>
      </c>
      <c r="DJ116" s="2">
        <f>CF$207*$B116+CF$209</f>
        <v>88.392953762548657</v>
      </c>
      <c r="DK116" s="2">
        <f>CG$207*$B116+CG$209</f>
        <v>86.611206373470878</v>
      </c>
      <c r="DL116" s="2">
        <f>CH$207*$B116+CH$209</f>
        <v>83.314645511519913</v>
      </c>
      <c r="DM116" s="2">
        <f>CI$207*$B116+CI$209</f>
        <v>78.423357652929624</v>
      </c>
      <c r="DN116" s="2">
        <f>CJ$207*$B116+CJ$209</f>
        <v>71.958390555851537</v>
      </c>
      <c r="DO116" s="2">
        <f>CK$207*$B116+CK$209</f>
        <v>62.997535613087798</v>
      </c>
      <c r="DP116" s="2">
        <f>CL$207*$B116+CL$209</f>
        <v>52.560928714381163</v>
      </c>
      <c r="DS116" s="2">
        <f>POWER(10,($B116-C$227)/C$228)/(1+POWER(10,($B116-C$227)/C$228))</f>
        <v>0.56033951730818543</v>
      </c>
      <c r="DT116" s="2">
        <f>POWER(10,($B116-D$227)/D$228)/(1+POWER(10,($B116-D$227)/D$228))</f>
        <v>0.43883880130695513</v>
      </c>
      <c r="DU116" s="2">
        <f>POWER(10,($B116-E$227)/E$228)/(1+POWER(10,($B116-E$227)/E$228))</f>
        <v>0.59903128217946966</v>
      </c>
      <c r="DV116" s="2">
        <f>POWER(10,($B116-F$227)/F$228)/(1+POWER(10,($B116-F$227)/F$228))</f>
        <v>0.65566847601474898</v>
      </c>
      <c r="DW116" s="2">
        <f>POWER(10,($B116-G$227)/G$228)/(1+POWER(10,($B116-G$227)/G$228))</f>
        <v>0.66915618245546882</v>
      </c>
      <c r="DX116" s="2">
        <f>POWER(10,($B116-H$227)/H$228)/(1+POWER(10,($B116-H$227)/H$228))</f>
        <v>0.65250082485710825</v>
      </c>
      <c r="DY116" s="2">
        <f>POWER(10,($B116-I$227)/I$228)/(1+POWER(10,($B116-I$227)/I$228))</f>
        <v>0.67556071477367441</v>
      </c>
      <c r="DZ116" s="2">
        <f>POWER(10,($B116-J$227)/J$228)/(1+POWER(10,($B116-J$227)/J$228))</f>
        <v>0.68661571347923467</v>
      </c>
      <c r="EA116" s="2">
        <f>POWER(10,($B116-K$227)/K$228)/(1+POWER(10,($B116-K$227)/K$228))</f>
        <v>0.71341080854680594</v>
      </c>
      <c r="EB116" s="2">
        <f>POWER(10,($B116-L$227)/L$228)/(1+POWER(10,($B116-L$227)/L$228))</f>
        <v>0.72061634267362717</v>
      </c>
      <c r="EC116" s="2">
        <f>POWER(10,($B116-M$227)/M$228)/(1+POWER(10,($B116-M$227)/M$228))</f>
        <v>0.71173394528526379</v>
      </c>
      <c r="ED116" s="2">
        <f>POWER(10,($B116-N$227)/N$228)/(1+POWER(10,($B116-N$227)/N$228))</f>
        <v>0.71277978173480483</v>
      </c>
      <c r="EE116" s="2">
        <f>POWER(10,($B116-O$227)/O$228)/(1+POWER(10,($B116-O$227)/O$228))</f>
        <v>0.73421938996281622</v>
      </c>
    </row>
    <row r="117" spans="2:135" x14ac:dyDescent="0.25">
      <c r="B117" s="2">
        <v>111</v>
      </c>
      <c r="C117">
        <v>78.629000000000005</v>
      </c>
      <c r="D117">
        <v>83.429000000000002</v>
      </c>
      <c r="E117">
        <v>84.343000000000004</v>
      </c>
      <c r="F117">
        <v>84.8</v>
      </c>
      <c r="G117">
        <v>86.713999999999999</v>
      </c>
      <c r="H117">
        <v>88.713999999999999</v>
      </c>
      <c r="I117">
        <v>88.070999999999998</v>
      </c>
      <c r="J117">
        <v>86.442999999999998</v>
      </c>
      <c r="K117">
        <v>83.557000000000002</v>
      </c>
      <c r="L117">
        <v>78.614000000000004</v>
      </c>
      <c r="M117">
        <v>74.471000000000004</v>
      </c>
      <c r="N117">
        <v>63.957099999999997</v>
      </c>
      <c r="O117">
        <v>52.7714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81.520788654862145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84.767707351589166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85.478670915413275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85.221998468411599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87.239499499411707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88.627305188544099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88.827860735473848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87.007052940726453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83.875053445333833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79.047462045330406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72.573684794925356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63.377781340123008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52.955471708072118</v>
      </c>
      <c r="AE117" s="5"/>
      <c r="AG117" s="5">
        <f t="shared" si="26"/>
        <v>-2.8917886548621397</v>
      </c>
      <c r="AH117" s="5">
        <f t="shared" si="27"/>
        <v>-1.3387073515891643</v>
      </c>
      <c r="AI117" s="5">
        <f t="shared" si="28"/>
        <v>-1.1356709154132716</v>
      </c>
      <c r="AJ117" s="5">
        <f t="shared" si="29"/>
        <v>-0.42199846841160138</v>
      </c>
      <c r="AK117" s="5">
        <f t="shared" si="30"/>
        <v>-0.52549949941170837</v>
      </c>
      <c r="AL117" s="5">
        <f t="shared" si="31"/>
        <v>8.6694811455899412E-2</v>
      </c>
      <c r="AM117" s="5">
        <f t="shared" si="32"/>
        <v>-0.75686073547385035</v>
      </c>
      <c r="AN117" s="5">
        <f t="shared" si="33"/>
        <v>-0.56405294072645518</v>
      </c>
      <c r="AO117" s="5">
        <f t="shared" si="34"/>
        <v>-0.31805344533383106</v>
      </c>
      <c r="AP117" s="5">
        <f t="shared" si="35"/>
        <v>-0.43346204533040122</v>
      </c>
      <c r="AQ117" s="5">
        <f t="shared" si="36"/>
        <v>1.8973152050746478</v>
      </c>
      <c r="AR117" s="5">
        <f t="shared" si="37"/>
        <v>0.57931865987698927</v>
      </c>
      <c r="AS117" s="5">
        <f t="shared" si="38"/>
        <v>-0.1840717080721177</v>
      </c>
      <c r="AV117" s="2">
        <f t="shared" si="39"/>
        <v>81.520783501136208</v>
      </c>
      <c r="AW117" s="2">
        <f t="shared" si="40"/>
        <v>84.764950781790233</v>
      </c>
      <c r="AX117" s="2">
        <f t="shared" si="41"/>
        <v>85.478061954907986</v>
      </c>
      <c r="AY117" s="2">
        <f t="shared" si="42"/>
        <v>85.215723079836863</v>
      </c>
      <c r="AZ117" s="2">
        <f t="shared" si="43"/>
        <v>87.220847787134147</v>
      </c>
      <c r="BA117" s="2">
        <f t="shared" si="44"/>
        <v>88.616753315267772</v>
      </c>
      <c r="BB117" s="2">
        <f t="shared" si="45"/>
        <v>88.785081531915111</v>
      </c>
      <c r="BC117" s="2">
        <f t="shared" si="46"/>
        <v>86.932395828326236</v>
      </c>
      <c r="BD117" s="2">
        <f t="shared" si="47"/>
        <v>83.61066549291148</v>
      </c>
      <c r="BE117" s="2">
        <f t="shared" si="48"/>
        <v>78.76812001966087</v>
      </c>
      <c r="BF117" s="2">
        <f t="shared" si="49"/>
        <v>72.360169159273866</v>
      </c>
      <c r="BG117" s="2">
        <f t="shared" si="50"/>
        <v>63.231657554186249</v>
      </c>
      <c r="BH117" s="2">
        <f t="shared" si="51"/>
        <v>52.737683345671932</v>
      </c>
      <c r="BK117" s="2">
        <f>IF(OR($B117&lt;C$229, AND($B117&gt;C$230, $B117&lt;C$231)), C117, "")</f>
        <v>78.629000000000005</v>
      </c>
      <c r="BL117" s="2">
        <f>IF(OR($B117&lt;D$229, AND($B117&gt;D$230, $B117&lt;D$231)), D117, "")</f>
        <v>83.429000000000002</v>
      </c>
      <c r="BM117" s="2">
        <f>IF(OR($B117&lt;E$229, AND($B117&gt;E$230, $B117&lt;E$231)), E117, "")</f>
        <v>84.343000000000004</v>
      </c>
      <c r="BN117" s="2">
        <f>IF(OR($B117&lt;F$229, AND($B117&gt;F$230, $B117&lt;F$231)), F117, "")</f>
        <v>84.8</v>
      </c>
      <c r="BO117" s="2">
        <f>IF(OR($B117&lt;G$229, AND($B117&gt;G$230, $B117&lt;G$231)), G117, "")</f>
        <v>86.713999999999999</v>
      </c>
      <c r="BP117" s="2">
        <f>IF(OR($B117&lt;H$229, AND($B117&gt;H$230, $B117&lt;H$231)), H117, "")</f>
        <v>88.713999999999999</v>
      </c>
      <c r="BQ117" s="2">
        <f>IF(OR($B117&lt;I$229, AND($B117&gt;I$230, $B117&lt;I$231)), I117, "")</f>
        <v>88.070999999999998</v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>
        <f>IF(OR(AND($B117&gt;C$230, $B117&lt;C$231), $B117&gt;C$232), C117, "")</f>
        <v>78.629000000000005</v>
      </c>
      <c r="CA117" s="2">
        <f>IF(OR(AND($B117&gt;D$230, $B117&lt;D$231), $B117&gt;D$232), D117, "")</f>
        <v>83.429000000000002</v>
      </c>
      <c r="CB117" s="2">
        <f>IF(OR(AND($B117&gt;E$230, $B117&lt;E$231), $B117&gt;E$232), E117, "")</f>
        <v>84.343000000000004</v>
      </c>
      <c r="CC117" s="2">
        <f>IF(OR(AND($B117&gt;F$230, $B117&lt;F$231), $B117&gt;F$232), F117, "")</f>
        <v>84.8</v>
      </c>
      <c r="CD117" s="2">
        <f>IF(OR(AND($B117&gt;G$230, $B117&lt;G$231), $B117&gt;G$232), G117, "")</f>
        <v>86.713999999999999</v>
      </c>
      <c r="CE117" s="2">
        <f>IF(OR(AND($B117&gt;H$230, $B117&lt;H$231), $B117&gt;H$232), H117, "")</f>
        <v>88.713999999999999</v>
      </c>
      <c r="CF117" s="2">
        <f>IF(OR(AND($B117&gt;I$230, $B117&lt;I$231), $B117&gt;I$232), I117, "")</f>
        <v>88.070999999999998</v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81.98066098617123</v>
      </c>
      <c r="CP117" s="2">
        <f>BL$207*$B117+BL$209</f>
        <v>85.039435302858038</v>
      </c>
      <c r="CQ117" s="2">
        <f>BM$207*$B117+BM$209</f>
        <v>86.151374388070877</v>
      </c>
      <c r="CR117" s="2">
        <f>BN$207*$B117+BN$209</f>
        <v>85.894254375663891</v>
      </c>
      <c r="CS117" s="2">
        <f>BO$207*$B117+BO$209</f>
        <v>88.101223412856285</v>
      </c>
      <c r="CT117" s="2">
        <f>BP$207*$B117+BP$209</f>
        <v>89.503070300597003</v>
      </c>
      <c r="CU117" s="2">
        <f>BQ$207*$B117+BQ$209</f>
        <v>89.78539830464878</v>
      </c>
      <c r="CV117" s="2">
        <f>BR$207*$B117+BR$209</f>
        <v>87.815697354873848</v>
      </c>
      <c r="CW117" s="2">
        <f>BS$207*$B117+BS$209</f>
        <v>84.544748065876263</v>
      </c>
      <c r="CX117" s="2">
        <f>BT$207*$B117+BT$209</f>
        <v>79.867431960429826</v>
      </c>
      <c r="CY117" s="2">
        <f>BU$207*$B117+BU$209</f>
        <v>73.571524513401272</v>
      </c>
      <c r="CZ117" s="2">
        <f>BV$207*$B117+BV$209</f>
        <v>63.963043198024167</v>
      </c>
      <c r="DA117" s="2">
        <f>BW$207*$B117+BW$209</f>
        <v>53.335281267971652</v>
      </c>
      <c r="DD117" s="2">
        <f>BZ$207*$B117+BZ$209</f>
        <v>81.191698318417053</v>
      </c>
      <c r="DE117" s="2">
        <f>CA$207*$B117+CA$209</f>
        <v>84.44483987431974</v>
      </c>
      <c r="DF117" s="2">
        <f>CB$207*$B117+CB$209</f>
        <v>85.067028072210334</v>
      </c>
      <c r="DG117" s="2">
        <f>CC$207*$B117+CC$209</f>
        <v>84.890738792002011</v>
      </c>
      <c r="DH117" s="2">
        <f>CD$207*$B117+CD$209</f>
        <v>86.823872438624164</v>
      </c>
      <c r="DI117" s="2">
        <f>CE$207*$B117+CE$209</f>
        <v>88.186264586362626</v>
      </c>
      <c r="DJ117" s="2">
        <f>CF$207*$B117+CF$209</f>
        <v>88.346947891325826</v>
      </c>
      <c r="DK117" s="2">
        <f>CG$207*$B117+CG$209</f>
        <v>86.564713752089716</v>
      </c>
      <c r="DL117" s="2">
        <f>CH$207*$B117+CH$209</f>
        <v>83.26844548897607</v>
      </c>
      <c r="DM117" s="2">
        <f>CI$207*$B117+CI$209</f>
        <v>78.379417069855918</v>
      </c>
      <c r="DN117" s="2">
        <f>CJ$207*$B117+CJ$209</f>
        <v>71.912716196560766</v>
      </c>
      <c r="DO117" s="2">
        <f>CK$207*$B117+CK$209</f>
        <v>62.962871911434227</v>
      </c>
      <c r="DP117" s="2">
        <f>CL$207*$B117+CL$209</f>
        <v>52.540392686790078</v>
      </c>
      <c r="DS117" s="2">
        <f>POWER(10,($B117-C$227)/C$228)/(1+POWER(10,($B117-C$227)/C$228))</f>
        <v>0.58288877767065594</v>
      </c>
      <c r="DT117" s="2">
        <f>POWER(10,($B117-D$227)/D$228)/(1+POWER(10,($B117-D$227)/D$228))</f>
        <v>0.46163241070078004</v>
      </c>
      <c r="DU117" s="2">
        <f>POWER(10,($B117-E$227)/E$228)/(1+POWER(10,($B117-E$227)/E$228))</f>
        <v>0.62093855377610851</v>
      </c>
      <c r="DV117" s="2">
        <f>POWER(10,($B117-F$227)/F$228)/(1+POWER(10,($B117-F$227)/F$228))</f>
        <v>0.67615421910143958</v>
      </c>
      <c r="DW117" s="2">
        <f>POWER(10,($B117-G$227)/G$228)/(1+POWER(10,($B117-G$227)/G$228))</f>
        <v>0.68921983345366211</v>
      </c>
      <c r="DX117" s="2">
        <f>POWER(10,($B117-H$227)/H$228)/(1+POWER(10,($B117-H$227)/H$228))</f>
        <v>0.67308105952787411</v>
      </c>
      <c r="DY117" s="2">
        <f>POWER(10,($B117-I$227)/I$228)/(1+POWER(10,($B117-I$227)/I$228))</f>
        <v>0.6954127604738557</v>
      </c>
      <c r="DZ117" s="2">
        <f>POWER(10,($B117-J$227)/J$228)/(1+POWER(10,($B117-J$227)/J$228))</f>
        <v>0.70608561501667755</v>
      </c>
      <c r="EA117" s="2">
        <f>POWER(10,($B117-K$227)/K$228)/(1+POWER(10,($B117-K$227)/K$228))</f>
        <v>0.73186608714167767</v>
      </c>
      <c r="EB117" s="2">
        <f>POWER(10,($B117-L$227)/L$228)/(1+POWER(10,($B117-L$227)/L$228))</f>
        <v>0.73877751340577646</v>
      </c>
      <c r="EC117" s="2">
        <f>POWER(10,($B117-M$227)/M$228)/(1+POWER(10,($B117-M$227)/M$228))</f>
        <v>0.73025637852759417</v>
      </c>
      <c r="ED117" s="2">
        <f>POWER(10,($B117-N$227)/N$228)/(1+POWER(10,($B117-N$227)/N$228))</f>
        <v>0.73126038873957222</v>
      </c>
      <c r="EE117" s="2">
        <f>POWER(10,($B117-O$227)/O$228)/(1+POWER(10,($B117-O$227)/O$228))</f>
        <v>0.75180086423107373</v>
      </c>
    </row>
    <row r="118" spans="2:135" x14ac:dyDescent="0.25">
      <c r="B118" s="2">
        <v>112</v>
      </c>
      <c r="C118">
        <v>80.414000000000001</v>
      </c>
      <c r="D118">
        <v>84.456999999999994</v>
      </c>
      <c r="E118">
        <v>84.328999999999994</v>
      </c>
      <c r="F118">
        <v>83.885999999999996</v>
      </c>
      <c r="G118">
        <v>87.1</v>
      </c>
      <c r="H118">
        <v>89.028999999999996</v>
      </c>
      <c r="I118">
        <v>89.313999999999993</v>
      </c>
      <c r="J118">
        <v>87.7</v>
      </c>
      <c r="K118">
        <v>84.742999999999995</v>
      </c>
      <c r="L118">
        <v>79.228999999999999</v>
      </c>
      <c r="M118">
        <v>71.986000000000004</v>
      </c>
      <c r="N118">
        <v>62.971400000000003</v>
      </c>
      <c r="O118">
        <v>52.557099999999998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81.46695156281146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84.728044736646098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85.424325055437293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85.189956508723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87.226379025505622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88.597457793622894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88.827362575561693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87.036456199890424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84.0522696091885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79.22523672121207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72.711178053487131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63.476794947431415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53.112262645864952</v>
      </c>
      <c r="AE118" s="5"/>
      <c r="AG118" s="5">
        <f t="shared" si="26"/>
        <v>-1.0529515628114581</v>
      </c>
      <c r="AH118" s="5">
        <f t="shared" si="27"/>
        <v>-0.27104473664610396</v>
      </c>
      <c r="AI118" s="5">
        <f t="shared" si="28"/>
        <v>-1.0953250554373</v>
      </c>
      <c r="AJ118" s="5">
        <f t="shared" si="29"/>
        <v>-1.3039565087230045</v>
      </c>
      <c r="AK118" s="5">
        <f t="shared" si="30"/>
        <v>-0.12637902550562785</v>
      </c>
      <c r="AL118" s="5">
        <f t="shared" si="31"/>
        <v>0.43154220637710239</v>
      </c>
      <c r="AM118" s="5">
        <f t="shared" si="32"/>
        <v>0.4866374244382996</v>
      </c>
      <c r="AN118" s="5">
        <f t="shared" si="33"/>
        <v>0.66354380010957925</v>
      </c>
      <c r="AO118" s="5">
        <f t="shared" si="34"/>
        <v>0.69073039081149545</v>
      </c>
      <c r="AP118" s="5">
        <f t="shared" si="35"/>
        <v>3.7632787879289253E-3</v>
      </c>
      <c r="AQ118" s="5">
        <f t="shared" si="36"/>
        <v>-0.72517805348712727</v>
      </c>
      <c r="AR118" s="5">
        <f t="shared" si="37"/>
        <v>-0.50539494743141233</v>
      </c>
      <c r="AS118" s="5">
        <f t="shared" si="38"/>
        <v>-0.55516264586495367</v>
      </c>
      <c r="AV118" s="2">
        <f t="shared" si="39"/>
        <v>81.466950082416503</v>
      </c>
      <c r="AW118" s="2">
        <f t="shared" si="40"/>
        <v>84.727021761933287</v>
      </c>
      <c r="AX118" s="2">
        <f t="shared" si="41"/>
        <v>85.422624971798342</v>
      </c>
      <c r="AY118" s="2">
        <f t="shared" si="42"/>
        <v>85.175398454993385</v>
      </c>
      <c r="AZ118" s="2">
        <f t="shared" si="43"/>
        <v>87.185147655518989</v>
      </c>
      <c r="BA118" s="2">
        <f t="shared" si="44"/>
        <v>88.572626745153229</v>
      </c>
      <c r="BB118" s="2">
        <f t="shared" si="45"/>
        <v>88.73524036345907</v>
      </c>
      <c r="BC118" s="2">
        <f t="shared" si="46"/>
        <v>86.881430000783936</v>
      </c>
      <c r="BD118" s="2">
        <f t="shared" si="47"/>
        <v>83.55845847358448</v>
      </c>
      <c r="BE118" s="2">
        <f t="shared" si="48"/>
        <v>78.71322425543751</v>
      </c>
      <c r="BF118" s="2">
        <f t="shared" si="49"/>
        <v>72.305087432038164</v>
      </c>
      <c r="BG118" s="2">
        <f t="shared" si="50"/>
        <v>63.194331935023015</v>
      </c>
      <c r="BH118" s="2">
        <f t="shared" si="51"/>
        <v>52.713275987000799</v>
      </c>
      <c r="BK118" s="2">
        <f>IF(OR($B118&lt;C$229, AND($B118&gt;C$230, $B118&lt;C$231)), C118, "")</f>
        <v>80.414000000000001</v>
      </c>
      <c r="BL118" s="2">
        <f>IF(OR($B118&lt;D$229, AND($B118&gt;D$230, $B118&lt;D$231)), D118, "")</f>
        <v>84.456999999999994</v>
      </c>
      <c r="BM118" s="2">
        <f>IF(OR($B118&lt;E$229, AND($B118&gt;E$230, $B118&lt;E$231)), E118, "")</f>
        <v>84.328999999999994</v>
      </c>
      <c r="BN118" s="2">
        <f>IF(OR($B118&lt;F$229, AND($B118&gt;F$230, $B118&lt;F$231)), F118, "")</f>
        <v>83.885999999999996</v>
      </c>
      <c r="BO118" s="2" t="str">
        <f>IF(OR($B118&lt;G$229, AND($B118&gt;G$230, $B118&lt;G$231)), G118, "")</f>
        <v/>
      </c>
      <c r="BP118" s="2">
        <f>IF(OR($B118&lt;H$229, AND($B118&gt;H$230, $B118&lt;H$231)), H118, "")</f>
        <v>89.028999999999996</v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>
        <f>IF(OR(AND($B118&gt;C$230, $B118&lt;C$231), $B118&gt;C$232), C118, "")</f>
        <v>80.414000000000001</v>
      </c>
      <c r="CA118" s="2">
        <f>IF(OR(AND($B118&gt;D$230, $B118&lt;D$231), $B118&gt;D$232), D118, "")</f>
        <v>84.456999999999994</v>
      </c>
      <c r="CB118" s="2">
        <f>IF(OR(AND($B118&gt;E$230, $B118&lt;E$231), $B118&gt;E$232), E118, "")</f>
        <v>84.328999999999994</v>
      </c>
      <c r="CC118" s="2">
        <f>IF(OR(AND($B118&gt;F$230, $B118&lt;F$231), $B118&gt;F$232), F118, "")</f>
        <v>83.885999999999996</v>
      </c>
      <c r="CD118" s="2" t="str">
        <f>IF(OR(AND($B118&gt;G$230, $B118&lt;G$231), $B118&gt;G$232), G118, "")</f>
        <v/>
      </c>
      <c r="CE118" s="2">
        <f>IF(OR(AND($B118&gt;H$230, $B118&lt;H$231), $B118&gt;H$232), H118, "")</f>
        <v>89.028999999999996</v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81.994896733382532</v>
      </c>
      <c r="CP118" s="2">
        <f>BL$207*$B118+BL$209</f>
        <v>85.057563392214689</v>
      </c>
      <c r="CQ118" s="2">
        <f>BM$207*$B118+BM$209</f>
        <v>86.167676877103077</v>
      </c>
      <c r="CR118" s="2">
        <f>BN$207*$B118+BN$209</f>
        <v>85.908904737240306</v>
      </c>
      <c r="CS118" s="2">
        <f>BO$207*$B118+BO$209</f>
        <v>88.135337744023829</v>
      </c>
      <c r="CT118" s="2">
        <f>BP$207*$B118+BP$209</f>
        <v>89.5395788754889</v>
      </c>
      <c r="CU118" s="2">
        <f>BQ$207*$B118+BQ$209</f>
        <v>89.822464595369141</v>
      </c>
      <c r="CV118" s="2">
        <f>BR$207*$B118+BR$209</f>
        <v>87.838167877246889</v>
      </c>
      <c r="CW118" s="2">
        <f>BS$207*$B118+BS$209</f>
        <v>84.56468181792188</v>
      </c>
      <c r="CX118" s="2">
        <f>BT$207*$B118+BT$209</f>
        <v>79.884623707478937</v>
      </c>
      <c r="CY118" s="2">
        <f>BU$207*$B118+BU$209</f>
        <v>73.605387221942053</v>
      </c>
      <c r="CZ118" s="2">
        <f>BV$207*$B118+BV$209</f>
        <v>63.988338253662626</v>
      </c>
      <c r="DA118" s="2">
        <f>BW$207*$B118+BW$209</f>
        <v>53.355671391255214</v>
      </c>
      <c r="DD118" s="2">
        <f>BZ$207*$B118+BZ$209</f>
        <v>81.122396936176372</v>
      </c>
      <c r="DE118" s="2">
        <f>CA$207*$B118+CA$209</f>
        <v>84.375454214827542</v>
      </c>
      <c r="DF118" s="2">
        <f>CB$207*$B118+CB$209</f>
        <v>85.007816594084815</v>
      </c>
      <c r="DG118" s="2">
        <f>CC$207*$B118+CC$209</f>
        <v>84.854995643089396</v>
      </c>
      <c r="DH118" s="2">
        <f>CD$207*$B118+CD$209</f>
        <v>86.794391323271753</v>
      </c>
      <c r="DI118" s="2">
        <f>CE$207*$B118+CE$209</f>
        <v>88.144297539724349</v>
      </c>
      <c r="DJ118" s="2">
        <f>CF$207*$B118+CF$209</f>
        <v>88.300942020102994</v>
      </c>
      <c r="DK118" s="2">
        <f>CG$207*$B118+CG$209</f>
        <v>86.518221130708554</v>
      </c>
      <c r="DL118" s="2">
        <f>CH$207*$B118+CH$209</f>
        <v>83.222245466432213</v>
      </c>
      <c r="DM118" s="2">
        <f>CI$207*$B118+CI$209</f>
        <v>78.335476486782198</v>
      </c>
      <c r="DN118" s="2">
        <f>CJ$207*$B118+CJ$209</f>
        <v>71.86704183726998</v>
      </c>
      <c r="DO118" s="2">
        <f>CK$207*$B118+CK$209</f>
        <v>62.928208209780657</v>
      </c>
      <c r="DP118" s="2">
        <f>CL$207*$B118+CL$209</f>
        <v>52.519856659198993</v>
      </c>
      <c r="DS118" s="2">
        <f>POWER(10,($B118-C$227)/C$228)/(1+POWER(10,($B118-C$227)/C$228))</f>
        <v>0.60509658874027261</v>
      </c>
      <c r="DT118" s="2">
        <f>POWER(10,($B118-D$227)/D$228)/(1+POWER(10,($B118-D$227)/D$228))</f>
        <v>0.4845875722528129</v>
      </c>
      <c r="DU118" s="2">
        <f>POWER(10,($B118-E$227)/E$228)/(1+POWER(10,($B118-E$227)/E$228))</f>
        <v>0.64236349516677171</v>
      </c>
      <c r="DV118" s="2">
        <f>POWER(10,($B118-F$227)/F$228)/(1+POWER(10,($B118-F$227)/F$228))</f>
        <v>0.69598629171890625</v>
      </c>
      <c r="DW118" s="2">
        <f>POWER(10,($B118-G$227)/G$228)/(1+POWER(10,($B118-G$227)/G$228))</f>
        <v>0.70859661042379485</v>
      </c>
      <c r="DX118" s="2">
        <f>POWER(10,($B118-H$227)/H$228)/(1+POWER(10,($B118-H$227)/H$228))</f>
        <v>0.69301588543490567</v>
      </c>
      <c r="DY118" s="2">
        <f>POWER(10,($B118-I$227)/I$228)/(1+POWER(10,($B118-I$227)/I$228))</f>
        <v>0.71456332596306982</v>
      </c>
      <c r="DZ118" s="2">
        <f>POWER(10,($B118-J$227)/J$228)/(1+POWER(10,($B118-J$227)/J$228))</f>
        <v>0.72483066379160421</v>
      </c>
      <c r="EA118" s="2">
        <f>POWER(10,($B118-K$227)/K$228)/(1+POWER(10,($B118-K$227)/K$228))</f>
        <v>0.74955013190816588</v>
      </c>
      <c r="EB118" s="2">
        <f>POWER(10,($B118-L$227)/L$228)/(1+POWER(10,($B118-L$227)/L$228))</f>
        <v>0.75615760490122164</v>
      </c>
      <c r="EC118" s="2">
        <f>POWER(10,($B118-M$227)/M$228)/(1+POWER(10,($B118-M$227)/M$228))</f>
        <v>0.74801003377656872</v>
      </c>
      <c r="ED118" s="2">
        <f>POWER(10,($B118-N$227)/N$228)/(1+POWER(10,($B118-N$227)/N$228))</f>
        <v>0.74897067885382373</v>
      </c>
      <c r="EE118" s="2">
        <f>POWER(10,($B118-O$227)/O$228)/(1+POWER(10,($B118-O$227)/O$228))</f>
        <v>0.76858588346968648</v>
      </c>
    </row>
    <row r="119" spans="2:135" x14ac:dyDescent="0.25">
      <c r="B119" s="2">
        <v>113</v>
      </c>
      <c r="C119">
        <v>80.085999999999999</v>
      </c>
      <c r="D119">
        <v>84.942999999999998</v>
      </c>
      <c r="E119">
        <v>86.043000000000006</v>
      </c>
      <c r="F119">
        <v>83.771000000000001</v>
      </c>
      <c r="G119">
        <v>85.771000000000001</v>
      </c>
      <c r="H119">
        <v>88.570999999999998</v>
      </c>
      <c r="I119">
        <v>90.614000000000004</v>
      </c>
      <c r="J119">
        <v>86.213999999999999</v>
      </c>
      <c r="K119">
        <v>84.085999999999999</v>
      </c>
      <c r="L119">
        <v>78.728999999999999</v>
      </c>
      <c r="M119">
        <v>73.385999999999996</v>
      </c>
      <c r="N119">
        <v>63.457099999999997</v>
      </c>
      <c r="O119">
        <v>53.128599999999999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81.409813521275467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84.685386009270118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85.369066590840376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85.165307927796434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87.232887626557272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88.580845998594299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88.868075128365717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87.128693555591056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84.36333732158667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79.531500569784342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72.968119138502558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63.665319176056791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53.371789525878519</v>
      </c>
      <c r="AE119" s="5"/>
      <c r="AG119" s="5">
        <f t="shared" si="26"/>
        <v>-1.3238135212754685</v>
      </c>
      <c r="AH119" s="5">
        <f t="shared" si="27"/>
        <v>0.25761399072987956</v>
      </c>
      <c r="AI119" s="5">
        <f t="shared" si="28"/>
        <v>0.67393340915963051</v>
      </c>
      <c r="AJ119" s="5">
        <f t="shared" si="29"/>
        <v>-1.394307927796433</v>
      </c>
      <c r="AK119" s="5">
        <f t="shared" si="30"/>
        <v>-1.4618876265572709</v>
      </c>
      <c r="AL119" s="5">
        <f t="shared" si="31"/>
        <v>-9.8459985943009087E-3</v>
      </c>
      <c r="AM119" s="5">
        <f t="shared" si="32"/>
        <v>1.745924871634287</v>
      </c>
      <c r="AN119" s="5">
        <f t="shared" si="33"/>
        <v>-0.91469355559105736</v>
      </c>
      <c r="AO119" s="5">
        <f t="shared" si="34"/>
        <v>-0.27733732158667124</v>
      </c>
      <c r="AP119" s="5">
        <f t="shared" si="35"/>
        <v>-0.80250056978434259</v>
      </c>
      <c r="AQ119" s="5">
        <f t="shared" si="36"/>
        <v>0.41788086149743719</v>
      </c>
      <c r="AR119" s="5">
        <f t="shared" si="37"/>
        <v>-0.20821917605679374</v>
      </c>
      <c r="AS119" s="5">
        <f t="shared" si="38"/>
        <v>-0.24318952587852039</v>
      </c>
      <c r="AV119" s="2">
        <f t="shared" si="39"/>
        <v>81.409813115933588</v>
      </c>
      <c r="AW119" s="2">
        <f t="shared" si="40"/>
        <v>84.685024764409775</v>
      </c>
      <c r="AX119" s="2">
        <f t="shared" si="41"/>
        <v>85.3646368637595</v>
      </c>
      <c r="AY119" s="2">
        <f t="shared" si="42"/>
        <v>85.133851112720833</v>
      </c>
      <c r="AZ119" s="2">
        <f t="shared" si="43"/>
        <v>87.148008303599298</v>
      </c>
      <c r="BA119" s="2">
        <f t="shared" si="44"/>
        <v>88.52639699047765</v>
      </c>
      <c r="BB119" s="2">
        <f t="shared" si="45"/>
        <v>88.683407605577301</v>
      </c>
      <c r="BC119" s="2">
        <f t="shared" si="46"/>
        <v>86.828934388005578</v>
      </c>
      <c r="BD119" s="2">
        <f t="shared" si="47"/>
        <v>83.505030976861264</v>
      </c>
      <c r="BE119" s="2">
        <f t="shared" si="48"/>
        <v>78.657492776272903</v>
      </c>
      <c r="BF119" s="2">
        <f t="shared" si="49"/>
        <v>72.248622078804203</v>
      </c>
      <c r="BG119" s="2">
        <f t="shared" si="50"/>
        <v>63.155771304273649</v>
      </c>
      <c r="BH119" s="2">
        <f t="shared" si="51"/>
        <v>52.68820475459615</v>
      </c>
      <c r="BK119" s="2">
        <f>IF(OR($B119&lt;C$229, AND($B119&gt;C$230, $B119&lt;C$231)), C119, "")</f>
        <v>80.085999999999999</v>
      </c>
      <c r="BL119" s="2">
        <f>IF(OR($B119&lt;D$229, AND($B119&gt;D$230, $B119&lt;D$231)), D119, "")</f>
        <v>84.942999999999998</v>
      </c>
      <c r="BM119" s="2">
        <f>IF(OR($B119&lt;E$229, AND($B119&gt;E$230, $B119&lt;E$231)), E119, "")</f>
        <v>86.043000000000006</v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>
        <f>IF(OR(AND($B119&gt;C$230, $B119&lt;C$231), $B119&gt;C$232), C119, "")</f>
        <v>80.085999999999999</v>
      </c>
      <c r="CA119" s="2">
        <f>IF(OR(AND($B119&gt;D$230, $B119&lt;D$231), $B119&gt;D$232), D119, "")</f>
        <v>84.942999999999998</v>
      </c>
      <c r="CB119" s="2">
        <f>IF(OR(AND($B119&gt;E$230, $B119&lt;E$231), $B119&gt;E$232), E119, "")</f>
        <v>86.043000000000006</v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82.009132480593834</v>
      </c>
      <c r="CP119" s="2">
        <f>BL$207*$B119+BL$209</f>
        <v>85.07569148157134</v>
      </c>
      <c r="CQ119" s="2">
        <f>BM$207*$B119+BM$209</f>
        <v>86.183979366135276</v>
      </c>
      <c r="CR119" s="2">
        <f>BN$207*$B119+BN$209</f>
        <v>85.923555098816706</v>
      </c>
      <c r="CS119" s="2">
        <f>BO$207*$B119+BO$209</f>
        <v>88.169452075191387</v>
      </c>
      <c r="CT119" s="2">
        <f>BP$207*$B119+BP$209</f>
        <v>89.576087450380797</v>
      </c>
      <c r="CU119" s="2">
        <f>BQ$207*$B119+BQ$209</f>
        <v>89.859530886089516</v>
      </c>
      <c r="CV119" s="2">
        <f>BR$207*$B119+BR$209</f>
        <v>87.86063839961993</v>
      </c>
      <c r="CW119" s="2">
        <f>BS$207*$B119+BS$209</f>
        <v>84.584615569967511</v>
      </c>
      <c r="CX119" s="2">
        <f>BT$207*$B119+BT$209</f>
        <v>79.901815454528048</v>
      </c>
      <c r="CY119" s="2">
        <f>BU$207*$B119+BU$209</f>
        <v>73.639249930482833</v>
      </c>
      <c r="CZ119" s="2">
        <f>BV$207*$B119+BV$209</f>
        <v>64.013633309301099</v>
      </c>
      <c r="DA119" s="2">
        <f>BW$207*$B119+BW$209</f>
        <v>53.376061514538776</v>
      </c>
      <c r="DD119" s="2">
        <f>BZ$207*$B119+BZ$209</f>
        <v>81.053095553935677</v>
      </c>
      <c r="DE119" s="2">
        <f>CA$207*$B119+CA$209</f>
        <v>84.306068555335344</v>
      </c>
      <c r="DF119" s="2">
        <f>CB$207*$B119+CB$209</f>
        <v>84.94860511595931</v>
      </c>
      <c r="DG119" s="2">
        <f>CC$207*$B119+CC$209</f>
        <v>84.81925249417678</v>
      </c>
      <c r="DH119" s="2">
        <f>CD$207*$B119+CD$209</f>
        <v>86.764910207919357</v>
      </c>
      <c r="DI119" s="2">
        <f>CE$207*$B119+CE$209</f>
        <v>88.102330493086058</v>
      </c>
      <c r="DJ119" s="2">
        <f>CF$207*$B119+CF$209</f>
        <v>88.254936148880148</v>
      </c>
      <c r="DK119" s="2">
        <f>CG$207*$B119+CG$209</f>
        <v>86.471728509327377</v>
      </c>
      <c r="DL119" s="2">
        <f>CH$207*$B119+CH$209</f>
        <v>83.17604544388837</v>
      </c>
      <c r="DM119" s="2">
        <f>CI$207*$B119+CI$209</f>
        <v>78.291535903708478</v>
      </c>
      <c r="DN119" s="2">
        <f>CJ$207*$B119+CJ$209</f>
        <v>71.821367477979209</v>
      </c>
      <c r="DO119" s="2">
        <f>CK$207*$B119+CK$209</f>
        <v>62.893544508127086</v>
      </c>
      <c r="DP119" s="2">
        <f>CL$207*$B119+CL$209</f>
        <v>52.499320631607908</v>
      </c>
      <c r="DS119" s="2">
        <f>POWER(10,($B119-C$227)/C$228)/(1+POWER(10,($B119-C$227)/C$228))</f>
        <v>0.626878887152585</v>
      </c>
      <c r="DT119" s="2">
        <f>POWER(10,($B119-D$227)/D$228)/(1+POWER(10,($B119-D$227)/D$228))</f>
        <v>0.50760795169161554</v>
      </c>
      <c r="DU119" s="2">
        <f>POWER(10,($B119-E$227)/E$228)/(1+POWER(10,($B119-E$227)/E$228))</f>
        <v>0.66323424036001077</v>
      </c>
      <c r="DV119" s="2">
        <f>POWER(10,($B119-F$227)/F$228)/(1+POWER(10,($B119-F$227)/F$228))</f>
        <v>0.71511556957105282</v>
      </c>
      <c r="DW119" s="2">
        <f>POWER(10,($B119-G$227)/G$228)/(1+POWER(10,($B119-G$227)/G$228))</f>
        <v>0.72724337764027036</v>
      </c>
      <c r="DX119" s="2">
        <f>POWER(10,($B119-H$227)/H$228)/(1+POWER(10,($B119-H$227)/H$228))</f>
        <v>0.71225479527505597</v>
      </c>
      <c r="DY119" s="2">
        <f>POWER(10,($B119-I$227)/I$228)/(1+POWER(10,($B119-I$227)/I$228))</f>
        <v>0.73297216626652306</v>
      </c>
      <c r="DZ119" s="2">
        <f>POWER(10,($B119-J$227)/J$228)/(1+POWER(10,($B119-J$227)/J$228))</f>
        <v>0.74281565623888568</v>
      </c>
      <c r="EA119" s="2">
        <f>POWER(10,($B119-K$227)/K$228)/(1+POWER(10,($B119-K$227)/K$228))</f>
        <v>0.76644007502228717</v>
      </c>
      <c r="EB119" s="2">
        <f>POWER(10,($B119-L$227)/L$228)/(1+POWER(10,($B119-L$227)/L$228))</f>
        <v>0.77273705526586534</v>
      </c>
      <c r="EC119" s="2">
        <f>POWER(10,($B119-M$227)/M$228)/(1+POWER(10,($B119-M$227)/M$228))</f>
        <v>0.76497127180221969</v>
      </c>
      <c r="ED119" s="2">
        <f>POWER(10,($B119-N$227)/N$228)/(1+POWER(10,($B119-N$227)/N$228))</f>
        <v>0.76588749403466116</v>
      </c>
      <c r="EE119" s="2">
        <f>POWER(10,($B119-O$227)/O$228)/(1+POWER(10,($B119-O$227)/O$228))</f>
        <v>0.7845610639750068</v>
      </c>
    </row>
    <row r="120" spans="2:135" x14ac:dyDescent="0.25">
      <c r="B120" s="2">
        <v>114</v>
      </c>
      <c r="C120">
        <v>81.028999999999996</v>
      </c>
      <c r="D120">
        <v>82.442999999999998</v>
      </c>
      <c r="E120">
        <v>83.929000000000002</v>
      </c>
      <c r="F120">
        <v>85.4</v>
      </c>
      <c r="G120">
        <v>87.5</v>
      </c>
      <c r="H120">
        <v>88.414000000000001</v>
      </c>
      <c r="I120">
        <v>88.570999999999998</v>
      </c>
      <c r="J120">
        <v>88.028999999999996</v>
      </c>
      <c r="K120">
        <v>85.171000000000006</v>
      </c>
      <c r="L120">
        <v>81.286000000000001</v>
      </c>
      <c r="M120">
        <v>72.843000000000004</v>
      </c>
      <c r="N120">
        <v>64.214299999999994</v>
      </c>
      <c r="O120">
        <v>53.957099999999997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81.349559757220518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84.639147570208735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85.315059507837475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85.154543575660412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87.27233892606921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88.589545437737925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88.974417409447071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87.314830441848542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84.838870385478671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79.990533905224524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73.378529949901619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63.973945811641016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53.757883289322308</v>
      </c>
      <c r="AE120" s="5"/>
      <c r="AG120" s="5">
        <f t="shared" si="26"/>
        <v>-0.3205597572205221</v>
      </c>
      <c r="AH120" s="5">
        <f t="shared" si="27"/>
        <v>-2.196147570208737</v>
      </c>
      <c r="AI120" s="5">
        <f t="shared" si="28"/>
        <v>-1.3860595078374729</v>
      </c>
      <c r="AJ120" s="5">
        <f t="shared" si="29"/>
        <v>0.24545642433959358</v>
      </c>
      <c r="AK120" s="5">
        <f t="shared" si="30"/>
        <v>0.22766107393078983</v>
      </c>
      <c r="AL120" s="5">
        <f t="shared" si="31"/>
        <v>-0.17554543773792375</v>
      </c>
      <c r="AM120" s="5">
        <f t="shared" si="32"/>
        <v>-0.40341740944707283</v>
      </c>
      <c r="AN120" s="5">
        <f t="shared" si="33"/>
        <v>0.714169558151454</v>
      </c>
      <c r="AO120" s="5">
        <f t="shared" si="34"/>
        <v>0.33212961452133527</v>
      </c>
      <c r="AP120" s="5">
        <f t="shared" si="35"/>
        <v>1.2954660947754775</v>
      </c>
      <c r="AQ120" s="5">
        <f t="shared" si="36"/>
        <v>-0.53552994990161551</v>
      </c>
      <c r="AR120" s="5">
        <f t="shared" si="37"/>
        <v>0.24035418835897815</v>
      </c>
      <c r="AS120" s="5">
        <f t="shared" si="38"/>
        <v>0.19921671067768898</v>
      </c>
      <c r="AV120" s="2">
        <f t="shared" si="39"/>
        <v>81.349559651428478</v>
      </c>
      <c r="AW120" s="2">
        <f t="shared" si="40"/>
        <v>84.639026181210056</v>
      </c>
      <c r="AX120" s="2">
        <f t="shared" si="41"/>
        <v>85.304306601498183</v>
      </c>
      <c r="AY120" s="2">
        <f t="shared" si="42"/>
        <v>85.091233461845206</v>
      </c>
      <c r="AZ120" s="2">
        <f t="shared" si="43"/>
        <v>87.109618937023313</v>
      </c>
      <c r="BA120" s="2">
        <f t="shared" si="44"/>
        <v>88.478292100151862</v>
      </c>
      <c r="BB120" s="2">
        <f t="shared" si="45"/>
        <v>88.629820697409428</v>
      </c>
      <c r="BC120" s="2">
        <f t="shared" si="46"/>
        <v>86.775104493819001</v>
      </c>
      <c r="BD120" s="2">
        <f t="shared" si="47"/>
        <v>83.450561855328203</v>
      </c>
      <c r="BE120" s="2">
        <f t="shared" si="48"/>
        <v>78.601091371028559</v>
      </c>
      <c r="BF120" s="2">
        <f t="shared" si="49"/>
        <v>72.190990968125988</v>
      </c>
      <c r="BG120" s="2">
        <f t="shared" si="50"/>
        <v>63.116135757750897</v>
      </c>
      <c r="BH120" s="2">
        <f t="shared" si="51"/>
        <v>52.662574219392269</v>
      </c>
      <c r="BK120" s="2">
        <f>IF(OR($B120&lt;C$229, AND($B120&gt;C$230, $B120&lt;C$231)), C120, "")</f>
        <v>81.028999999999996</v>
      </c>
      <c r="BL120" s="2">
        <f>IF(OR($B120&lt;D$229, AND($B120&gt;D$230, $B120&lt;D$231)), D120, "")</f>
        <v>82.442999999999998</v>
      </c>
      <c r="BM120" s="2">
        <f>IF(OR($B120&lt;E$229, AND($B120&gt;E$230, $B120&lt;E$231)), E120, "")</f>
        <v>83.929000000000002</v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>
        <f>IF(OR(AND($B120&gt;C$230, $B120&lt;C$231), $B120&gt;C$232), C120, "")</f>
        <v>81.028999999999996</v>
      </c>
      <c r="CA120" s="2">
        <f>IF(OR(AND($B120&gt;D$230, $B120&lt;D$231), $B120&gt;D$232), D120, "")</f>
        <v>82.442999999999998</v>
      </c>
      <c r="CB120" s="2">
        <f>IF(OR(AND($B120&gt;E$230, $B120&lt;E$231), $B120&gt;E$232), E120, "")</f>
        <v>83.929000000000002</v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82.023368227805136</v>
      </c>
      <c r="CP120" s="2">
        <f>BL$207*$B120+BL$209</f>
        <v>85.093819570927991</v>
      </c>
      <c r="CQ120" s="2">
        <f>BM$207*$B120+BM$209</f>
        <v>86.200281855167475</v>
      </c>
      <c r="CR120" s="2">
        <f>BN$207*$B120+BN$209</f>
        <v>85.938205460393121</v>
      </c>
      <c r="CS120" s="2">
        <f>BO$207*$B120+BO$209</f>
        <v>88.203566406358931</v>
      </c>
      <c r="CT120" s="2">
        <f>BP$207*$B120+BP$209</f>
        <v>89.612596025272694</v>
      </c>
      <c r="CU120" s="2">
        <f>BQ$207*$B120+BQ$209</f>
        <v>89.896597176809891</v>
      </c>
      <c r="CV120" s="2">
        <f>BR$207*$B120+BR$209</f>
        <v>87.883108921992985</v>
      </c>
      <c r="CW120" s="2">
        <f>BS$207*$B120+BS$209</f>
        <v>84.604549322013142</v>
      </c>
      <c r="CX120" s="2">
        <f>BT$207*$B120+BT$209</f>
        <v>79.919007201577159</v>
      </c>
      <c r="CY120" s="2">
        <f>BU$207*$B120+BU$209</f>
        <v>73.673112639023628</v>
      </c>
      <c r="CZ120" s="2">
        <f>BV$207*$B120+BV$209</f>
        <v>64.038928364939565</v>
      </c>
      <c r="DA120" s="2">
        <f>BW$207*$B120+BW$209</f>
        <v>53.396451637822345</v>
      </c>
      <c r="DD120" s="2">
        <f>BZ$207*$B120+BZ$209</f>
        <v>80.983794171694996</v>
      </c>
      <c r="DE120" s="2">
        <f>CA$207*$B120+CA$209</f>
        <v>84.236682895843146</v>
      </c>
      <c r="DF120" s="2">
        <f>CB$207*$B120+CB$209</f>
        <v>84.889393637833791</v>
      </c>
      <c r="DG120" s="2">
        <f>CC$207*$B120+CC$209</f>
        <v>84.783509345264164</v>
      </c>
      <c r="DH120" s="2">
        <f>CD$207*$B120+CD$209</f>
        <v>86.73542909256696</v>
      </c>
      <c r="DI120" s="2">
        <f>CE$207*$B120+CE$209</f>
        <v>88.060363446447781</v>
      </c>
      <c r="DJ120" s="2">
        <f>CF$207*$B120+CF$209</f>
        <v>88.208930277657316</v>
      </c>
      <c r="DK120" s="2">
        <f>CG$207*$B120+CG$209</f>
        <v>86.425235887946215</v>
      </c>
      <c r="DL120" s="2">
        <f>CH$207*$B120+CH$209</f>
        <v>83.129845421344527</v>
      </c>
      <c r="DM120" s="2">
        <f>CI$207*$B120+CI$209</f>
        <v>78.247595320634758</v>
      </c>
      <c r="DN120" s="2">
        <f>CJ$207*$B120+CJ$209</f>
        <v>71.775693118688437</v>
      </c>
      <c r="DO120" s="2">
        <f>CK$207*$B120+CK$209</f>
        <v>62.858880806473515</v>
      </c>
      <c r="DP120" s="2">
        <f>CL$207*$B120+CL$209</f>
        <v>52.478784604016823</v>
      </c>
      <c r="DS120" s="2">
        <f>POWER(10,($B120-C$227)/C$228)/(1+POWER(10,($B120-C$227)/C$228))</f>
        <v>0.64815832255174077</v>
      </c>
      <c r="DT120" s="2">
        <f>POWER(10,($B120-D$227)/D$228)/(1+POWER(10,($B120-D$227)/D$228))</f>
        <v>0.53059611487621083</v>
      </c>
      <c r="DU120" s="2">
        <f>POWER(10,($B120-E$227)/E$228)/(1+POWER(10,($B120-E$227)/E$228))</f>
        <v>0.68348715155262552</v>
      </c>
      <c r="DV120" s="2">
        <f>POWER(10,($B120-F$227)/F$228)/(1+POWER(10,($B120-F$227)/F$228))</f>
        <v>0.73350207682419744</v>
      </c>
      <c r="DW120" s="2">
        <f>POWER(10,($B120-G$227)/G$228)/(1+POWER(10,($B120-G$227)/G$228))</f>
        <v>0.74512612618646168</v>
      </c>
      <c r="DX120" s="2">
        <f>POWER(10,($B120-H$227)/H$228)/(1+POWER(10,($B120-H$227)/H$228))</f>
        <v>0.73075642181117151</v>
      </c>
      <c r="DY120" s="2">
        <f>POWER(10,($B120-I$227)/I$228)/(1+POWER(10,($B120-I$227)/I$228))</f>
        <v>0.75060812061701554</v>
      </c>
      <c r="DZ120" s="2">
        <f>POWER(10,($B120-J$227)/J$228)/(1+POWER(10,($B120-J$227)/J$228))</f>
        <v>0.76001435124866756</v>
      </c>
      <c r="EA120" s="2">
        <f>POWER(10,($B120-K$227)/K$228)/(1+POWER(10,($B120-K$227)/K$228))</f>
        <v>0.78252147170814446</v>
      </c>
      <c r="EB120" s="2">
        <f>POWER(10,($B120-L$227)/L$228)/(1+POWER(10,($B120-L$227)/L$228))</f>
        <v>0.78850452457326281</v>
      </c>
      <c r="EC120" s="2">
        <f>POWER(10,($B120-M$227)/M$228)/(1+POWER(10,($B120-M$227)/M$228))</f>
        <v>0.78112491993115318</v>
      </c>
      <c r="ED120" s="2">
        <f>POWER(10,($B120-N$227)/N$228)/(1+POWER(10,($B120-N$227)/N$228))</f>
        <v>0.78199611580758055</v>
      </c>
      <c r="EE120" s="2">
        <f>POWER(10,($B120-O$227)/O$228)/(1+POWER(10,($B120-O$227)/O$228))</f>
        <v>0.79972080438230564</v>
      </c>
    </row>
    <row r="121" spans="2:135" x14ac:dyDescent="0.25">
      <c r="B121" s="2">
        <v>115</v>
      </c>
      <c r="C121">
        <v>79.929000000000002</v>
      </c>
      <c r="D121">
        <v>83.442999999999998</v>
      </c>
      <c r="E121">
        <v>84.414000000000001</v>
      </c>
      <c r="F121">
        <v>84.1</v>
      </c>
      <c r="G121">
        <v>86.328999999999994</v>
      </c>
      <c r="H121">
        <v>89.013999999999996</v>
      </c>
      <c r="I121">
        <v>87.528999999999996</v>
      </c>
      <c r="J121">
        <v>88.213999999999999</v>
      </c>
      <c r="K121">
        <v>84.856999999999999</v>
      </c>
      <c r="L121">
        <v>79.114000000000004</v>
      </c>
      <c r="M121">
        <v>75.085999999999999</v>
      </c>
      <c r="N121">
        <v>63.542900000000003</v>
      </c>
      <c r="O121">
        <v>54.557099999999998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81.286393988984258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84.589164812686633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85.266163562376391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85.166375202598687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87.360662808983051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88.640356898044814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89.173297278307643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87.625044469644251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85.484959890437779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80.60128006041883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73.95831175415087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64.423238115094662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54.277795601100486</v>
      </c>
      <c r="AE121" s="5"/>
      <c r="AG121" s="5">
        <f t="shared" si="26"/>
        <v>-1.3573939889842563</v>
      </c>
      <c r="AH121" s="5">
        <f t="shared" si="27"/>
        <v>-1.1461648126866351</v>
      </c>
      <c r="AI121" s="5">
        <f t="shared" si="28"/>
        <v>-0.8521635623763899</v>
      </c>
      <c r="AJ121" s="5">
        <f t="shared" si="29"/>
        <v>-1.0663752025986923</v>
      </c>
      <c r="AK121" s="5">
        <f t="shared" si="30"/>
        <v>-1.0316628089830573</v>
      </c>
      <c r="AL121" s="5">
        <f t="shared" si="31"/>
        <v>0.37364310195518158</v>
      </c>
      <c r="AM121" s="5">
        <f t="shared" si="32"/>
        <v>-1.644297278307647</v>
      </c>
      <c r="AN121" s="5">
        <f t="shared" si="33"/>
        <v>0.58895553035574721</v>
      </c>
      <c r="AO121" s="5">
        <f t="shared" si="34"/>
        <v>-0.62795989043777922</v>
      </c>
      <c r="AP121" s="5">
        <f t="shared" si="35"/>
        <v>-1.4872800604188257</v>
      </c>
      <c r="AQ121" s="5">
        <f t="shared" si="36"/>
        <v>1.1276882458491286</v>
      </c>
      <c r="AR121" s="5">
        <f t="shared" si="37"/>
        <v>-0.8803381150946592</v>
      </c>
      <c r="AS121" s="5">
        <f t="shared" si="38"/>
        <v>0.27930439889951231</v>
      </c>
      <c r="AV121" s="2">
        <f t="shared" si="39"/>
        <v>81.286393962665102</v>
      </c>
      <c r="AW121" s="2">
        <f t="shared" si="40"/>
        <v>84.589125997841748</v>
      </c>
      <c r="AX121" s="2">
        <f t="shared" si="41"/>
        <v>85.24185021115909</v>
      </c>
      <c r="AY121" s="2">
        <f t="shared" si="42"/>
        <v>85.047695028014331</v>
      </c>
      <c r="AZ121" s="2">
        <f t="shared" si="43"/>
        <v>87.070163741957401</v>
      </c>
      <c r="BA121" s="2">
        <f t="shared" si="44"/>
        <v>88.428538263780084</v>
      </c>
      <c r="BB121" s="2">
        <f t="shared" si="45"/>
        <v>88.574711809661181</v>
      </c>
      <c r="BC121" s="2">
        <f t="shared" si="46"/>
        <v>86.72012992417902</v>
      </c>
      <c r="BD121" s="2">
        <f t="shared" si="47"/>
        <v>83.395221665873194</v>
      </c>
      <c r="BE121" s="2">
        <f t="shared" si="48"/>
        <v>78.544175402365425</v>
      </c>
      <c r="BF121" s="2">
        <f t="shared" si="49"/>
        <v>72.1324011416731</v>
      </c>
      <c r="BG121" s="2">
        <f t="shared" si="50"/>
        <v>63.07557914454739</v>
      </c>
      <c r="BH121" s="2">
        <f t="shared" si="51"/>
        <v>52.636483056454679</v>
      </c>
      <c r="BK121" s="2">
        <f>IF(OR($B121&lt;C$229, AND($B121&gt;C$230, $B121&lt;C$231)), C121, "")</f>
        <v>79.929000000000002</v>
      </c>
      <c r="BL121" s="2">
        <f>IF(OR($B121&lt;D$229, AND($B121&gt;D$230, $B121&lt;D$231)), D121, "")</f>
        <v>83.442999999999998</v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>
        <f>IF(OR(AND($B121&gt;C$230, $B121&lt;C$231), $B121&gt;C$232), C121, "")</f>
        <v>79.929000000000002</v>
      </c>
      <c r="CA121" s="2">
        <f>IF(OR(AND($B121&gt;D$230, $B121&lt;D$231), $B121&gt;D$232), D121, "")</f>
        <v>83.442999999999998</v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82.037603975016438</v>
      </c>
      <c r="CP121" s="2">
        <f>BL$207*$B121+BL$209</f>
        <v>85.111947660284628</v>
      </c>
      <c r="CQ121" s="2">
        <f>BM$207*$B121+BM$209</f>
        <v>86.216584344199674</v>
      </c>
      <c r="CR121" s="2">
        <f>BN$207*$B121+BN$209</f>
        <v>85.952855821969536</v>
      </c>
      <c r="CS121" s="2">
        <f>BO$207*$B121+BO$209</f>
        <v>88.237680737526475</v>
      </c>
      <c r="CT121" s="2">
        <f>BP$207*$B121+BP$209</f>
        <v>89.649104600164591</v>
      </c>
      <c r="CU121" s="2">
        <f>BQ$207*$B121+BQ$209</f>
        <v>89.933663467530266</v>
      </c>
      <c r="CV121" s="2">
        <f>BR$207*$B121+BR$209</f>
        <v>87.905579444366026</v>
      </c>
      <c r="CW121" s="2">
        <f>BS$207*$B121+BS$209</f>
        <v>84.624483074058759</v>
      </c>
      <c r="CX121" s="2">
        <f>BT$207*$B121+BT$209</f>
        <v>79.936198948626284</v>
      </c>
      <c r="CY121" s="2">
        <f>BU$207*$B121+BU$209</f>
        <v>73.706975347564409</v>
      </c>
      <c r="CZ121" s="2">
        <f>BV$207*$B121+BV$209</f>
        <v>64.064223420578031</v>
      </c>
      <c r="DA121" s="2">
        <f>BW$207*$B121+BW$209</f>
        <v>53.416841761105907</v>
      </c>
      <c r="DD121" s="2">
        <f>BZ$207*$B121+BZ$209</f>
        <v>80.9144927894543</v>
      </c>
      <c r="DE121" s="2">
        <f>CA$207*$B121+CA$209</f>
        <v>84.167297236350947</v>
      </c>
      <c r="DF121" s="2">
        <f>CB$207*$B121+CB$209</f>
        <v>84.830182159708286</v>
      </c>
      <c r="DG121" s="2">
        <f>CC$207*$B121+CC$209</f>
        <v>84.747766196351535</v>
      </c>
      <c r="DH121" s="2">
        <f>CD$207*$B121+CD$209</f>
        <v>86.705947977214549</v>
      </c>
      <c r="DI121" s="2">
        <f>CE$207*$B121+CE$209</f>
        <v>88.01839639980949</v>
      </c>
      <c r="DJ121" s="2">
        <f>CF$207*$B121+CF$209</f>
        <v>88.162924406434485</v>
      </c>
      <c r="DK121" s="2">
        <f>CG$207*$B121+CG$209</f>
        <v>86.378743266565053</v>
      </c>
      <c r="DL121" s="2">
        <f>CH$207*$B121+CH$209</f>
        <v>83.08364539880067</v>
      </c>
      <c r="DM121" s="2">
        <f>CI$207*$B121+CI$209</f>
        <v>78.203654737561038</v>
      </c>
      <c r="DN121" s="2">
        <f>CJ$207*$B121+CJ$209</f>
        <v>71.730018759397666</v>
      </c>
      <c r="DO121" s="2">
        <f>CK$207*$B121+CK$209</f>
        <v>62.824217104819944</v>
      </c>
      <c r="DP121" s="2">
        <f>CL$207*$B121+CL$209</f>
        <v>52.458248576425731</v>
      </c>
      <c r="DS121" s="2">
        <f>POWER(10,($B121-C$227)/C$228)/(1+POWER(10,($B121-C$227)/C$228))</f>
        <v>0.66886522190172726</v>
      </c>
      <c r="DT121" s="2">
        <f>POWER(10,($B121-D$227)/D$228)/(1+POWER(10,($B121-D$227)/D$228))</f>
        <v>0.55345517156046287</v>
      </c>
      <c r="DU121" s="2">
        <f>POWER(10,($B121-E$227)/E$228)/(1+POWER(10,($B121-E$227)/E$228))</f>
        <v>0.70306736670223602</v>
      </c>
      <c r="DV121" s="2">
        <f>POWER(10,($B121-F$227)/F$228)/(1+POWER(10,($B121-F$227)/F$228))</f>
        <v>0.75111491686024279</v>
      </c>
      <c r="DW121" s="2">
        <f>POWER(10,($B121-G$227)/G$228)/(1+POWER(10,($B121-G$227)/G$228))</f>
        <v>0.76221977215615844</v>
      </c>
      <c r="DX121" s="2">
        <f>POWER(10,($B121-H$227)/H$228)/(1+POWER(10,($B121-H$227)/H$228))</f>
        <v>0.74848850095849395</v>
      </c>
      <c r="DY121" s="2">
        <f>POWER(10,($B121-I$227)/I$228)/(1+POWER(10,($B121-I$227)/I$228))</f>
        <v>0.76744885100582283</v>
      </c>
      <c r="DZ121" s="2">
        <f>POWER(10,($B121-J$227)/J$228)/(1+POWER(10,($B121-J$227)/J$228))</f>
        <v>0.77640911148330616</v>
      </c>
      <c r="EA121" s="2">
        <f>POWER(10,($B121-K$227)/K$228)/(1+POWER(10,($B121-K$227)/K$228))</f>
        <v>0.79778774099592076</v>
      </c>
      <c r="EB121" s="2">
        <f>POWER(10,($B121-L$227)/L$228)/(1+POWER(10,($B121-L$227)/L$228))</f>
        <v>0.8034562912567651</v>
      </c>
      <c r="EC121" s="2">
        <f>POWER(10,($B121-M$227)/M$228)/(1+POWER(10,($B121-M$227)/M$228))</f>
        <v>0.79646372374389152</v>
      </c>
      <c r="ED121" s="2">
        <f>POWER(10,($B121-N$227)/N$228)/(1+POWER(10,($B121-N$227)/N$228))</f>
        <v>0.7972897101142794</v>
      </c>
      <c r="EE121" s="2">
        <f>POWER(10,($B121-O$227)/O$228)/(1+POWER(10,($B121-O$227)/O$228))</f>
        <v>0.81406661044808981</v>
      </c>
    </row>
    <row r="122" spans="2:135" x14ac:dyDescent="0.25">
      <c r="B122" s="2">
        <v>116</v>
      </c>
      <c r="C122">
        <v>81.286000000000001</v>
      </c>
      <c r="D122">
        <v>83.414000000000001</v>
      </c>
      <c r="E122">
        <v>84.686000000000007</v>
      </c>
      <c r="F122">
        <v>84.257000000000005</v>
      </c>
      <c r="G122">
        <v>87.614000000000004</v>
      </c>
      <c r="H122">
        <v>88.856999999999999</v>
      </c>
      <c r="I122">
        <v>89.313999999999993</v>
      </c>
      <c r="J122">
        <v>86</v>
      </c>
      <c r="K122">
        <v>85.057000000000002</v>
      </c>
      <c r="L122">
        <v>81.286000000000001</v>
      </c>
      <c r="M122">
        <v>75.085999999999999</v>
      </c>
      <c r="N122">
        <v>65</v>
      </c>
      <c r="O122">
        <v>54.585700000000003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81.220533470932509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84.535467688944394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85.228693753267763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85.210599694333624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87.512782154514539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88.753144991810629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89.486216464117334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88.076974671753248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86.266422431140327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81.323257525027643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74.688361614690407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65.010086844065924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54.910173519252346</v>
      </c>
      <c r="AE122" s="5"/>
      <c r="AG122" s="5">
        <f t="shared" si="26"/>
        <v>6.5466529067492729E-2</v>
      </c>
      <c r="AH122" s="5">
        <f t="shared" si="27"/>
        <v>-1.1214676889443922</v>
      </c>
      <c r="AI122" s="5">
        <f t="shared" si="28"/>
        <v>-0.5426937532677556</v>
      </c>
      <c r="AJ122" s="5">
        <f t="shared" si="29"/>
        <v>-0.95359969433361869</v>
      </c>
      <c r="AK122" s="5">
        <f t="shared" si="30"/>
        <v>0.10121784548546486</v>
      </c>
      <c r="AL122" s="5">
        <f t="shared" si="31"/>
        <v>0.10385500818937032</v>
      </c>
      <c r="AM122" s="5">
        <f t="shared" si="32"/>
        <v>-0.17221646411734071</v>
      </c>
      <c r="AN122" s="5">
        <f t="shared" si="33"/>
        <v>-2.0769746717532485</v>
      </c>
      <c r="AO122" s="5">
        <f t="shared" si="34"/>
        <v>-1.2094224311403252</v>
      </c>
      <c r="AP122" s="5">
        <f t="shared" si="35"/>
        <v>-3.7257525027641236E-2</v>
      </c>
      <c r="AQ122" s="5">
        <f t="shared" si="36"/>
        <v>0.39763838530959106</v>
      </c>
      <c r="AR122" s="5">
        <f t="shared" si="37"/>
        <v>-1.0086844065924083E-2</v>
      </c>
      <c r="AS122" s="5">
        <f t="shared" si="38"/>
        <v>-0.32447351925234358</v>
      </c>
      <c r="AV122" s="2">
        <f t="shared" si="39"/>
        <v>81.220533464691158</v>
      </c>
      <c r="AW122" s="2">
        <f t="shared" si="40"/>
        <v>84.53545587874433</v>
      </c>
      <c r="AX122" s="2">
        <f t="shared" si="41"/>
        <v>85.17748701814628</v>
      </c>
      <c r="AY122" s="2">
        <f t="shared" si="42"/>
        <v>85.003380501066985</v>
      </c>
      <c r="AZ122" s="2">
        <f t="shared" si="43"/>
        <v>87.029819654074871</v>
      </c>
      <c r="BA122" s="2">
        <f t="shared" si="44"/>
        <v>88.377356647639601</v>
      </c>
      <c r="BB122" s="2">
        <f t="shared" si="45"/>
        <v>88.518304977746624</v>
      </c>
      <c r="BC122" s="2">
        <f t="shared" si="46"/>
        <v>86.66419223398519</v>
      </c>
      <c r="BD122" s="2">
        <f t="shared" si="47"/>
        <v>83.339171136395692</v>
      </c>
      <c r="BE122" s="2">
        <f t="shared" si="48"/>
        <v>78.486888725650559</v>
      </c>
      <c r="BF122" s="2">
        <f t="shared" si="49"/>
        <v>72.073047014395399</v>
      </c>
      <c r="BG122" s="2">
        <f t="shared" si="50"/>
        <v>63.034247562652524</v>
      </c>
      <c r="BH122" s="2">
        <f t="shared" si="51"/>
        <v>52.610023333271378</v>
      </c>
      <c r="BK122" s="2">
        <f>IF(OR($B122&lt;C$229, AND($B122&gt;C$230, $B122&lt;C$231)), C122, "")</f>
        <v>81.286000000000001</v>
      </c>
      <c r="BL122" s="2">
        <f>IF(OR($B122&lt;D$229, AND($B122&gt;D$230, $B122&lt;D$231)), D122, "")</f>
        <v>83.414000000000001</v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>
        <f>IF(OR(AND($B122&gt;C$230, $B122&lt;C$231), $B122&gt;C$232), C122, "")</f>
        <v>81.286000000000001</v>
      </c>
      <c r="CA122" s="2">
        <f>IF(OR(AND($B122&gt;D$230, $B122&lt;D$231), $B122&gt;D$232), D122, "")</f>
        <v>83.414000000000001</v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82.05183972222774</v>
      </c>
      <c r="CP122" s="2">
        <f>BL$207*$B122+BL$209</f>
        <v>85.130075749641279</v>
      </c>
      <c r="CQ122" s="2">
        <f>BM$207*$B122+BM$209</f>
        <v>86.232886833231873</v>
      </c>
      <c r="CR122" s="2">
        <f>BN$207*$B122+BN$209</f>
        <v>85.96750618354595</v>
      </c>
      <c r="CS122" s="2">
        <f>BO$207*$B122+BO$209</f>
        <v>88.271795068694033</v>
      </c>
      <c r="CT122" s="2">
        <f>BP$207*$B122+BP$209</f>
        <v>89.685613175056488</v>
      </c>
      <c r="CU122" s="2">
        <f>BQ$207*$B122+BQ$209</f>
        <v>89.970729758250627</v>
      </c>
      <c r="CV122" s="2">
        <f>BR$207*$B122+BR$209</f>
        <v>87.928049966739067</v>
      </c>
      <c r="CW122" s="2">
        <f>BS$207*$B122+BS$209</f>
        <v>84.64441682610439</v>
      </c>
      <c r="CX122" s="2">
        <f>BT$207*$B122+BT$209</f>
        <v>79.953390695675395</v>
      </c>
      <c r="CY122" s="2">
        <f>BU$207*$B122+BU$209</f>
        <v>73.74083805610519</v>
      </c>
      <c r="CZ122" s="2">
        <f>BV$207*$B122+BV$209</f>
        <v>64.089518476216497</v>
      </c>
      <c r="DA122" s="2">
        <f>BW$207*$B122+BW$209</f>
        <v>53.437231884389469</v>
      </c>
      <c r="DD122" s="2">
        <f>BZ$207*$B122+BZ$209</f>
        <v>80.845191407213619</v>
      </c>
      <c r="DE122" s="2">
        <f>CA$207*$B122+CA$209</f>
        <v>84.097911576858749</v>
      </c>
      <c r="DF122" s="2">
        <f>CB$207*$B122+CB$209</f>
        <v>84.770970681582781</v>
      </c>
      <c r="DG122" s="2">
        <f>CC$207*$B122+CC$209</f>
        <v>84.712023047438919</v>
      </c>
      <c r="DH122" s="2">
        <f>CD$207*$B122+CD$209</f>
        <v>86.676466861862153</v>
      </c>
      <c r="DI122" s="2">
        <f>CE$207*$B122+CE$209</f>
        <v>87.976429353171213</v>
      </c>
      <c r="DJ122" s="2">
        <f>CF$207*$B122+CF$209</f>
        <v>88.116918535211653</v>
      </c>
      <c r="DK122" s="2">
        <f>CG$207*$B122+CG$209</f>
        <v>86.332250645183876</v>
      </c>
      <c r="DL122" s="2">
        <f>CH$207*$B122+CH$209</f>
        <v>83.037445376256827</v>
      </c>
      <c r="DM122" s="2">
        <f>CI$207*$B122+CI$209</f>
        <v>78.159714154487332</v>
      </c>
      <c r="DN122" s="2">
        <f>CJ$207*$B122+CJ$209</f>
        <v>71.684344400106895</v>
      </c>
      <c r="DO122" s="2">
        <f>CK$207*$B122+CK$209</f>
        <v>62.78955340316638</v>
      </c>
      <c r="DP122" s="2">
        <f>CL$207*$B122+CL$209</f>
        <v>52.437712548834646</v>
      </c>
      <c r="DS122" s="2">
        <f>POWER(10,($B122-C$227)/C$228)/(1+POWER(10,($B122-C$227)/C$228))</f>
        <v>0.68893831549158169</v>
      </c>
      <c r="DT122" s="2">
        <f>POWER(10,($B122-D$227)/D$228)/(1+POWER(10,($B122-D$227)/D$228))</f>
        <v>0.57609039974130638</v>
      </c>
      <c r="DU122" s="2">
        <f>POWER(10,($B122-E$227)/E$228)/(1+POWER(10,($B122-E$227)/E$228))</f>
        <v>0.72192910235997931</v>
      </c>
      <c r="DV122" s="2">
        <f>POWER(10,($B122-F$227)/F$228)/(1+POWER(10,($B122-F$227)/F$228))</f>
        <v>0.7679320054178469</v>
      </c>
      <c r="DW122" s="2">
        <f>POWER(10,($B122-G$227)/G$228)/(1+POWER(10,($B122-G$227)/G$228))</f>
        <v>0.77850777620585887</v>
      </c>
      <c r="DX122" s="2">
        <f>POWER(10,($B122-H$227)/H$228)/(1+POWER(10,($B122-H$227)/H$228))</f>
        <v>0.76542763315758744</v>
      </c>
      <c r="DY122" s="2">
        <f>POWER(10,($B122-I$227)/I$228)/(1+POWER(10,($B122-I$227)/I$228))</f>
        <v>0.78348041184205941</v>
      </c>
      <c r="DZ122" s="2">
        <f>POWER(10,($B122-J$227)/J$228)/(1+POWER(10,($B122-J$227)/J$228))</f>
        <v>0.791990393580428</v>
      </c>
      <c r="EA122" s="2">
        <f>POWER(10,($B122-K$227)/K$228)/(1+POWER(10,($B122-K$227)/K$228))</f>
        <v>0.81223950172388759</v>
      </c>
      <c r="EB122" s="2">
        <f>POWER(10,($B122-L$227)/L$228)/(1+POWER(10,($B122-L$227)/L$228))</f>
        <v>0.81759555658428551</v>
      </c>
      <c r="EC122" s="2">
        <f>POWER(10,($B122-M$227)/M$228)/(1+POWER(10,($B122-M$227)/M$228))</f>
        <v>0.81098769103675106</v>
      </c>
      <c r="ED122" s="2">
        <f>POWER(10,($B122-N$227)/N$228)/(1+POWER(10,($B122-N$227)/N$228))</f>
        <v>0.81176866628268962</v>
      </c>
      <c r="EE122" s="2">
        <f>POWER(10,($B122-O$227)/O$228)/(1+POWER(10,($B122-O$227)/O$228))</f>
        <v>0.82760635206613264</v>
      </c>
    </row>
    <row r="123" spans="2:135" x14ac:dyDescent="0.25">
      <c r="B123" s="2">
        <v>117</v>
      </c>
      <c r="C123">
        <v>81.471000000000004</v>
      </c>
      <c r="D123">
        <v>83.271000000000001</v>
      </c>
      <c r="E123">
        <v>85.057000000000002</v>
      </c>
      <c r="F123">
        <v>86.070999999999998</v>
      </c>
      <c r="G123">
        <v>88.543000000000006</v>
      </c>
      <c r="H123">
        <v>87.543000000000006</v>
      </c>
      <c r="I123">
        <v>89.585999999999999</v>
      </c>
      <c r="J123">
        <v>88.986000000000004</v>
      </c>
      <c r="K123">
        <v>85.671000000000006</v>
      </c>
      <c r="L123">
        <v>82.471000000000004</v>
      </c>
      <c r="M123">
        <v>74.585999999999999</v>
      </c>
      <c r="N123">
        <v>65.514300000000006</v>
      </c>
      <c r="O123">
        <v>55.2714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81.152204586297742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84.478179905302596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85.211891216432548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85.295426994453209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87.736488146902715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88.9461878667734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89.91774661696536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88.661349742532764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87.098401738858925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82.071527205767183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75.502753263442358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65.695651108679627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55.597891846905796</v>
      </c>
      <c r="AE123" s="5"/>
      <c r="AG123" s="5">
        <f t="shared" si="26"/>
        <v>0.3187954137022615</v>
      </c>
      <c r="AH123" s="5">
        <f t="shared" si="27"/>
        <v>-1.2071799053025956</v>
      </c>
      <c r="AI123" s="5">
        <f t="shared" si="28"/>
        <v>-0.15489121643254578</v>
      </c>
      <c r="AJ123" s="5">
        <f t="shared" si="29"/>
        <v>0.77557300554678932</v>
      </c>
      <c r="AK123" s="5">
        <f t="shared" si="30"/>
        <v>0.80651185309729101</v>
      </c>
      <c r="AL123" s="5">
        <f t="shared" si="31"/>
        <v>-1.4031878667733935</v>
      </c>
      <c r="AM123" s="5">
        <f t="shared" si="32"/>
        <v>-0.33174661696536134</v>
      </c>
      <c r="AN123" s="5">
        <f t="shared" si="33"/>
        <v>0.32465025746724052</v>
      </c>
      <c r="AO123" s="5">
        <f t="shared" si="34"/>
        <v>-1.4274017388589186</v>
      </c>
      <c r="AP123" s="5">
        <f t="shared" si="35"/>
        <v>0.39947279423282112</v>
      </c>
      <c r="AQ123" s="5">
        <f t="shared" si="36"/>
        <v>-0.91675326344235941</v>
      </c>
      <c r="AR123" s="5">
        <f t="shared" si="37"/>
        <v>-0.18135110867962112</v>
      </c>
      <c r="AS123" s="5">
        <f t="shared" si="38"/>
        <v>-0.32649184690579602</v>
      </c>
      <c r="AV123" s="2">
        <f t="shared" si="39"/>
        <v>81.152204584886917</v>
      </c>
      <c r="AW123" s="2">
        <f t="shared" si="40"/>
        <v>84.478176485842596</v>
      </c>
      <c r="AX123" s="2">
        <f t="shared" si="41"/>
        <v>85.111436113020886</v>
      </c>
      <c r="AY123" s="2">
        <f t="shared" si="42"/>
        <v>84.958428082431965</v>
      </c>
      <c r="AZ123" s="2">
        <f t="shared" si="43"/>
        <v>86.988754516209312</v>
      </c>
      <c r="BA123" s="2">
        <f t="shared" si="44"/>
        <v>88.32496065178583</v>
      </c>
      <c r="BB123" s="2">
        <f t="shared" si="45"/>
        <v>88.460813713398466</v>
      </c>
      <c r="BC123" s="2">
        <f t="shared" si="46"/>
        <v>86.607463180827509</v>
      </c>
      <c r="BD123" s="2">
        <f t="shared" si="47"/>
        <v>83.282560016318314</v>
      </c>
      <c r="BE123" s="2">
        <f t="shared" si="48"/>
        <v>78.429362973857351</v>
      </c>
      <c r="BF123" s="2">
        <f t="shared" si="49"/>
        <v>72.013109047466386</v>
      </c>
      <c r="BG123" s="2">
        <f t="shared" si="50"/>
        <v>62.992278191635506</v>
      </c>
      <c r="BH123" s="2">
        <f t="shared" si="51"/>
        <v>52.58328001952313</v>
      </c>
      <c r="BK123" s="2">
        <f>IF(OR($B123&lt;C$229, AND($B123&gt;C$230, $B123&lt;C$231)), C123, "")</f>
        <v>81.471000000000004</v>
      </c>
      <c r="BL123" s="2">
        <f>IF(OR($B123&lt;D$229, AND($B123&gt;D$230, $B123&lt;D$231)), D123, "")</f>
        <v>83.271000000000001</v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>
        <f>IF(OR(AND($B123&gt;C$230, $B123&lt;C$231), $B123&gt;C$232), C123, "")</f>
        <v>81.471000000000004</v>
      </c>
      <c r="CA123" s="2">
        <f>IF(OR(AND($B123&gt;D$230, $B123&lt;D$231), $B123&gt;D$232), D123, "")</f>
        <v>83.271000000000001</v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82.066075469439042</v>
      </c>
      <c r="CP123" s="2">
        <f>BL$207*$B123+BL$209</f>
        <v>85.148203838997929</v>
      </c>
      <c r="CQ123" s="2">
        <f>BM$207*$B123+BM$209</f>
        <v>86.249189322264073</v>
      </c>
      <c r="CR123" s="2">
        <f>BN$207*$B123+BN$209</f>
        <v>85.982156545122351</v>
      </c>
      <c r="CS123" s="2">
        <f>BO$207*$B123+BO$209</f>
        <v>88.305909399861577</v>
      </c>
      <c r="CT123" s="2">
        <f>BP$207*$B123+BP$209</f>
        <v>89.722121749948371</v>
      </c>
      <c r="CU123" s="2">
        <f>BQ$207*$B123+BQ$209</f>
        <v>90.007796048971002</v>
      </c>
      <c r="CV123" s="2">
        <f>BR$207*$B123+BR$209</f>
        <v>87.950520489112122</v>
      </c>
      <c r="CW123" s="2">
        <f>BS$207*$B123+BS$209</f>
        <v>84.664350578150007</v>
      </c>
      <c r="CX123" s="2">
        <f>BT$207*$B123+BT$209</f>
        <v>79.970582442724506</v>
      </c>
      <c r="CY123" s="2">
        <f>BU$207*$B123+BU$209</f>
        <v>73.774700764645985</v>
      </c>
      <c r="CZ123" s="2">
        <f>BV$207*$B123+BV$209</f>
        <v>64.114813531854963</v>
      </c>
      <c r="DA123" s="2">
        <f>BW$207*$B123+BW$209</f>
        <v>53.457622007673038</v>
      </c>
      <c r="DD123" s="2">
        <f>BZ$207*$B123+BZ$209</f>
        <v>80.775890024972924</v>
      </c>
      <c r="DE123" s="2">
        <f>CA$207*$B123+CA$209</f>
        <v>84.028525917366551</v>
      </c>
      <c r="DF123" s="2">
        <f>CB$207*$B123+CB$209</f>
        <v>84.711759203457262</v>
      </c>
      <c r="DG123" s="2">
        <f>CC$207*$B123+CC$209</f>
        <v>84.676279898526303</v>
      </c>
      <c r="DH123" s="2">
        <f>CD$207*$B123+CD$209</f>
        <v>86.646985746509756</v>
      </c>
      <c r="DI123" s="2">
        <f>CE$207*$B123+CE$209</f>
        <v>87.934462306532922</v>
      </c>
      <c r="DJ123" s="2">
        <f>CF$207*$B123+CF$209</f>
        <v>88.070912663988807</v>
      </c>
      <c r="DK123" s="2">
        <f>CG$207*$B123+CG$209</f>
        <v>86.285758023802714</v>
      </c>
      <c r="DL123" s="2">
        <f>CH$207*$B123+CH$209</f>
        <v>82.991245353712984</v>
      </c>
      <c r="DM123" s="2">
        <f>CI$207*$B123+CI$209</f>
        <v>78.115773571413612</v>
      </c>
      <c r="DN123" s="2">
        <f>CJ$207*$B123+CJ$209</f>
        <v>71.638670040816123</v>
      </c>
      <c r="DO123" s="2">
        <f>CK$207*$B123+CK$209</f>
        <v>62.754889701512809</v>
      </c>
      <c r="DP123" s="2">
        <f>CL$207*$B123+CL$209</f>
        <v>52.417176521243562</v>
      </c>
      <c r="DS123" s="2">
        <f>POWER(10,($B123-C$227)/C$228)/(1+POWER(10,($B123-C$227)/C$228))</f>
        <v>0.70832521671354565</v>
      </c>
      <c r="DT123" s="2">
        <f>POWER(10,($B123-D$227)/D$228)/(1+POWER(10,($B123-D$227)/D$228))</f>
        <v>0.59841079314941792</v>
      </c>
      <c r="DU123" s="2">
        <f>POWER(10,($B123-E$227)/E$228)/(1+POWER(10,($B123-E$227)/E$228))</f>
        <v>0.74003572281138053</v>
      </c>
      <c r="DV123" s="2">
        <f>POWER(10,($B123-F$227)/F$228)/(1+POWER(10,($B123-F$227)/F$228))</f>
        <v>0.78393963576796155</v>
      </c>
      <c r="DW123" s="2">
        <f>POWER(10,($B123-G$227)/G$228)/(1+POWER(10,($B123-G$227)/G$228))</f>
        <v>0.79398161632753816</v>
      </c>
      <c r="DX123" s="2">
        <f>POWER(10,($B123-H$227)/H$228)/(1+POWER(10,($B123-H$227)/H$228))</f>
        <v>0.78155887202607954</v>
      </c>
      <c r="DY123" s="2">
        <f>POWER(10,($B123-I$227)/I$228)/(1+POWER(10,($B123-I$227)/I$228))</f>
        <v>0.79869668332497823</v>
      </c>
      <c r="DZ123" s="2">
        <f>POWER(10,($B123-J$227)/J$228)/(1+POWER(10,($B123-J$227)/J$228))</f>
        <v>0.80675612063069357</v>
      </c>
      <c r="EA123" s="2">
        <f>POWER(10,($B123-K$227)/K$228)/(1+POWER(10,($B123-K$227)/K$228))</f>
        <v>0.8258838366227943</v>
      </c>
      <c r="EB123" s="2">
        <f>POWER(10,($B123-L$227)/L$228)/(1+POWER(10,($B123-L$227)/L$228))</f>
        <v>0.83093168935400574</v>
      </c>
      <c r="EC123" s="2">
        <f>POWER(10,($B123-M$227)/M$228)/(1+POWER(10,($B123-M$227)/M$228))</f>
        <v>0.82470336101771635</v>
      </c>
      <c r="ED123" s="2">
        <f>POWER(10,($B123-N$227)/N$228)/(1+POWER(10,($B123-N$227)/N$228))</f>
        <v>0.82543986300837835</v>
      </c>
      <c r="EE123" s="2">
        <f>POWER(10,($B123-O$227)/O$228)/(1+POWER(10,($B123-O$227)/O$228))</f>
        <v>0.84035348276670374</v>
      </c>
    </row>
    <row r="124" spans="2:135" x14ac:dyDescent="0.25">
      <c r="B124" s="2">
        <v>118</v>
      </c>
      <c r="C124">
        <v>81.257000000000005</v>
      </c>
      <c r="D124">
        <v>83.271000000000001</v>
      </c>
      <c r="E124">
        <v>84.242999999999995</v>
      </c>
      <c r="F124">
        <v>83.513999999999996</v>
      </c>
      <c r="G124">
        <v>87.043000000000006</v>
      </c>
      <c r="H124">
        <v>89.143000000000001</v>
      </c>
      <c r="I124">
        <v>89.429000000000002</v>
      </c>
      <c r="J124">
        <v>88.143000000000001</v>
      </c>
      <c r="K124">
        <v>86.5</v>
      </c>
      <c r="L124">
        <v>82.3</v>
      </c>
      <c r="M124">
        <v>76.900000000000006</v>
      </c>
      <c r="N124">
        <v>66.214299999999994</v>
      </c>
      <c r="O124">
        <v>56.528599999999997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81.081638727232047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84.417475083171027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85.227473750994406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85.423442276613102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88.025191387329102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89.228495734353658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90.443885090405232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89.330527627596197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87.854480912714919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82.727305900144074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76.290369355762436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66.40157787987107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56.251351638220314</v>
      </c>
      <c r="AE124" s="5"/>
      <c r="AG124" s="5">
        <f t="shared" si="26"/>
        <v>0.1753612727679581</v>
      </c>
      <c r="AH124" s="5">
        <f t="shared" si="27"/>
        <v>-1.1464750831710262</v>
      </c>
      <c r="AI124" s="5">
        <f t="shared" si="28"/>
        <v>-0.98447375099441103</v>
      </c>
      <c r="AJ124" s="5">
        <f t="shared" si="29"/>
        <v>-1.9094422766131061</v>
      </c>
      <c r="AK124" s="5">
        <f t="shared" si="30"/>
        <v>-0.98219138732909528</v>
      </c>
      <c r="AL124" s="5">
        <f t="shared" si="31"/>
        <v>-8.5495734353656871E-2</v>
      </c>
      <c r="AM124" s="5">
        <f t="shared" si="32"/>
        <v>-1.0148850904052296</v>
      </c>
      <c r="AN124" s="5">
        <f t="shared" si="33"/>
        <v>-1.1875276275961966</v>
      </c>
      <c r="AO124" s="5">
        <f t="shared" si="34"/>
        <v>-1.3544809127149193</v>
      </c>
      <c r="AP124" s="5">
        <f t="shared" si="35"/>
        <v>-0.4273059001440771</v>
      </c>
      <c r="AQ124" s="5">
        <f t="shared" si="36"/>
        <v>0.60963064423756919</v>
      </c>
      <c r="AR124" s="5">
        <f t="shared" si="37"/>
        <v>-0.18727787987107547</v>
      </c>
      <c r="AS124" s="5">
        <f t="shared" si="38"/>
        <v>0.27724836177968371</v>
      </c>
      <c r="AV124" s="2">
        <f t="shared" si="39"/>
        <v>81.081638726928063</v>
      </c>
      <c r="AW124" s="2">
        <f t="shared" si="40"/>
        <v>84.417474141067402</v>
      </c>
      <c r="AX124" s="2">
        <f t="shared" si="41"/>
        <v>85.043913130962693</v>
      </c>
      <c r="AY124" s="2">
        <f t="shared" si="42"/>
        <v>84.912968147509361</v>
      </c>
      <c r="AZ124" s="2">
        <f t="shared" si="43"/>
        <v>86.947125632335414</v>
      </c>
      <c r="BA124" s="2">
        <f t="shared" si="44"/>
        <v>88.271553622803921</v>
      </c>
      <c r="BB124" s="2">
        <f t="shared" si="45"/>
        <v>88.40243910616509</v>
      </c>
      <c r="BC124" s="2">
        <f t="shared" si="46"/>
        <v>86.550103384723712</v>
      </c>
      <c r="BD124" s="2">
        <f t="shared" si="47"/>
        <v>83.225526290927803</v>
      </c>
      <c r="BE124" s="2">
        <f t="shared" si="48"/>
        <v>78.371717177587541</v>
      </c>
      <c r="BF124" s="2">
        <f t="shared" si="49"/>
        <v>71.952752867232249</v>
      </c>
      <c r="BG124" s="2">
        <f t="shared" si="50"/>
        <v>62.94979844941021</v>
      </c>
      <c r="BH124" s="2">
        <f t="shared" si="51"/>
        <v>52.556330700041705</v>
      </c>
      <c r="BK124" s="2" t="str">
        <f>IF(OR($B124&lt;C$229, AND($B124&gt;C$230, $B124&lt;C$231)), C124, "")</f>
        <v/>
      </c>
      <c r="BL124" s="2">
        <f>IF(OR($B124&lt;D$229, AND($B124&gt;D$230, $B124&lt;D$231)), D124, "")</f>
        <v>83.271000000000001</v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>
        <f>IF(OR(AND($B124&gt;D$230, $B124&lt;D$231), $B124&gt;D$232), D124, "")</f>
        <v>83.271000000000001</v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82.080311216650344</v>
      </c>
      <c r="CP124" s="2">
        <f>BL$207*$B124+BL$209</f>
        <v>85.16633192835458</v>
      </c>
      <c r="CQ124" s="2">
        <f>BM$207*$B124+BM$209</f>
        <v>86.265491811296258</v>
      </c>
      <c r="CR124" s="2">
        <f>BN$207*$B124+BN$209</f>
        <v>85.996806906698765</v>
      </c>
      <c r="CS124" s="2">
        <f>BO$207*$B124+BO$209</f>
        <v>88.34002373102912</v>
      </c>
      <c r="CT124" s="2">
        <f>BP$207*$B124+BP$209</f>
        <v>89.758630324840269</v>
      </c>
      <c r="CU124" s="2">
        <f>BQ$207*$B124+BQ$209</f>
        <v>90.044862339691377</v>
      </c>
      <c r="CV124" s="2">
        <f>BR$207*$B124+BR$209</f>
        <v>87.972991011485163</v>
      </c>
      <c r="CW124" s="2">
        <f>BS$207*$B124+BS$209</f>
        <v>84.684284330195638</v>
      </c>
      <c r="CX124" s="2">
        <f>BT$207*$B124+BT$209</f>
        <v>79.987774189773631</v>
      </c>
      <c r="CY124" s="2">
        <f>BU$207*$B124+BU$209</f>
        <v>73.808563473186766</v>
      </c>
      <c r="CZ124" s="2">
        <f>BV$207*$B124+BV$209</f>
        <v>64.140108587493415</v>
      </c>
      <c r="DA124" s="2">
        <f>BW$207*$B124+BW$209</f>
        <v>53.4780121309566</v>
      </c>
      <c r="DD124" s="2">
        <f>BZ$207*$B124+BZ$209</f>
        <v>80.706588642732243</v>
      </c>
      <c r="DE124" s="2">
        <f>CA$207*$B124+CA$209</f>
        <v>83.959140257874353</v>
      </c>
      <c r="DF124" s="2">
        <f>CB$207*$B124+CB$209</f>
        <v>84.652547725331758</v>
      </c>
      <c r="DG124" s="2">
        <f>CC$207*$B124+CC$209</f>
        <v>84.640536749613688</v>
      </c>
      <c r="DH124" s="2">
        <f>CD$207*$B124+CD$209</f>
        <v>86.617504631157345</v>
      </c>
      <c r="DI124" s="2">
        <f>CE$207*$B124+CE$209</f>
        <v>87.892495259894631</v>
      </c>
      <c r="DJ124" s="2">
        <f>CF$207*$B124+CF$209</f>
        <v>88.024906792765975</v>
      </c>
      <c r="DK124" s="2">
        <f>CG$207*$B124+CG$209</f>
        <v>86.239265402421552</v>
      </c>
      <c r="DL124" s="2">
        <f>CH$207*$B124+CH$209</f>
        <v>82.945045331169126</v>
      </c>
      <c r="DM124" s="2">
        <f>CI$207*$B124+CI$209</f>
        <v>78.071832988339892</v>
      </c>
      <c r="DN124" s="2">
        <f>CJ$207*$B124+CJ$209</f>
        <v>71.592995681525338</v>
      </c>
      <c r="DO124" s="2">
        <f>CK$207*$B124+CK$209</f>
        <v>62.720225999859238</v>
      </c>
      <c r="DP124" s="2">
        <f>CL$207*$B124+CL$209</f>
        <v>52.396640493652477</v>
      </c>
      <c r="DS124" s="2">
        <f>POWER(10,($B124-C$227)/C$228)/(1+POWER(10,($B124-C$227)/C$228))</f>
        <v>0.72698265915066529</v>
      </c>
      <c r="DT124" s="2">
        <f>POWER(10,($B124-D$227)/D$228)/(1+POWER(10,($B124-D$227)/D$228))</f>
        <v>0.62033047907733663</v>
      </c>
      <c r="DU124" s="2">
        <f>POWER(10,($B124-E$227)/E$228)/(1+POWER(10,($B124-E$227)/E$228))</f>
        <v>0.75735959539049058</v>
      </c>
      <c r="DV124" s="2">
        <f>POWER(10,($B124-F$227)/F$228)/(1+POWER(10,($B124-F$227)/F$228))</f>
        <v>0.79913190858583205</v>
      </c>
      <c r="DW124" s="2">
        <f>POWER(10,($B124-G$227)/G$228)/(1+POWER(10,($B124-G$227)/G$228))</f>
        <v>0.80864014732689604</v>
      </c>
      <c r="DX124" s="2">
        <f>POWER(10,($B124-H$227)/H$228)/(1+POWER(10,($B124-H$227)/H$228))</f>
        <v>0.79687517263369667</v>
      </c>
      <c r="DY124" s="2">
        <f>POWER(10,($B124-I$227)/I$228)/(1+POWER(10,($B124-I$227)/I$228))</f>
        <v>0.81309870211067137</v>
      </c>
      <c r="DZ124" s="2">
        <f>POWER(10,($B124-J$227)/J$228)/(1+POWER(10,($B124-J$227)/J$228))</f>
        <v>0.82071097024975193</v>
      </c>
      <c r="EA124" s="2">
        <f>POWER(10,($B124-K$227)/K$228)/(1+POWER(10,($B124-K$227)/K$228))</f>
        <v>0.83873351510880889</v>
      </c>
      <c r="EB124" s="2">
        <f>POWER(10,($B124-L$227)/L$228)/(1+POWER(10,($B124-L$227)/L$228))</f>
        <v>0.84347944027549182</v>
      </c>
      <c r="EC124" s="2">
        <f>POWER(10,($B124-M$227)/M$228)/(1+POWER(10,($B124-M$227)/M$228))</f>
        <v>0.83762302960852886</v>
      </c>
      <c r="ED124" s="2">
        <f>POWER(10,($B124-N$227)/N$228)/(1+POWER(10,($B124-N$227)/N$228))</f>
        <v>0.83831589206718371</v>
      </c>
      <c r="EE124" s="2">
        <f>POWER(10,($B124-O$227)/O$228)/(1+POWER(10,($B124-O$227)/O$228))</f>
        <v>0.85232624855286676</v>
      </c>
    </row>
    <row r="125" spans="2:135" x14ac:dyDescent="0.25">
      <c r="B125" s="2">
        <v>119</v>
      </c>
      <c r="C125">
        <v>80.870999999999995</v>
      </c>
      <c r="D125">
        <v>83.8</v>
      </c>
      <c r="E125">
        <v>87.1</v>
      </c>
      <c r="F125">
        <v>84.186000000000007</v>
      </c>
      <c r="G125">
        <v>87.486000000000004</v>
      </c>
      <c r="H125">
        <v>88.828999999999994</v>
      </c>
      <c r="I125">
        <v>90.085999999999999</v>
      </c>
      <c r="J125">
        <v>88.757000000000005</v>
      </c>
      <c r="K125">
        <v>86.4</v>
      </c>
      <c r="L125">
        <v>81.728999999999999</v>
      </c>
      <c r="M125">
        <v>75.343000000000004</v>
      </c>
      <c r="N125">
        <v>67.928600000000003</v>
      </c>
      <c r="O125">
        <v>57.985700000000001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81.009068449726826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84.353557217704335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85.287555171554132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85.587343078610914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88.352544874598962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89.590890990247459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91.006120093079815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89.997189588638832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88.39381446581767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83.164984454318883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76.914790622433102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67.019964651889197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56.764823712069123</v>
      </c>
      <c r="AE125" s="5"/>
      <c r="AG125" s="5">
        <f t="shared" si="26"/>
        <v>-0.13806844972683052</v>
      </c>
      <c r="AH125" s="5">
        <f t="shared" si="27"/>
        <v>-0.55355721770433775</v>
      </c>
      <c r="AI125" s="5">
        <f t="shared" si="28"/>
        <v>1.8124448284458623</v>
      </c>
      <c r="AJ125" s="5">
        <f t="shared" si="29"/>
        <v>-1.4013430786109069</v>
      </c>
      <c r="AK125" s="5">
        <f t="shared" si="30"/>
        <v>-0.8665448745989579</v>
      </c>
      <c r="AL125" s="5">
        <f t="shared" si="31"/>
        <v>-0.76189099024746554</v>
      </c>
      <c r="AM125" s="5">
        <f t="shared" si="32"/>
        <v>-0.92012009307981657</v>
      </c>
      <c r="AN125" s="5">
        <f t="shared" si="33"/>
        <v>-1.2401895886388274</v>
      </c>
      <c r="AO125" s="5">
        <f t="shared" si="34"/>
        <v>-1.993814465817664</v>
      </c>
      <c r="AP125" s="5">
        <f t="shared" si="35"/>
        <v>-1.4359844543188842</v>
      </c>
      <c r="AQ125" s="5">
        <f t="shared" si="36"/>
        <v>-1.5717906224330989</v>
      </c>
      <c r="AR125" s="5">
        <f t="shared" si="37"/>
        <v>0.90863534811080626</v>
      </c>
      <c r="AS125" s="5">
        <f t="shared" si="38"/>
        <v>1.2208762879308779</v>
      </c>
      <c r="AV125" s="2">
        <f t="shared" si="39"/>
        <v>81.009068449664397</v>
      </c>
      <c r="AW125" s="2">
        <f t="shared" si="40"/>
        <v>84.353556970713583</v>
      </c>
      <c r="AX125" s="2">
        <f t="shared" si="41"/>
        <v>84.975127412964667</v>
      </c>
      <c r="AY125" s="2">
        <f t="shared" si="42"/>
        <v>84.867122223525783</v>
      </c>
      <c r="AZ125" s="2">
        <f t="shared" si="43"/>
        <v>86.905078709046407</v>
      </c>
      <c r="BA125" s="2">
        <f t="shared" si="44"/>
        <v>88.217327034047173</v>
      </c>
      <c r="BB125" s="2">
        <f t="shared" si="45"/>
        <v>88.343368405662261</v>
      </c>
      <c r="BC125" s="2">
        <f t="shared" si="46"/>
        <v>86.492261377576767</v>
      </c>
      <c r="BD125" s="2">
        <f t="shared" si="47"/>
        <v>83.168195729299356</v>
      </c>
      <c r="BE125" s="2">
        <f t="shared" si="48"/>
        <v>78.314057682036093</v>
      </c>
      <c r="BF125" s="2">
        <f t="shared" si="49"/>
        <v>71.892128791108362</v>
      </c>
      <c r="BG125" s="2">
        <f t="shared" si="50"/>
        <v>62.906925450179848</v>
      </c>
      <c r="BH125" s="2">
        <f t="shared" si="51"/>
        <v>52.529245468389533</v>
      </c>
      <c r="BK125" s="2" t="str">
        <f>IF(OR($B125&lt;C$229, AND($B125&gt;C$230, $B125&lt;C$231)), C125, "")</f>
        <v/>
      </c>
      <c r="BL125" s="2">
        <f>IF(OR($B125&lt;D$229, AND($B125&gt;D$230, $B125&lt;D$231)), D125, "")</f>
        <v>83.8</v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>
        <f>IF(OR(AND($B125&gt;D$230, $B125&lt;D$231), $B125&gt;D$232), D125, "")</f>
        <v>83.8</v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82.094546963861646</v>
      </c>
      <c r="CP125" s="2">
        <f>BL$207*$B125+BL$209</f>
        <v>85.184460017711217</v>
      </c>
      <c r="CQ125" s="2">
        <f>BM$207*$B125+BM$209</f>
        <v>86.281794300328457</v>
      </c>
      <c r="CR125" s="2">
        <f>BN$207*$B125+BN$209</f>
        <v>86.01145726827518</v>
      </c>
      <c r="CS125" s="2">
        <f>BO$207*$B125+BO$209</f>
        <v>88.374138062196678</v>
      </c>
      <c r="CT125" s="2">
        <f>BP$207*$B125+BP$209</f>
        <v>89.795138899732166</v>
      </c>
      <c r="CU125" s="2">
        <f>BQ$207*$B125+BQ$209</f>
        <v>90.081928630411738</v>
      </c>
      <c r="CV125" s="2">
        <f>BR$207*$B125+BR$209</f>
        <v>87.995461533858219</v>
      </c>
      <c r="CW125" s="2">
        <f>BS$207*$B125+BS$209</f>
        <v>84.704218082241269</v>
      </c>
      <c r="CX125" s="2">
        <f>BT$207*$B125+BT$209</f>
        <v>80.004965936822742</v>
      </c>
      <c r="CY125" s="2">
        <f>BU$207*$B125+BU$209</f>
        <v>73.842426181727561</v>
      </c>
      <c r="CZ125" s="2">
        <f>BV$207*$B125+BV$209</f>
        <v>64.165403643131881</v>
      </c>
      <c r="DA125" s="2">
        <f>BW$207*$B125+BW$209</f>
        <v>53.498402254240162</v>
      </c>
      <c r="DD125" s="2">
        <f>BZ$207*$B125+BZ$209</f>
        <v>80.637287260491547</v>
      </c>
      <c r="DE125" s="2">
        <f>CA$207*$B125+CA$209</f>
        <v>83.889754598382154</v>
      </c>
      <c r="DF125" s="2">
        <f>CB$207*$B125+CB$209</f>
        <v>84.593336247206238</v>
      </c>
      <c r="DG125" s="2">
        <f>CC$207*$B125+CC$209</f>
        <v>84.604793600701072</v>
      </c>
      <c r="DH125" s="2">
        <f>CD$207*$B125+CD$209</f>
        <v>86.588023515804949</v>
      </c>
      <c r="DI125" s="2">
        <f>CE$207*$B125+CE$209</f>
        <v>87.850528213256354</v>
      </c>
      <c r="DJ125" s="2">
        <f>CF$207*$B125+CF$209</f>
        <v>87.978900921543143</v>
      </c>
      <c r="DK125" s="2">
        <f>CG$207*$B125+CG$209</f>
        <v>86.192772781040389</v>
      </c>
      <c r="DL125" s="2">
        <f>CH$207*$B125+CH$209</f>
        <v>82.898845308625283</v>
      </c>
      <c r="DM125" s="2">
        <f>CI$207*$B125+CI$209</f>
        <v>78.027892405266172</v>
      </c>
      <c r="DN125" s="2">
        <f>CJ$207*$B125+CJ$209</f>
        <v>71.547321322234566</v>
      </c>
      <c r="DO125" s="2">
        <f>CK$207*$B125+CK$209</f>
        <v>62.685562298205667</v>
      </c>
      <c r="DP125" s="2">
        <f>CL$207*$B125+CL$209</f>
        <v>52.376104466061392</v>
      </c>
      <c r="DS125" s="2">
        <f>POWER(10,($B125-C$227)/C$228)/(1+POWER(10,($B125-C$227)/C$228))</f>
        <v>0.7448765046387652</v>
      </c>
      <c r="DT125" s="2">
        <f>POWER(10,($B125-D$227)/D$228)/(1+POWER(10,($B125-D$227)/D$228))</f>
        <v>0.64176996140807496</v>
      </c>
      <c r="DU125" s="2">
        <f>POWER(10,($B125-E$227)/E$228)/(1+POWER(10,($B125-E$227)/E$228))</f>
        <v>0.77388175853558627</v>
      </c>
      <c r="DV125" s="2">
        <f>POWER(10,($B125-F$227)/F$228)/(1+POWER(10,($B125-F$227)/F$228))</f>
        <v>0.8135100601004891</v>
      </c>
      <c r="DW125" s="2">
        <f>POWER(10,($B125-G$227)/G$228)/(1+POWER(10,($B125-G$227)/G$228))</f>
        <v>0.82248888018858357</v>
      </c>
      <c r="DX125" s="2">
        <f>POWER(10,($B125-H$227)/H$228)/(1+POWER(10,($B125-H$227)/H$228))</f>
        <v>0.81137673296676016</v>
      </c>
      <c r="DY125" s="2">
        <f>POWER(10,($B125-I$227)/I$228)/(1+POWER(10,($B125-I$227)/I$228))</f>
        <v>0.82669392201436986</v>
      </c>
      <c r="DZ125" s="2">
        <f>POWER(10,($B125-J$227)/J$228)/(1+POWER(10,($B125-J$227)/J$228))</f>
        <v>0.83386560987400482</v>
      </c>
      <c r="EA125" s="2">
        <f>POWER(10,($B125-K$227)/K$228)/(1+POWER(10,($B125-K$227)/K$228))</f>
        <v>0.8508062021260081</v>
      </c>
      <c r="EB125" s="2">
        <f>POWER(10,($B125-L$227)/L$228)/(1+POWER(10,($B125-L$227)/L$228))</f>
        <v>0.85525815190868093</v>
      </c>
      <c r="EC125" s="2">
        <f>POWER(10,($B125-M$227)/M$228)/(1+POWER(10,($B125-M$227)/M$228))</f>
        <v>0.84976395851910203</v>
      </c>
      <c r="ED125" s="2">
        <f>POWER(10,($B125-N$227)/N$228)/(1+POWER(10,($B125-N$227)/N$228))</f>
        <v>0.85041426722320734</v>
      </c>
      <c r="EE125" s="2">
        <f>POWER(10,($B125-O$227)/O$228)/(1+POWER(10,($B125-O$227)/O$228))</f>
        <v>0.86354690890316055</v>
      </c>
    </row>
    <row r="126" spans="2:135" x14ac:dyDescent="0.25">
      <c r="B126" s="2">
        <v>120</v>
      </c>
      <c r="C126">
        <v>81.813999999999993</v>
      </c>
      <c r="D126">
        <v>83.686000000000007</v>
      </c>
      <c r="E126">
        <v>85.328999999999994</v>
      </c>
      <c r="F126">
        <v>84.786000000000001</v>
      </c>
      <c r="G126">
        <v>87.786000000000001</v>
      </c>
      <c r="H126">
        <v>88.528999999999996</v>
      </c>
      <c r="I126">
        <v>91.813999999999993</v>
      </c>
      <c r="J126">
        <v>91.557000000000002</v>
      </c>
      <c r="K126">
        <v>87.313999999999993</v>
      </c>
      <c r="L126">
        <v>83.3</v>
      </c>
      <c r="M126">
        <v>77.057000000000002</v>
      </c>
      <c r="N126">
        <v>66.714299999999994</v>
      </c>
      <c r="O126">
        <v>56.542900000000003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80.934723961064449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84.286650748877989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85.400595523252065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85.767466853216376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88.672571502466752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89.999590148061358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91.516864681389308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90.548227877044766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88.600459237005964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83.287927476517638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77.249253369376916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67.437441738026308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57.042745207147718</v>
      </c>
      <c r="AE126" s="5"/>
      <c r="AG126" s="5">
        <f t="shared" si="26"/>
        <v>0.87927603893554362</v>
      </c>
      <c r="AH126" s="5">
        <f t="shared" si="27"/>
        <v>-0.60065074887798175</v>
      </c>
      <c r="AI126" s="5">
        <f t="shared" si="28"/>
        <v>-7.1595523252071303E-2</v>
      </c>
      <c r="AJ126" s="5">
        <f t="shared" si="29"/>
        <v>-0.98146685321637506</v>
      </c>
      <c r="AK126" s="5">
        <f t="shared" si="30"/>
        <v>-0.88657150246675087</v>
      </c>
      <c r="AL126" s="5">
        <f t="shared" si="31"/>
        <v>-1.4705901480613619</v>
      </c>
      <c r="AM126" s="5">
        <f t="shared" si="32"/>
        <v>0.29713531861068532</v>
      </c>
      <c r="AN126" s="5">
        <f t="shared" si="33"/>
        <v>1.0087721229552358</v>
      </c>
      <c r="AO126" s="5">
        <f t="shared" si="34"/>
        <v>-1.2864592370059711</v>
      </c>
      <c r="AP126" s="5">
        <f t="shared" si="35"/>
        <v>1.2072523482359543E-2</v>
      </c>
      <c r="AQ126" s="5">
        <f t="shared" si="36"/>
        <v>-0.19225336937691395</v>
      </c>
      <c r="AR126" s="5">
        <f t="shared" si="37"/>
        <v>-0.72314173802631387</v>
      </c>
      <c r="AS126" s="5">
        <f t="shared" si="38"/>
        <v>-0.49984520714771463</v>
      </c>
      <c r="AV126" s="2">
        <f t="shared" si="39"/>
        <v>80.934723961052228</v>
      </c>
      <c r="AW126" s="2">
        <f t="shared" si="40"/>
        <v>84.286650687260561</v>
      </c>
      <c r="AX126" s="2">
        <f t="shared" si="41"/>
        <v>84.90527959305075</v>
      </c>
      <c r="AY126" s="2">
        <f t="shared" si="42"/>
        <v>84.821002271111411</v>
      </c>
      <c r="AZ126" s="2">
        <f t="shared" si="43"/>
        <v>86.862747162283441</v>
      </c>
      <c r="BA126" s="2">
        <f t="shared" si="44"/>
        <v>88.162459125415808</v>
      </c>
      <c r="BB126" s="2">
        <f t="shared" si="45"/>
        <v>88.283774058694405</v>
      </c>
      <c r="BC126" s="2">
        <f t="shared" si="46"/>
        <v>86.434073014092561</v>
      </c>
      <c r="BD126" s="2">
        <f t="shared" si="47"/>
        <v>83.110681728511466</v>
      </c>
      <c r="BE126" s="2">
        <f t="shared" si="48"/>
        <v>78.256478318477107</v>
      </c>
      <c r="BF126" s="2">
        <f t="shared" si="49"/>
        <v>71.831371713065749</v>
      </c>
      <c r="BG126" s="2">
        <f t="shared" si="50"/>
        <v>62.863765733563284</v>
      </c>
      <c r="BH126" s="2">
        <f t="shared" si="51"/>
        <v>52.502086976024245</v>
      </c>
      <c r="BK126" s="2" t="str">
        <f>IF(OR($B126&lt;C$229, AND($B126&gt;C$230, $B126&lt;C$231)), C126, "")</f>
        <v/>
      </c>
      <c r="BL126" s="2">
        <f>IF(OR($B126&lt;D$229, AND($B126&gt;D$230, $B126&lt;D$231)), D126, "")</f>
        <v>83.686000000000007</v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>
        <f>IF(OR(AND($B126&gt;D$230, $B126&lt;D$231), $B126&gt;D$232), D126, "")</f>
        <v>83.686000000000007</v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82.108782711072948</v>
      </c>
      <c r="CP126" s="2">
        <f>BL$207*$B126+BL$209</f>
        <v>85.202588107067868</v>
      </c>
      <c r="CQ126" s="2">
        <f>BM$207*$B126+BM$209</f>
        <v>86.298096789360656</v>
      </c>
      <c r="CR126" s="2">
        <f>BN$207*$B126+BN$209</f>
        <v>86.02610762985158</v>
      </c>
      <c r="CS126" s="2">
        <f>BO$207*$B126+BO$209</f>
        <v>88.408252393364222</v>
      </c>
      <c r="CT126" s="2">
        <f>BP$207*$B126+BP$209</f>
        <v>89.831647474624063</v>
      </c>
      <c r="CU126" s="2">
        <f>BQ$207*$B126+BQ$209</f>
        <v>90.118994921132114</v>
      </c>
      <c r="CV126" s="2">
        <f>BR$207*$B126+BR$209</f>
        <v>88.01793205623126</v>
      </c>
      <c r="CW126" s="2">
        <f>BS$207*$B126+BS$209</f>
        <v>84.724151834286886</v>
      </c>
      <c r="CX126" s="2">
        <f>BT$207*$B126+BT$209</f>
        <v>80.022157683871853</v>
      </c>
      <c r="CY126" s="2">
        <f>BU$207*$B126+BU$209</f>
        <v>73.876288890268341</v>
      </c>
      <c r="CZ126" s="2">
        <f>BV$207*$B126+BV$209</f>
        <v>64.190698698770348</v>
      </c>
      <c r="DA126" s="2">
        <f>BW$207*$B126+BW$209</f>
        <v>53.518792377523724</v>
      </c>
      <c r="DD126" s="2">
        <f>BZ$207*$B126+BZ$209</f>
        <v>80.567985878250866</v>
      </c>
      <c r="DE126" s="2">
        <f>CA$207*$B126+CA$209</f>
        <v>83.820368938889956</v>
      </c>
      <c r="DF126" s="2">
        <f>CB$207*$B126+CB$209</f>
        <v>84.534124769080734</v>
      </c>
      <c r="DG126" s="2">
        <f>CC$207*$B126+CC$209</f>
        <v>84.569050451788456</v>
      </c>
      <c r="DH126" s="2">
        <f>CD$207*$B126+CD$209</f>
        <v>86.558542400452552</v>
      </c>
      <c r="DI126" s="2">
        <f>CE$207*$B126+CE$209</f>
        <v>87.808561166618063</v>
      </c>
      <c r="DJ126" s="2">
        <f>CF$207*$B126+CF$209</f>
        <v>87.932895050320298</v>
      </c>
      <c r="DK126" s="2">
        <f>CG$207*$B126+CG$209</f>
        <v>86.146280159659213</v>
      </c>
      <c r="DL126" s="2">
        <f>CH$207*$B126+CH$209</f>
        <v>82.85264528608144</v>
      </c>
      <c r="DM126" s="2">
        <f>CI$207*$B126+CI$209</f>
        <v>77.983951822192466</v>
      </c>
      <c r="DN126" s="2">
        <f>CJ$207*$B126+CJ$209</f>
        <v>71.501646962943795</v>
      </c>
      <c r="DO126" s="2">
        <f>CK$207*$B126+CK$209</f>
        <v>62.650898596552096</v>
      </c>
      <c r="DP126" s="2">
        <f>CL$207*$B126+CL$209</f>
        <v>52.355568438470307</v>
      </c>
      <c r="DS126" s="2">
        <f>POWER(10,($B126-C$227)/C$228)/(1+POWER(10,($B126-C$227)/C$228))</f>
        <v>0.76198154423146169</v>
      </c>
      <c r="DT126" s="2">
        <f>POWER(10,($B126-D$227)/D$228)/(1+POWER(10,($B126-D$227)/D$228))</f>
        <v>0.66265715372383793</v>
      </c>
      <c r="DU126" s="2">
        <f>POWER(10,($B126-E$227)/E$228)/(1+POWER(10,($B126-E$227)/E$228))</f>
        <v>0.78959143359251494</v>
      </c>
      <c r="DV126" s="2">
        <f>POWER(10,($B126-F$227)/F$228)/(1+POWER(10,($B126-F$227)/F$228))</f>
        <v>0.82708172121434687</v>
      </c>
      <c r="DW126" s="2">
        <f>POWER(10,($B126-G$227)/G$228)/(1+POWER(10,($B126-G$227)/G$228))</f>
        <v>0.83553921263514641</v>
      </c>
      <c r="DX126" s="2">
        <f>POWER(10,($B126-H$227)/H$228)/(1+POWER(10,($B126-H$227)/H$228))</f>
        <v>0.82507026151219831</v>
      </c>
      <c r="DY126" s="2">
        <f>POWER(10,($B126-I$227)/I$228)/(1+POWER(10,($B126-I$227)/I$228))</f>
        <v>0.83949543519994729</v>
      </c>
      <c r="DZ126" s="2">
        <f>POWER(10,($B126-J$227)/J$228)/(1+POWER(10,($B126-J$227)/J$228))</f>
        <v>0.8462359079909858</v>
      </c>
      <c r="EA126" s="2">
        <f>POWER(10,($B126-K$227)/K$228)/(1+POWER(10,($B126-K$227)/K$228))</f>
        <v>0.86212367641595289</v>
      </c>
      <c r="EB126" s="2">
        <f>POWER(10,($B126-L$227)/L$228)/(1+POWER(10,($B126-L$227)/L$228))</f>
        <v>0.86629098590654752</v>
      </c>
      <c r="EC126" s="2">
        <f>POWER(10,($B126-M$227)/M$228)/(1+POWER(10,($B126-M$227)/M$228))</f>
        <v>0.86114759184200296</v>
      </c>
      <c r="ED126" s="2">
        <f>POWER(10,($B126-N$227)/N$228)/(1+POWER(10,($B126-N$227)/N$228))</f>
        <v>0.86175664184946454</v>
      </c>
      <c r="EE126" s="2">
        <f>POWER(10,($B126-O$227)/O$228)/(1+POWER(10,($B126-O$227)/O$228))</f>
        <v>0.87404098846764644</v>
      </c>
    </row>
    <row r="127" spans="2:135" x14ac:dyDescent="0.25">
      <c r="B127" s="2">
        <v>121</v>
      </c>
      <c r="C127">
        <v>81.013999999999996</v>
      </c>
      <c r="D127">
        <v>83</v>
      </c>
      <c r="E127">
        <v>84.986000000000004</v>
      </c>
      <c r="F127">
        <v>85.429000000000002</v>
      </c>
      <c r="G127">
        <v>88.6</v>
      </c>
      <c r="H127">
        <v>89.486000000000004</v>
      </c>
      <c r="I127">
        <v>92.343000000000004</v>
      </c>
      <c r="J127">
        <v>91.257000000000005</v>
      </c>
      <c r="K127">
        <v>88.643000000000001</v>
      </c>
      <c r="L127">
        <v>82.914000000000001</v>
      </c>
      <c r="M127">
        <v>77.528999999999996</v>
      </c>
      <c r="N127">
        <v>66.3429</v>
      </c>
      <c r="O127">
        <v>56.857100000000003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80.858830002738401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84.216994186584643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85.565997708529849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85.933193497214205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88.927565805742162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90.396712846960909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91.878073815792035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90.872585658153199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88.420115074620639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83.059236581520025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77.214849043315823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67.56666599376625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57.027256170839841</v>
      </c>
      <c r="AE127" s="5"/>
      <c r="AG127" s="5">
        <f t="shared" si="26"/>
        <v>0.15516999726159497</v>
      </c>
      <c r="AH127" s="5">
        <f t="shared" si="27"/>
        <v>-1.2169941865846425</v>
      </c>
      <c r="AI127" s="5">
        <f t="shared" si="28"/>
        <v>-0.57999770852984511</v>
      </c>
      <c r="AJ127" s="5">
        <f t="shared" si="29"/>
        <v>-0.50419349721420303</v>
      </c>
      <c r="AK127" s="5">
        <f t="shared" si="30"/>
        <v>-0.32756580574216798</v>
      </c>
      <c r="AL127" s="5">
        <f t="shared" si="31"/>
        <v>-0.91071284696090515</v>
      </c>
      <c r="AM127" s="5">
        <f t="shared" si="32"/>
        <v>0.46492618420796816</v>
      </c>
      <c r="AN127" s="5">
        <f t="shared" si="33"/>
        <v>0.38441434184680645</v>
      </c>
      <c r="AO127" s="5">
        <f t="shared" si="34"/>
        <v>0.22288492537936122</v>
      </c>
      <c r="AP127" s="5">
        <f t="shared" si="35"/>
        <v>-0.14523658152002383</v>
      </c>
      <c r="AQ127" s="5">
        <f t="shared" si="36"/>
        <v>0.31415095668417337</v>
      </c>
      <c r="AR127" s="5">
        <f t="shared" si="37"/>
        <v>-1.2237659937662499</v>
      </c>
      <c r="AS127" s="5">
        <f t="shared" si="38"/>
        <v>-0.17015617083983869</v>
      </c>
      <c r="AV127" s="2">
        <f t="shared" si="39"/>
        <v>80.858830002736113</v>
      </c>
      <c r="AW127" s="2">
        <f t="shared" si="40"/>
        <v>84.216994171957239</v>
      </c>
      <c r="AX127" s="2">
        <f t="shared" si="41"/>
        <v>84.83455963298843</v>
      </c>
      <c r="AY127" s="2">
        <f t="shared" si="42"/>
        <v>84.774710248173719</v>
      </c>
      <c r="AZ127" s="2">
        <f t="shared" si="43"/>
        <v>86.820251756981307</v>
      </c>
      <c r="BA127" s="2">
        <f t="shared" si="44"/>
        <v>88.107113978539701</v>
      </c>
      <c r="BB127" s="2">
        <f t="shared" si="45"/>
        <v>88.223813162695947</v>
      </c>
      <c r="BC127" s="2">
        <f t="shared" si="46"/>
        <v>86.375661207329699</v>
      </c>
      <c r="BD127" s="2">
        <f t="shared" si="47"/>
        <v>83.053085412791035</v>
      </c>
      <c r="BE127" s="2">
        <f t="shared" si="48"/>
        <v>78.199060786291511</v>
      </c>
      <c r="BF127" s="2">
        <f t="shared" si="49"/>
        <v>71.770601296715398</v>
      </c>
      <c r="BG127" s="2">
        <f t="shared" si="50"/>
        <v>62.820415230468726</v>
      </c>
      <c r="BH127" s="2">
        <f t="shared" si="51"/>
        <v>52.474910611108989</v>
      </c>
      <c r="BK127" s="2" t="str">
        <f>IF(OR($B127&lt;C$229, AND($B127&gt;C$230, $B127&lt;C$231)), C127, "")</f>
        <v/>
      </c>
      <c r="BL127" s="2">
        <f>IF(OR($B127&lt;D$229, AND($B127&gt;D$230, $B127&lt;D$231)), D127, "")</f>
        <v>83</v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>
        <f>IF(OR(AND($B127&gt;D$230, $B127&lt;D$231), $B127&gt;D$232), D127, "")</f>
        <v>83</v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82.12301845828425</v>
      </c>
      <c r="CP127" s="2">
        <f>BL$207*$B127+BL$209</f>
        <v>85.220716196424519</v>
      </c>
      <c r="CQ127" s="2">
        <f>BM$207*$B127+BM$209</f>
        <v>86.314399278392855</v>
      </c>
      <c r="CR127" s="2">
        <f>BN$207*$B127+BN$209</f>
        <v>86.040757991427995</v>
      </c>
      <c r="CS127" s="2">
        <f>BO$207*$B127+BO$209</f>
        <v>88.442366724531766</v>
      </c>
      <c r="CT127" s="2">
        <f>BP$207*$B127+BP$209</f>
        <v>89.86815604951596</v>
      </c>
      <c r="CU127" s="2">
        <f>BQ$207*$B127+BQ$209</f>
        <v>90.156061211852489</v>
      </c>
      <c r="CV127" s="2">
        <f>BR$207*$B127+BR$209</f>
        <v>88.040402578604301</v>
      </c>
      <c r="CW127" s="2">
        <f>BS$207*$B127+BS$209</f>
        <v>84.744085586332517</v>
      </c>
      <c r="CX127" s="2">
        <f>BT$207*$B127+BT$209</f>
        <v>80.039349430920964</v>
      </c>
      <c r="CY127" s="2">
        <f>BU$207*$B127+BU$209</f>
        <v>73.910151598809122</v>
      </c>
      <c r="CZ127" s="2">
        <f>BV$207*$B127+BV$209</f>
        <v>64.215993754408814</v>
      </c>
      <c r="DA127" s="2">
        <f>BW$207*$B127+BW$209</f>
        <v>53.539182500807293</v>
      </c>
      <c r="DD127" s="2">
        <f>BZ$207*$B127+BZ$209</f>
        <v>80.498684496010171</v>
      </c>
      <c r="DE127" s="2">
        <f>CA$207*$B127+CA$209</f>
        <v>83.750983279397758</v>
      </c>
      <c r="DF127" s="2">
        <f>CB$207*$B127+CB$209</f>
        <v>84.474913290955215</v>
      </c>
      <c r="DG127" s="2">
        <f>CC$207*$B127+CC$209</f>
        <v>84.533307302875841</v>
      </c>
      <c r="DH127" s="2">
        <f>CD$207*$B127+CD$209</f>
        <v>86.529061285100141</v>
      </c>
      <c r="DI127" s="2">
        <f>CE$207*$B127+CE$209</f>
        <v>87.766594119979786</v>
      </c>
      <c r="DJ127" s="2">
        <f>CF$207*$B127+CF$209</f>
        <v>87.886889179097466</v>
      </c>
      <c r="DK127" s="2">
        <f>CG$207*$B127+CG$209</f>
        <v>86.099787538278051</v>
      </c>
      <c r="DL127" s="2">
        <f>CH$207*$B127+CH$209</f>
        <v>82.806445263537583</v>
      </c>
      <c r="DM127" s="2">
        <f>CI$207*$B127+CI$209</f>
        <v>77.940011239118746</v>
      </c>
      <c r="DN127" s="2">
        <f>CJ$207*$B127+CJ$209</f>
        <v>71.455972603653024</v>
      </c>
      <c r="DO127" s="2">
        <f>CK$207*$B127+CK$209</f>
        <v>62.616234894898525</v>
      </c>
      <c r="DP127" s="2">
        <f>CL$207*$B127+CL$209</f>
        <v>52.335032410879215</v>
      </c>
      <c r="DS127" s="2">
        <f>POWER(10,($B127-C$227)/C$228)/(1+POWER(10,($B127-C$227)/C$228))</f>
        <v>0.77828112008337846</v>
      </c>
      <c r="DT127" s="2">
        <f>POWER(10,($B127-D$227)/D$228)/(1+POWER(10,($B127-D$227)/D$228))</f>
        <v>0.68292817888149648</v>
      </c>
      <c r="DU127" s="2">
        <f>POWER(10,($B127-E$227)/E$228)/(1+POWER(10,($B127-E$227)/E$228))</f>
        <v>0.80448541359415893</v>
      </c>
      <c r="DV127" s="2">
        <f>POWER(10,($B127-F$227)/F$228)/(1+POWER(10,($B127-F$227)/F$228))</f>
        <v>0.83986013795931047</v>
      </c>
      <c r="DW127" s="2">
        <f>POWER(10,($B127-G$227)/G$228)/(1+POWER(10,($B127-G$227)/G$228))</f>
        <v>0.84780763913592838</v>
      </c>
      <c r="DX127" s="2">
        <f>POWER(10,($B127-H$227)/H$228)/(1+POWER(10,($B127-H$227)/H$228))</f>
        <v>0.83796820175788445</v>
      </c>
      <c r="DY127" s="2">
        <f>POWER(10,($B127-I$227)/I$228)/(1+POWER(10,($B127-I$227)/I$228))</f>
        <v>0.85152118097039242</v>
      </c>
      <c r="DZ127" s="2">
        <f>POWER(10,($B127-J$227)/J$228)/(1+POWER(10,($B127-J$227)/J$228))</f>
        <v>0.85784214626859878</v>
      </c>
      <c r="EA127" s="2">
        <f>POWER(10,($B127-K$227)/K$228)/(1+POWER(10,($B127-K$227)/K$228))</f>
        <v>0.8727110773078457</v>
      </c>
      <c r="EB127" s="2">
        <f>POWER(10,($B127-L$227)/L$228)/(1+POWER(10,($B127-L$227)/L$228))</f>
        <v>0.87660418498346915</v>
      </c>
      <c r="EC127" s="2">
        <f>POWER(10,($B127-M$227)/M$228)/(1+POWER(10,($B127-M$227)/M$228))</f>
        <v>0.87179879964608842</v>
      </c>
      <c r="ED127" s="2">
        <f>POWER(10,($B127-N$227)/N$228)/(1+POWER(10,($B127-N$227)/N$228))</f>
        <v>0.87236805449997679</v>
      </c>
      <c r="EE127" s="2">
        <f>POWER(10,($B127-O$227)/O$228)/(1+POWER(10,($B127-O$227)/O$228))</f>
        <v>0.88383657369645452</v>
      </c>
    </row>
    <row r="128" spans="2:135" x14ac:dyDescent="0.25">
      <c r="B128" s="2">
        <v>122</v>
      </c>
      <c r="C128">
        <v>82.057000000000002</v>
      </c>
      <c r="D128">
        <v>84.114000000000004</v>
      </c>
      <c r="E128">
        <v>85.5</v>
      </c>
      <c r="F128">
        <v>87</v>
      </c>
      <c r="G128">
        <v>89.271000000000001</v>
      </c>
      <c r="H128">
        <v>90.9</v>
      </c>
      <c r="I128">
        <v>91.870999999999995</v>
      </c>
      <c r="J128">
        <v>91.070999999999998</v>
      </c>
      <c r="K128">
        <v>89.213999999999999</v>
      </c>
      <c r="L128">
        <v>83.242999999999995</v>
      </c>
      <c r="M128">
        <v>76.356999999999999</v>
      </c>
      <c r="N128">
        <v>67.928600000000003</v>
      </c>
      <c r="O128">
        <v>56.171399999999998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80.781603175636704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84.144835022518734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85.769232028654628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86.049091725583835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89.062704383997129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90.710369733952561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92.008443645913033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90.894168458889283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87.878369549318123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82.514089099411464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76.806270013699688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67.373368822880124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56.716133526959212</v>
      </c>
      <c r="AE128" s="5"/>
      <c r="AG128" s="5">
        <f t="shared" si="26"/>
        <v>1.2753968243632983</v>
      </c>
      <c r="AH128" s="5">
        <f t="shared" si="27"/>
        <v>-3.0835022518729716E-2</v>
      </c>
      <c r="AI128" s="5">
        <f t="shared" si="28"/>
        <v>-0.2692320286546277</v>
      </c>
      <c r="AJ128" s="5">
        <f t="shared" si="29"/>
        <v>0.95090827441616455</v>
      </c>
      <c r="AK128" s="5">
        <f t="shared" si="30"/>
        <v>0.2082956160028715</v>
      </c>
      <c r="AL128" s="5">
        <f t="shared" si="31"/>
        <v>0.18963026604744471</v>
      </c>
      <c r="AM128" s="5">
        <f t="shared" si="32"/>
        <v>-0.13744364591303793</v>
      </c>
      <c r="AN128" s="5">
        <f t="shared" si="33"/>
        <v>0.17683154111071531</v>
      </c>
      <c r="AO128" s="5">
        <f t="shared" si="34"/>
        <v>1.3356304506818759</v>
      </c>
      <c r="AP128" s="5">
        <f t="shared" si="35"/>
        <v>0.72891090058853081</v>
      </c>
      <c r="AQ128" s="5">
        <f t="shared" si="36"/>
        <v>-0.44927001369968877</v>
      </c>
      <c r="AR128" s="5">
        <f t="shared" si="37"/>
        <v>0.55523117711987879</v>
      </c>
      <c r="AS128" s="5">
        <f t="shared" si="38"/>
        <v>-0.54473352695921307</v>
      </c>
      <c r="AV128" s="2">
        <f t="shared" si="39"/>
        <v>80.781603175636292</v>
      </c>
      <c r="AW128" s="2">
        <f t="shared" si="40"/>
        <v>84.144835019214497</v>
      </c>
      <c r="AX128" s="2">
        <f t="shared" si="41"/>
        <v>84.763145305474382</v>
      </c>
      <c r="AY128" s="2">
        <f t="shared" si="42"/>
        <v>84.728337927639018</v>
      </c>
      <c r="AZ128" s="2">
        <f t="shared" si="43"/>
        <v>86.777700540483778</v>
      </c>
      <c r="BA128" s="2">
        <f t="shared" si="44"/>
        <v>88.051440990937365</v>
      </c>
      <c r="BB128" s="2">
        <f t="shared" si="45"/>
        <v>88.163627288317386</v>
      </c>
      <c r="BC128" s="2">
        <f t="shared" si="46"/>
        <v>86.317135946718338</v>
      </c>
      <c r="BD128" s="2">
        <f t="shared" si="47"/>
        <v>82.995495944750218</v>
      </c>
      <c r="BE128" s="2">
        <f t="shared" si="48"/>
        <v>78.141875202208979</v>
      </c>
      <c r="BF128" s="2">
        <f t="shared" si="49"/>
        <v>71.709922422531079</v>
      </c>
      <c r="BG128" s="2">
        <f t="shared" si="50"/>
        <v>62.776959429201511</v>
      </c>
      <c r="BH128" s="2">
        <f t="shared" si="51"/>
        <v>52.44776478140804</v>
      </c>
      <c r="BK128" s="2" t="str">
        <f>IF(OR($B128&lt;C$229, AND($B128&gt;C$230, $B128&lt;C$231)), C128, "")</f>
        <v/>
      </c>
      <c r="BL128" s="2">
        <f>IF(OR($B128&lt;D$229, AND($B128&gt;D$230, $B128&lt;D$231)), D128, "")</f>
        <v>84.114000000000004</v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>
        <f>IF(OR(AND($B128&gt;D$230, $B128&lt;D$231), $B128&gt;D$232), D128, "")</f>
        <v>84.114000000000004</v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82.137254205495552</v>
      </c>
      <c r="CP128" s="2">
        <f>BL$207*$B128+BL$209</f>
        <v>85.23884428578117</v>
      </c>
      <c r="CQ128" s="2">
        <f>BM$207*$B128+BM$209</f>
        <v>86.330701767425055</v>
      </c>
      <c r="CR128" s="2">
        <f>BN$207*$B128+BN$209</f>
        <v>86.05540835300441</v>
      </c>
      <c r="CS128" s="2">
        <f>BO$207*$B128+BO$209</f>
        <v>88.476481055699324</v>
      </c>
      <c r="CT128" s="2">
        <f>BP$207*$B128+BP$209</f>
        <v>89.904664624407843</v>
      </c>
      <c r="CU128" s="2">
        <f>BQ$207*$B128+BQ$209</f>
        <v>90.19312750257285</v>
      </c>
      <c r="CV128" s="2">
        <f>BR$207*$B128+BR$209</f>
        <v>88.062873100977356</v>
      </c>
      <c r="CW128" s="2">
        <f>BS$207*$B128+BS$209</f>
        <v>84.764019338378134</v>
      </c>
      <c r="CX128" s="2">
        <f>BT$207*$B128+BT$209</f>
        <v>80.05654117797009</v>
      </c>
      <c r="CY128" s="2">
        <f>BU$207*$B128+BU$209</f>
        <v>73.944014307349917</v>
      </c>
      <c r="CZ128" s="2">
        <f>BV$207*$B128+BV$209</f>
        <v>64.24128881004728</v>
      </c>
      <c r="DA128" s="2">
        <f>BW$207*$B128+BW$209</f>
        <v>53.559572624090855</v>
      </c>
      <c r="DD128" s="2">
        <f>BZ$207*$B128+BZ$209</f>
        <v>80.429383113769489</v>
      </c>
      <c r="DE128" s="2">
        <f>CA$207*$B128+CA$209</f>
        <v>83.68159761990556</v>
      </c>
      <c r="DF128" s="2">
        <f>CB$207*$B128+CB$209</f>
        <v>84.41570181282971</v>
      </c>
      <c r="DG128" s="2">
        <f>CC$207*$B128+CC$209</f>
        <v>84.497564153963225</v>
      </c>
      <c r="DH128" s="2">
        <f>CD$207*$B128+CD$209</f>
        <v>86.499580169747745</v>
      </c>
      <c r="DI128" s="2">
        <f>CE$207*$B128+CE$209</f>
        <v>87.724627073341495</v>
      </c>
      <c r="DJ128" s="2">
        <f>CF$207*$B128+CF$209</f>
        <v>87.840883307874634</v>
      </c>
      <c r="DK128" s="2">
        <f>CG$207*$B128+CG$209</f>
        <v>86.053294916896888</v>
      </c>
      <c r="DL128" s="2">
        <f>CH$207*$B128+CH$209</f>
        <v>82.76024524099374</v>
      </c>
      <c r="DM128" s="2">
        <f>CI$207*$B128+CI$209</f>
        <v>77.896070656045026</v>
      </c>
      <c r="DN128" s="2">
        <f>CJ$207*$B128+CJ$209</f>
        <v>71.410298244362252</v>
      </c>
      <c r="DO128" s="2">
        <f>CK$207*$B128+CK$209</f>
        <v>62.581571193244955</v>
      </c>
      <c r="DP128" s="2">
        <f>CL$207*$B128+CL$209</f>
        <v>52.31449638328813</v>
      </c>
      <c r="DS128" s="2">
        <f>POWER(10,($B128-C$227)/C$228)/(1+POWER(10,($B128-C$227)/C$228))</f>
        <v>0.79376660008289746</v>
      </c>
      <c r="DT128" s="2">
        <f>POWER(10,($B128-D$227)/D$228)/(1+POWER(10,($B128-D$227)/D$228))</f>
        <v>0.70252792350756577</v>
      </c>
      <c r="DU128" s="2">
        <f>POWER(10,($B128-E$227)/E$228)/(1+POWER(10,($B128-E$227)/E$228))</f>
        <v>0.81856736246341255</v>
      </c>
      <c r="DV128" s="2">
        <f>POWER(10,($B128-F$227)/F$228)/(1+POWER(10,($B128-F$227)/F$228))</f>
        <v>0.85186338029320974</v>
      </c>
      <c r="DW128" s="2">
        <f>POWER(10,($B128-G$227)/G$228)/(1+POWER(10,($B128-G$227)/G$228))</f>
        <v>0.85931496479543346</v>
      </c>
      <c r="DX128" s="2">
        <f>POWER(10,($B128-H$227)/H$228)/(1+POWER(10,($B128-H$227)/H$228))</f>
        <v>0.8500879411751352</v>
      </c>
      <c r="DY128" s="2">
        <f>POWER(10,($B128-I$227)/I$228)/(1+POWER(10,($B128-I$227)/I$228))</f>
        <v>0.86279316528012318</v>
      </c>
      <c r="DZ128" s="2">
        <f>POWER(10,($B128-J$227)/J$228)/(1+POWER(10,($B128-J$227)/J$228))</f>
        <v>0.86870825334811863</v>
      </c>
      <c r="EA128" s="2">
        <f>POWER(10,($B128-K$227)/K$228)/(1+POWER(10,($B128-K$227)/K$228))</f>
        <v>0.8825961948187937</v>
      </c>
      <c r="EB128" s="2">
        <f>POWER(10,($B128-L$227)/L$228)/(1+POWER(10,($B128-L$227)/L$228))</f>
        <v>0.8862263827858553</v>
      </c>
      <c r="EC128" s="2">
        <f>POWER(10,($B128-M$227)/M$228)/(1+POWER(10,($B128-M$227)/M$228))</f>
        <v>0.88174516373570189</v>
      </c>
      <c r="ED128" s="2">
        <f>POWER(10,($B128-N$227)/N$228)/(1+POWER(10,($B128-N$227)/N$228))</f>
        <v>0.88227621736461248</v>
      </c>
      <c r="EE128" s="2">
        <f>POWER(10,($B128-O$227)/O$228)/(1+POWER(10,($B128-O$227)/O$228))</f>
        <v>0.89296366459134169</v>
      </c>
    </row>
    <row r="129" spans="2:135" x14ac:dyDescent="0.25">
      <c r="B129" s="2">
        <v>123</v>
      </c>
      <c r="C129">
        <v>79.429000000000002</v>
      </c>
      <c r="D129">
        <v>84.4</v>
      </c>
      <c r="E129">
        <v>86.786000000000001</v>
      </c>
      <c r="F129">
        <v>85.257000000000005</v>
      </c>
      <c r="G129">
        <v>89.257000000000005</v>
      </c>
      <c r="H129">
        <v>91.143000000000001</v>
      </c>
      <c r="I129">
        <v>91.385999999999996</v>
      </c>
      <c r="J129">
        <v>90.6</v>
      </c>
      <c r="K129">
        <v>91.671000000000006</v>
      </c>
      <c r="L129">
        <v>83.1</v>
      </c>
      <c r="M129">
        <v>76.5</v>
      </c>
      <c r="N129">
        <v>66.985699999999994</v>
      </c>
      <c r="O129">
        <v>55.585700000000003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80.70324973267833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84.070425193361487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85.980209834923031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86.084459915070369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89.042517600100922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90.872854013888173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91.869046102124969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90.596557699370734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87.072074331278287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81.748018541532147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76.093619895957914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66.887502266651992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56.163511367086763</v>
      </c>
      <c r="AE129" s="5"/>
      <c r="AG129" s="5">
        <f t="shared" si="26"/>
        <v>-1.274249732678328</v>
      </c>
      <c r="AH129" s="5">
        <f t="shared" si="27"/>
        <v>0.32957480663851868</v>
      </c>
      <c r="AI129" s="5">
        <f t="shared" si="28"/>
        <v>0.80579016507697077</v>
      </c>
      <c r="AJ129" s="5">
        <f t="shared" si="29"/>
        <v>-0.82745991507036365</v>
      </c>
      <c r="AK129" s="5">
        <f t="shared" si="30"/>
        <v>0.21448239989908302</v>
      </c>
      <c r="AL129" s="5">
        <f t="shared" si="31"/>
        <v>0.27014598611182805</v>
      </c>
      <c r="AM129" s="5">
        <f t="shared" si="32"/>
        <v>-0.48304610212497323</v>
      </c>
      <c r="AN129" s="5">
        <f t="shared" si="33"/>
        <v>3.4423006292598757E-3</v>
      </c>
      <c r="AO129" s="5">
        <f t="shared" si="34"/>
        <v>4.5989256687217193</v>
      </c>
      <c r="AP129" s="5">
        <f t="shared" si="35"/>
        <v>1.3519814584678471</v>
      </c>
      <c r="AQ129" s="5">
        <f t="shared" si="36"/>
        <v>0.40638010404208558</v>
      </c>
      <c r="AR129" s="5">
        <f t="shared" si="37"/>
        <v>9.8197733348001748E-2</v>
      </c>
      <c r="AS129" s="5">
        <f t="shared" si="38"/>
        <v>-0.57781136708675973</v>
      </c>
      <c r="AV129" s="2">
        <f t="shared" si="39"/>
        <v>80.703249732678259</v>
      </c>
      <c r="AW129" s="2">
        <f t="shared" si="40"/>
        <v>84.070425192651228</v>
      </c>
      <c r="AX129" s="2">
        <f t="shared" si="41"/>
        <v>84.691201109471521</v>
      </c>
      <c r="AY129" s="2">
        <f t="shared" si="42"/>
        <v>84.681966936189426</v>
      </c>
      <c r="AZ129" s="2">
        <f t="shared" si="43"/>
        <v>86.735189026791772</v>
      </c>
      <c r="BA129" s="2">
        <f t="shared" si="44"/>
        <v>87.995574704299997</v>
      </c>
      <c r="BB129" s="2">
        <f t="shared" si="45"/>
        <v>88.10334261906975</v>
      </c>
      <c r="BC129" s="2">
        <f t="shared" si="46"/>
        <v>86.258594553924965</v>
      </c>
      <c r="BD129" s="2">
        <f t="shared" si="47"/>
        <v>82.937991006518985</v>
      </c>
      <c r="BE129" s="2">
        <f t="shared" si="48"/>
        <v>78.084980775789404</v>
      </c>
      <c r="BF129" s="2">
        <f t="shared" si="49"/>
        <v>71.649425836859507</v>
      </c>
      <c r="BG129" s="2">
        <f t="shared" si="50"/>
        <v>62.73347370518205</v>
      </c>
      <c r="BH129" s="2">
        <f t="shared" si="51"/>
        <v>52.420691277068009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82.151489952706868</v>
      </c>
      <c r="CP129" s="2">
        <f>BL$207*$B129+BL$209</f>
        <v>85.256972375137806</v>
      </c>
      <c r="CQ129" s="2">
        <f>BM$207*$B129+BM$209</f>
        <v>86.347004256457254</v>
      </c>
      <c r="CR129" s="2">
        <f>BN$207*$B129+BN$209</f>
        <v>86.070058714580824</v>
      </c>
      <c r="CS129" s="2">
        <f>BO$207*$B129+BO$209</f>
        <v>88.510595386866868</v>
      </c>
      <c r="CT129" s="2">
        <f>BP$207*$B129+BP$209</f>
        <v>89.94117319929974</v>
      </c>
      <c r="CU129" s="2">
        <f>BQ$207*$B129+BQ$209</f>
        <v>90.230193793293225</v>
      </c>
      <c r="CV129" s="2">
        <f>BR$207*$B129+BR$209</f>
        <v>88.085343623350397</v>
      </c>
      <c r="CW129" s="2">
        <f>BS$207*$B129+BS$209</f>
        <v>84.783953090423765</v>
      </c>
      <c r="CX129" s="2">
        <f>BT$207*$B129+BT$209</f>
        <v>80.0737329250192</v>
      </c>
      <c r="CY129" s="2">
        <f>BU$207*$B129+BU$209</f>
        <v>73.977877015890698</v>
      </c>
      <c r="CZ129" s="2">
        <f>BV$207*$B129+BV$209</f>
        <v>64.266583865685746</v>
      </c>
      <c r="DA129" s="2">
        <f>BW$207*$B129+BW$209</f>
        <v>53.579962747374417</v>
      </c>
      <c r="DD129" s="2">
        <f>BZ$207*$B129+BZ$209</f>
        <v>80.360081731528794</v>
      </c>
      <c r="DE129" s="2">
        <f>CA$207*$B129+CA$209</f>
        <v>83.612211960413362</v>
      </c>
      <c r="DF129" s="2">
        <f>CB$207*$B129+CB$209</f>
        <v>84.356490334704205</v>
      </c>
      <c r="DG129" s="2">
        <f>CC$207*$B129+CC$209</f>
        <v>84.461821005050609</v>
      </c>
      <c r="DH129" s="2">
        <f>CD$207*$B129+CD$209</f>
        <v>86.470099054395348</v>
      </c>
      <c r="DI129" s="2">
        <f>CE$207*$B129+CE$209</f>
        <v>87.682660026703203</v>
      </c>
      <c r="DJ129" s="2">
        <f>CF$207*$B129+CF$209</f>
        <v>87.794877436651788</v>
      </c>
      <c r="DK129" s="2">
        <f>CG$207*$B129+CG$209</f>
        <v>86.006802295515712</v>
      </c>
      <c r="DL129" s="2">
        <f>CH$207*$B129+CH$209</f>
        <v>82.714045218449897</v>
      </c>
      <c r="DM129" s="2">
        <f>CI$207*$B129+CI$209</f>
        <v>77.852130072971306</v>
      </c>
      <c r="DN129" s="2">
        <f>CJ$207*$B129+CJ$209</f>
        <v>71.364623885071481</v>
      </c>
      <c r="DO129" s="2">
        <f>CK$207*$B129+CK$209</f>
        <v>62.546907491591391</v>
      </c>
      <c r="DP129" s="2">
        <f>CL$207*$B129+CL$209</f>
        <v>52.293960355697045</v>
      </c>
      <c r="DS129" s="2">
        <f>POWER(10,($B129-C$227)/C$228)/(1+POWER(10,($B129-C$227)/C$228))</f>
        <v>0.80843673871063249</v>
      </c>
      <c r="DT129" s="2">
        <f>POWER(10,($B129-D$227)/D$228)/(1+POWER(10,($B129-D$227)/D$228))</f>
        <v>0.72141034758875278</v>
      </c>
      <c r="DU129" s="2">
        <f>POWER(10,($B129-E$227)/E$228)/(1+POWER(10,($B129-E$227)/E$228))</f>
        <v>0.83184705662719449</v>
      </c>
      <c r="DV129" s="2">
        <f>POWER(10,($B129-F$227)/F$228)/(1+POWER(10,($B129-F$227)/F$228))</f>
        <v>0.86311356223382929</v>
      </c>
      <c r="DW129" s="2">
        <f>POWER(10,($B129-G$227)/G$228)/(1+POWER(10,($B129-G$227)/G$228))</f>
        <v>0.87008554331713439</v>
      </c>
      <c r="DX129" s="2">
        <f>POWER(10,($B129-H$227)/H$228)/(1+POWER(10,($B129-H$227)/H$228))</f>
        <v>0.86145102831654052</v>
      </c>
      <c r="DY129" s="2">
        <f>POWER(10,($B129-I$227)/I$228)/(1+POWER(10,($B129-I$227)/I$228))</f>
        <v>0.87333670979676192</v>
      </c>
      <c r="DZ129" s="2">
        <f>POWER(10,($B129-J$227)/J$228)/(1+POWER(10,($B129-J$227)/J$228))</f>
        <v>0.87886107673810565</v>
      </c>
      <c r="EA129" s="2">
        <f>POWER(10,($B129-K$227)/K$228)/(1+POWER(10,($B129-K$227)/K$228))</f>
        <v>0.89180881376351806</v>
      </c>
      <c r="EB129" s="2">
        <f>POWER(10,($B129-L$227)/L$228)/(1+POWER(10,($B129-L$227)/L$228))</f>
        <v>0.89518797088172486</v>
      </c>
      <c r="EC129" s="2">
        <f>POWER(10,($B129-M$227)/M$228)/(1+POWER(10,($B129-M$227)/M$228))</f>
        <v>0.89101631662496572</v>
      </c>
      <c r="ED129" s="2">
        <f>POWER(10,($B129-N$227)/N$228)/(1+POWER(10,($B129-N$227)/N$228))</f>
        <v>0.89151085843759015</v>
      </c>
      <c r="EE129" s="2">
        <f>POWER(10,($B129-O$227)/O$228)/(1+POWER(10,($B129-O$227)/O$228))</f>
        <v>0.90145358811840004</v>
      </c>
    </row>
    <row r="130" spans="2:135" x14ac:dyDescent="0.25">
      <c r="B130" s="2">
        <v>124</v>
      </c>
      <c r="C130">
        <v>81.085999999999999</v>
      </c>
      <c r="D130">
        <v>85.1</v>
      </c>
      <c r="E130">
        <v>87.757000000000005</v>
      </c>
      <c r="F130">
        <v>86.843000000000004</v>
      </c>
      <c r="G130">
        <v>89.1</v>
      </c>
      <c r="H130">
        <v>90.4</v>
      </c>
      <c r="I130">
        <v>92.171000000000006</v>
      </c>
      <c r="J130">
        <v>89.171000000000006</v>
      </c>
      <c r="K130">
        <v>87.3</v>
      </c>
      <c r="L130">
        <v>82.228999999999999</v>
      </c>
      <c r="M130">
        <v>76.028999999999996</v>
      </c>
      <c r="N130">
        <v>67.785700000000006</v>
      </c>
      <c r="O130">
        <v>55.714300000000001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80.623963842951184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83.994016924304134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86.157169943649833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86.022827970300753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88.8624861414294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90.840886424082555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91.47636511117372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90.02855634707619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86.137843941614122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80.886491602662971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75.199460412389342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66.193531192417993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55.463074934575822</v>
      </c>
      <c r="AE130" s="5"/>
      <c r="AG130" s="5">
        <f t="shared" si="26"/>
        <v>0.46203615704881429</v>
      </c>
      <c r="AH130" s="5">
        <f t="shared" si="27"/>
        <v>1.1059830756958604</v>
      </c>
      <c r="AI130" s="5">
        <f t="shared" si="28"/>
        <v>1.5998300563501715</v>
      </c>
      <c r="AJ130" s="5">
        <f t="shared" si="29"/>
        <v>0.82017202969925052</v>
      </c>
      <c r="AK130" s="5">
        <f t="shared" si="30"/>
        <v>0.23751385857059404</v>
      </c>
      <c r="AL130" s="5">
        <f t="shared" si="31"/>
        <v>-0.44088642408254941</v>
      </c>
      <c r="AM130" s="5">
        <f t="shared" si="32"/>
        <v>0.6946348888262861</v>
      </c>
      <c r="AN130" s="5">
        <f t="shared" si="33"/>
        <v>-0.85755634707618356</v>
      </c>
      <c r="AO130" s="5">
        <f t="shared" si="34"/>
        <v>1.1621560583858752</v>
      </c>
      <c r="AP130" s="5">
        <f t="shared" si="35"/>
        <v>1.3425083973370278</v>
      </c>
      <c r="AQ130" s="5">
        <f t="shared" si="36"/>
        <v>0.82953958761065394</v>
      </c>
      <c r="AR130" s="5">
        <f t="shared" si="37"/>
        <v>1.5921688075820128</v>
      </c>
      <c r="AS130" s="5">
        <f t="shared" si="38"/>
        <v>0.25122506542417966</v>
      </c>
      <c r="AV130" s="2">
        <f t="shared" si="39"/>
        <v>80.62396384295117</v>
      </c>
      <c r="AW130" s="2">
        <f t="shared" si="40"/>
        <v>83.994016924158856</v>
      </c>
      <c r="AX130" s="2">
        <f t="shared" si="41"/>
        <v>84.618877587737771</v>
      </c>
      <c r="AY130" s="2">
        <f t="shared" si="42"/>
        <v>84.635668978979794</v>
      </c>
      <c r="AZ130" s="2">
        <f t="shared" si="43"/>
        <v>86.692800587530257</v>
      </c>
      <c r="BA130" s="2">
        <f t="shared" si="44"/>
        <v>87.939634937199514</v>
      </c>
      <c r="BB130" s="2">
        <f t="shared" si="45"/>
        <v>88.043070354250546</v>
      </c>
      <c r="BC130" s="2">
        <f t="shared" si="46"/>
        <v>86.200122131882551</v>
      </c>
      <c r="BD130" s="2">
        <f t="shared" si="47"/>
        <v>82.880637410842269</v>
      </c>
      <c r="BE130" s="2">
        <f t="shared" si="48"/>
        <v>78.02842657372905</v>
      </c>
      <c r="BF130" s="2">
        <f t="shared" si="49"/>
        <v>71.589188953432</v>
      </c>
      <c r="BG130" s="2">
        <f t="shared" si="50"/>
        <v>62.690023779084235</v>
      </c>
      <c r="BH130" s="2">
        <f t="shared" si="51"/>
        <v>52.393725691138521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82.16572569991817</v>
      </c>
      <c r="CP130" s="2">
        <f>BL$207*$B130+BL$209</f>
        <v>85.275100464494457</v>
      </c>
      <c r="CQ130" s="2">
        <f>BM$207*$B130+BM$209</f>
        <v>86.363306745489453</v>
      </c>
      <c r="CR130" s="2">
        <f>BN$207*$B130+BN$209</f>
        <v>86.084709076157225</v>
      </c>
      <c r="CS130" s="2">
        <f>BO$207*$B130+BO$209</f>
        <v>88.544709718034412</v>
      </c>
      <c r="CT130" s="2">
        <f>BP$207*$B130+BP$209</f>
        <v>89.977681774191637</v>
      </c>
      <c r="CU130" s="2">
        <f>BQ$207*$B130+BQ$209</f>
        <v>90.2672600840136</v>
      </c>
      <c r="CV130" s="2">
        <f>BR$207*$B130+BR$209</f>
        <v>88.107814145723438</v>
      </c>
      <c r="CW130" s="2">
        <f>BS$207*$B130+BS$209</f>
        <v>84.803886842469396</v>
      </c>
      <c r="CX130" s="2">
        <f>BT$207*$B130+BT$209</f>
        <v>80.090924672068311</v>
      </c>
      <c r="CY130" s="2">
        <f>BU$207*$B130+BU$209</f>
        <v>74.011739724431493</v>
      </c>
      <c r="CZ130" s="2">
        <f>BV$207*$B130+BV$209</f>
        <v>64.291878921324212</v>
      </c>
      <c r="DA130" s="2">
        <f>BW$207*$B130+BW$209</f>
        <v>53.600352870657979</v>
      </c>
      <c r="DD130" s="2">
        <f>BZ$207*$B130+BZ$209</f>
        <v>80.290780349288113</v>
      </c>
      <c r="DE130" s="2">
        <f>CA$207*$B130+CA$209</f>
        <v>83.542826300921163</v>
      </c>
      <c r="DF130" s="2">
        <f>CB$207*$B130+CB$209</f>
        <v>84.297278856578686</v>
      </c>
      <c r="DG130" s="2">
        <f>CC$207*$B130+CC$209</f>
        <v>84.426077856137994</v>
      </c>
      <c r="DH130" s="2">
        <f>CD$207*$B130+CD$209</f>
        <v>86.440617939042937</v>
      </c>
      <c r="DI130" s="2">
        <f>CE$207*$B130+CE$209</f>
        <v>87.640692980064927</v>
      </c>
      <c r="DJ130" s="2">
        <f>CF$207*$B130+CF$209</f>
        <v>87.748871565428956</v>
      </c>
      <c r="DK130" s="2">
        <f>CG$207*$B130+CG$209</f>
        <v>85.96030967413455</v>
      </c>
      <c r="DL130" s="2">
        <f>CH$207*$B130+CH$209</f>
        <v>82.66784519590604</v>
      </c>
      <c r="DM130" s="2">
        <f>CI$207*$B130+CI$209</f>
        <v>77.808189489897586</v>
      </c>
      <c r="DN130" s="2">
        <f>CJ$207*$B130+CJ$209</f>
        <v>71.31894952578071</v>
      </c>
      <c r="DO130" s="2">
        <f>CK$207*$B130+CK$209</f>
        <v>62.51224378993782</v>
      </c>
      <c r="DP130" s="2">
        <f>CL$207*$B130+CL$209</f>
        <v>52.273424328105961</v>
      </c>
      <c r="DS130" s="2">
        <f>POWER(10,($B130-C$227)/C$228)/(1+POWER(10,($B130-C$227)/C$228))</f>
        <v>0.8222969573214044</v>
      </c>
      <c r="DT130" s="2">
        <f>POWER(10,($B130-D$227)/D$228)/(1+POWER(10,($B130-D$227)/D$228))</f>
        <v>0.73953855993153739</v>
      </c>
      <c r="DU130" s="2">
        <f>POWER(10,($B130-E$227)/E$228)/(1+POWER(10,($B130-E$227)/E$228))</f>
        <v>0.84433959827684502</v>
      </c>
      <c r="DV130" s="2">
        <f>POWER(10,($B130-F$227)/F$228)/(1+POWER(10,($B130-F$227)/F$228))</f>
        <v>0.87363609203052406</v>
      </c>
      <c r="DW130" s="2">
        <f>POWER(10,($B130-G$227)/G$228)/(1+POWER(10,($B130-G$227)/G$228))</f>
        <v>0.88014655491491767</v>
      </c>
      <c r="DX130" s="2">
        <f>POWER(10,($B130-H$227)/H$228)/(1+POWER(10,($B130-H$227)/H$228))</f>
        <v>0.87208241738861203</v>
      </c>
      <c r="DY130" s="2">
        <f>POWER(10,($B130-I$227)/I$228)/(1+POWER(10,($B130-I$227)/I$228))</f>
        <v>0.88317974504309582</v>
      </c>
      <c r="DZ130" s="2">
        <f>POWER(10,($B130-J$227)/J$228)/(1+POWER(10,($B130-J$227)/J$228))</f>
        <v>0.88832970505036124</v>
      </c>
      <c r="EA130" s="2">
        <f>POWER(10,($B130-K$227)/K$228)/(1+POWER(10,($B130-K$227)/K$228))</f>
        <v>0.90038011886210989</v>
      </c>
      <c r="EB130" s="2">
        <f>POWER(10,($B130-L$227)/L$228)/(1+POWER(10,($B130-L$227)/L$228))</f>
        <v>0.90352052855205689</v>
      </c>
      <c r="EC130" s="2">
        <f>POWER(10,($B130-M$227)/M$228)/(1+POWER(10,($B130-M$227)/M$228))</f>
        <v>0.89964334102720134</v>
      </c>
      <c r="ED130" s="2">
        <f>POWER(10,($B130-N$227)/N$228)/(1+POWER(10,($B130-N$227)/N$228))</f>
        <v>0.90010312450512264</v>
      </c>
      <c r="EE130" s="2">
        <f>POWER(10,($B130-O$227)/O$228)/(1+POWER(10,($B130-O$227)/O$228))</f>
        <v>0.90933847665889478</v>
      </c>
    </row>
    <row r="131" spans="2:135" x14ac:dyDescent="0.25">
      <c r="B131" s="2">
        <v>125</v>
      </c>
      <c r="C131">
        <v>79.328999999999994</v>
      </c>
      <c r="D131">
        <v>83.9</v>
      </c>
      <c r="E131">
        <v>86.771000000000001</v>
      </c>
      <c r="F131">
        <v>85.442999999999998</v>
      </c>
      <c r="G131">
        <v>88.914000000000001</v>
      </c>
      <c r="H131">
        <v>91.742999999999995</v>
      </c>
      <c r="I131">
        <v>93.414000000000001</v>
      </c>
      <c r="J131">
        <v>89.813999999999993</v>
      </c>
      <c r="K131">
        <v>86.156999999999996</v>
      </c>
      <c r="L131">
        <v>79.8</v>
      </c>
      <c r="M131">
        <v>75.313999999999993</v>
      </c>
      <c r="N131">
        <v>65.642899999999997</v>
      </c>
      <c r="O131">
        <v>55.814300000000003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80.543926313028791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83.915858963689772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86.2562652618697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85.867411024482877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88.550586947675839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90.609670143601747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90.896779859871145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89.288019076459022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85.211709688410195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80.049049216445795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74.26139675495817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65.404191627518912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54.7208849733492</v>
      </c>
      <c r="AE131" s="5"/>
      <c r="AG131" s="5">
        <f t="shared" si="26"/>
        <v>-1.2149263130287977</v>
      </c>
      <c r="AH131" s="5">
        <f t="shared" si="27"/>
        <v>-1.5858963689765915E-2</v>
      </c>
      <c r="AI131" s="5">
        <f t="shared" si="28"/>
        <v>0.51473473813030068</v>
      </c>
      <c r="AJ131" s="5">
        <f t="shared" si="29"/>
        <v>-0.42441102448287893</v>
      </c>
      <c r="AK131" s="5">
        <f t="shared" si="30"/>
        <v>0.36341305232416232</v>
      </c>
      <c r="AL131" s="5">
        <f t="shared" si="31"/>
        <v>1.1333298563982481</v>
      </c>
      <c r="AM131" s="5">
        <f t="shared" si="32"/>
        <v>2.5172201401288561</v>
      </c>
      <c r="AN131" s="5">
        <f t="shared" si="33"/>
        <v>0.52598092354097048</v>
      </c>
      <c r="AO131" s="5">
        <f t="shared" si="34"/>
        <v>0.94529031158980104</v>
      </c>
      <c r="AP131" s="5">
        <f t="shared" si="35"/>
        <v>-0.24904921644579758</v>
      </c>
      <c r="AQ131" s="5">
        <f t="shared" si="36"/>
        <v>1.0526032450418228</v>
      </c>
      <c r="AR131" s="5">
        <f t="shared" si="37"/>
        <v>0.23870837248108501</v>
      </c>
      <c r="AS131" s="5">
        <f t="shared" si="38"/>
        <v>1.0934150266508027</v>
      </c>
      <c r="AV131" s="2">
        <f t="shared" si="39"/>
        <v>80.543926313028791</v>
      </c>
      <c r="AW131" s="2">
        <f t="shared" si="40"/>
        <v>83.915858963661492</v>
      </c>
      <c r="AX131" s="2">
        <f t="shared" si="41"/>
        <v>84.546311006725446</v>
      </c>
      <c r="AY131" s="2">
        <f t="shared" si="42"/>
        <v>84.589506215116955</v>
      </c>
      <c r="AZ131" s="2">
        <f t="shared" si="43"/>
        <v>86.650607006468604</v>
      </c>
      <c r="BA131" s="2">
        <f t="shared" si="44"/>
        <v>87.883727170776851</v>
      </c>
      <c r="BB131" s="2">
        <f t="shared" si="45"/>
        <v>87.982907322307454</v>
      </c>
      <c r="BC131" s="2">
        <f t="shared" si="46"/>
        <v>86.141792164134969</v>
      </c>
      <c r="BD131" s="2">
        <f t="shared" si="47"/>
        <v>82.823491805623576</v>
      </c>
      <c r="BE131" s="2">
        <f t="shared" si="48"/>
        <v>77.972252339892492</v>
      </c>
      <c r="BF131" s="2">
        <f t="shared" si="49"/>
        <v>71.529276762524972</v>
      </c>
      <c r="BG131" s="2">
        <f t="shared" si="50"/>
        <v>62.646666270768328</v>
      </c>
      <c r="BH131" s="2">
        <f t="shared" si="51"/>
        <v>52.366897878175344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82.179961447129472</v>
      </c>
      <c r="CP131" s="2">
        <f>BL$207*$B131+BL$209</f>
        <v>85.293228553851108</v>
      </c>
      <c r="CQ131" s="2">
        <f>BM$207*$B131+BM$209</f>
        <v>86.379609234521652</v>
      </c>
      <c r="CR131" s="2">
        <f>BN$207*$B131+BN$209</f>
        <v>86.099359437733639</v>
      </c>
      <c r="CS131" s="2">
        <f>BO$207*$B131+BO$209</f>
        <v>88.57882404920197</v>
      </c>
      <c r="CT131" s="2">
        <f>BP$207*$B131+BP$209</f>
        <v>90.014190349083535</v>
      </c>
      <c r="CU131" s="2">
        <f>BQ$207*$B131+BQ$209</f>
        <v>90.304326374733975</v>
      </c>
      <c r="CV131" s="2">
        <f>BR$207*$B131+BR$209</f>
        <v>88.130284668096493</v>
      </c>
      <c r="CW131" s="2">
        <f>BS$207*$B131+BS$209</f>
        <v>84.823820594515013</v>
      </c>
      <c r="CX131" s="2">
        <f>BT$207*$B131+BT$209</f>
        <v>80.108116419117437</v>
      </c>
      <c r="CY131" s="2">
        <f>BU$207*$B131+BU$209</f>
        <v>74.045602432972274</v>
      </c>
      <c r="CZ131" s="2">
        <f>BV$207*$B131+BV$209</f>
        <v>64.317173976962678</v>
      </c>
      <c r="DA131" s="2">
        <f>BW$207*$B131+BW$209</f>
        <v>53.620742993941548</v>
      </c>
      <c r="DD131" s="2">
        <f>BZ$207*$B131+BZ$209</f>
        <v>80.221478967047432</v>
      </c>
      <c r="DE131" s="2">
        <f>CA$207*$B131+CA$209</f>
        <v>83.473440641428965</v>
      </c>
      <c r="DF131" s="2">
        <f>CB$207*$B131+CB$209</f>
        <v>84.238067378453181</v>
      </c>
      <c r="DG131" s="2">
        <f>CC$207*$B131+CC$209</f>
        <v>84.390334707225364</v>
      </c>
      <c r="DH131" s="2">
        <f>CD$207*$B131+CD$209</f>
        <v>86.411136823690541</v>
      </c>
      <c r="DI131" s="2">
        <f>CE$207*$B131+CE$209</f>
        <v>87.598725933426635</v>
      </c>
      <c r="DJ131" s="2">
        <f>CF$207*$B131+CF$209</f>
        <v>87.702865694206125</v>
      </c>
      <c r="DK131" s="2">
        <f>CG$207*$B131+CG$209</f>
        <v>85.913817052753387</v>
      </c>
      <c r="DL131" s="2">
        <f>CH$207*$B131+CH$209</f>
        <v>82.621645173362197</v>
      </c>
      <c r="DM131" s="2">
        <f>CI$207*$B131+CI$209</f>
        <v>77.76424890682388</v>
      </c>
      <c r="DN131" s="2">
        <f>CJ$207*$B131+CJ$209</f>
        <v>71.273275166489924</v>
      </c>
      <c r="DO131" s="2">
        <f>CK$207*$B131+CK$209</f>
        <v>62.477580088284249</v>
      </c>
      <c r="DP131" s="2">
        <f>CL$207*$B131+CL$209</f>
        <v>52.252888300514876</v>
      </c>
      <c r="DS131" s="2">
        <f>POWER(10,($B131-C$227)/C$228)/(1+POWER(10,($B131-C$227)/C$228))</f>
        <v>0.83535857519243562</v>
      </c>
      <c r="DT131" s="2">
        <f>POWER(10,($B131-D$227)/D$228)/(1+POWER(10,($B131-D$227)/D$228))</f>
        <v>0.75688467913622293</v>
      </c>
      <c r="DU131" s="2">
        <f>POWER(10,($B131-E$227)/E$228)/(1+POWER(10,($B131-E$227)/E$228))</f>
        <v>0.85606462586813059</v>
      </c>
      <c r="DV131" s="2">
        <f>POWER(10,($B131-F$227)/F$228)/(1+POWER(10,($B131-F$227)/F$228))</f>
        <v>0.88345896678022395</v>
      </c>
      <c r="DW131" s="2">
        <f>POWER(10,($B131-G$227)/G$228)/(1+POWER(10,($B131-G$227)/G$228))</f>
        <v>0.88952733588142108</v>
      </c>
      <c r="DX131" s="2">
        <f>POWER(10,($B131-H$227)/H$228)/(1+POWER(10,($B131-H$227)/H$228))</f>
        <v>0.88200975534855564</v>
      </c>
      <c r="DY131" s="2">
        <f>POWER(10,($B131-I$227)/I$228)/(1+POWER(10,($B131-I$227)/I$228))</f>
        <v>0.8923521580789302</v>
      </c>
      <c r="DZ131" s="2">
        <f>POWER(10,($B131-J$227)/J$228)/(1+POWER(10,($B131-J$227)/J$228))</f>
        <v>0.89714484894637547</v>
      </c>
      <c r="EA131" s="2">
        <f>POWER(10,($B131-K$227)/K$228)/(1+POWER(10,($B131-K$227)/K$228))</f>
        <v>0.90834216460570871</v>
      </c>
      <c r="EB131" s="2">
        <f>POWER(10,($B131-L$227)/L$228)/(1+POWER(10,($B131-L$227)/L$228))</f>
        <v>0.91125631803946916</v>
      </c>
      <c r="EC131" s="2">
        <f>POWER(10,($B131-M$227)/M$228)/(1+POWER(10,($B131-M$227)/M$228))</f>
        <v>0.90765823388525768</v>
      </c>
      <c r="ED131" s="2">
        <f>POWER(10,($B131-N$227)/N$228)/(1+POWER(10,($B131-N$227)/N$228))</f>
        <v>0.90808504881175078</v>
      </c>
      <c r="EE131" s="2">
        <f>POWER(10,($B131-O$227)/O$228)/(1+POWER(10,($B131-O$227)/O$228))</f>
        <v>0.91665081224756595</v>
      </c>
    </row>
    <row r="132" spans="2:135" x14ac:dyDescent="0.25">
      <c r="B132" s="2">
        <v>126</v>
      </c>
      <c r="C132">
        <v>79.429000000000002</v>
      </c>
      <c r="D132">
        <v>84.6</v>
      </c>
      <c r="E132">
        <v>85.057000000000002</v>
      </c>
      <c r="F132">
        <v>86.757000000000005</v>
      </c>
      <c r="G132">
        <v>89.271000000000001</v>
      </c>
      <c r="H132">
        <v>91.171000000000006</v>
      </c>
      <c r="I132">
        <v>92.028999999999996</v>
      </c>
      <c r="J132">
        <v>89.843000000000004</v>
      </c>
      <c r="K132">
        <v>86.043000000000006</v>
      </c>
      <c r="L132">
        <v>78.870999999999995</v>
      </c>
      <c r="M132">
        <v>74.085999999999999</v>
      </c>
      <c r="N132">
        <v>64.671400000000006</v>
      </c>
      <c r="O132">
        <v>53.542900000000003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80.463303736441304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83.836193260596346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86.24411013196648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85.640054094178254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88.158078505277373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90.214524343110455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90.225039113755656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88.491313003859929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84.396145409898764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79.32191844632618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73.395818961371177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64.628889080388376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54.028621572573257</v>
      </c>
      <c r="AE132" s="5"/>
      <c r="AG132" s="5">
        <f t="shared" si="26"/>
        <v>-1.0343037364413021</v>
      </c>
      <c r="AH132" s="5">
        <f t="shared" si="27"/>
        <v>0.76380673940364829</v>
      </c>
      <c r="AI132" s="5">
        <f t="shared" si="28"/>
        <v>-1.1871101319664774</v>
      </c>
      <c r="AJ132" s="5">
        <f t="shared" si="29"/>
        <v>1.1169459058217512</v>
      </c>
      <c r="AK132" s="5">
        <f t="shared" si="30"/>
        <v>1.1129214947226274</v>
      </c>
      <c r="AL132" s="5">
        <f t="shared" si="31"/>
        <v>0.95647565688955183</v>
      </c>
      <c r="AM132" s="5">
        <f t="shared" si="32"/>
        <v>1.8039608862443401</v>
      </c>
      <c r="AN132" s="5">
        <f t="shared" si="33"/>
        <v>1.3516869961400744</v>
      </c>
      <c r="AO132" s="5">
        <f t="shared" si="34"/>
        <v>1.6468545901012419</v>
      </c>
      <c r="AP132" s="5">
        <f t="shared" si="35"/>
        <v>-0.45091844632618461</v>
      </c>
      <c r="AQ132" s="5">
        <f t="shared" si="36"/>
        <v>0.69018103862882185</v>
      </c>
      <c r="AR132" s="5">
        <f t="shared" si="37"/>
        <v>4.2510919611629561E-2</v>
      </c>
      <c r="AS132" s="5">
        <f t="shared" si="38"/>
        <v>-0.48572157257325443</v>
      </c>
      <c r="AV132" s="2">
        <f t="shared" si="39"/>
        <v>80.463303736441304</v>
      </c>
      <c r="AW132" s="2">
        <f t="shared" si="40"/>
        <v>83.836193260591102</v>
      </c>
      <c r="AX132" s="2">
        <f t="shared" si="41"/>
        <v>84.473623352771625</v>
      </c>
      <c r="AY132" s="2">
        <f t="shared" si="42"/>
        <v>84.543531750021714</v>
      </c>
      <c r="AZ132" s="2">
        <f t="shared" si="43"/>
        <v>86.608669156993201</v>
      </c>
      <c r="BA132" s="2">
        <f t="shared" si="44"/>
        <v>87.827943136765782</v>
      </c>
      <c r="BB132" s="2">
        <f t="shared" si="45"/>
        <v>87.922936754734152</v>
      </c>
      <c r="BC132" s="2">
        <f t="shared" si="46"/>
        <v>86.083667224852292</v>
      </c>
      <c r="BD132" s="2">
        <f t="shared" si="47"/>
        <v>82.766601439527918</v>
      </c>
      <c r="BE132" s="2">
        <f t="shared" si="48"/>
        <v>77.916489342661336</v>
      </c>
      <c r="BF132" s="2">
        <f t="shared" si="49"/>
        <v>71.469742808185458</v>
      </c>
      <c r="BG132" s="2">
        <f t="shared" si="50"/>
        <v>62.603449319689503</v>
      </c>
      <c r="BH132" s="2">
        <f t="shared" si="51"/>
        <v>52.340232433972155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82.194197194340774</v>
      </c>
      <c r="CP132" s="2">
        <f>BL$207*$B132+BL$209</f>
        <v>85.311356643207759</v>
      </c>
      <c r="CQ132" s="2">
        <f>BM$207*$B132+BM$209</f>
        <v>86.395911723553837</v>
      </c>
      <c r="CR132" s="2">
        <f>BN$207*$B132+BN$209</f>
        <v>86.114009799310054</v>
      </c>
      <c r="CS132" s="2">
        <f>BO$207*$B132+BO$209</f>
        <v>88.612938380369513</v>
      </c>
      <c r="CT132" s="2">
        <f>BP$207*$B132+BP$209</f>
        <v>90.050698923975432</v>
      </c>
      <c r="CU132" s="2">
        <f>BQ$207*$B132+BQ$209</f>
        <v>90.341392665454336</v>
      </c>
      <c r="CV132" s="2">
        <f>BR$207*$B132+BR$209</f>
        <v>88.152755190469534</v>
      </c>
      <c r="CW132" s="2">
        <f>BS$207*$B132+BS$209</f>
        <v>84.843754346560644</v>
      </c>
      <c r="CX132" s="2">
        <f>BT$207*$B132+BT$209</f>
        <v>80.125308166166548</v>
      </c>
      <c r="CY132" s="2">
        <f>BU$207*$B132+BU$209</f>
        <v>74.079465141513055</v>
      </c>
      <c r="CZ132" s="2">
        <f>BV$207*$B132+BV$209</f>
        <v>64.342469032601144</v>
      </c>
      <c r="DA132" s="2">
        <f>BW$207*$B132+BW$209</f>
        <v>53.64113311722511</v>
      </c>
      <c r="DD132" s="2">
        <f>BZ$207*$B132+BZ$209</f>
        <v>80.152177584806736</v>
      </c>
      <c r="DE132" s="2">
        <f>CA$207*$B132+CA$209</f>
        <v>83.404054981936781</v>
      </c>
      <c r="DF132" s="2">
        <f>CB$207*$B132+CB$209</f>
        <v>84.178855900327662</v>
      </c>
      <c r="DG132" s="2">
        <f>CC$207*$B132+CC$209</f>
        <v>84.354591558312748</v>
      </c>
      <c r="DH132" s="2">
        <f>CD$207*$B132+CD$209</f>
        <v>86.381655708338144</v>
      </c>
      <c r="DI132" s="2">
        <f>CE$207*$B132+CE$209</f>
        <v>87.556758886788359</v>
      </c>
      <c r="DJ132" s="2">
        <f>CF$207*$B132+CF$209</f>
        <v>87.656859822983279</v>
      </c>
      <c r="DK132" s="2">
        <f>CG$207*$B132+CG$209</f>
        <v>85.867324431372225</v>
      </c>
      <c r="DL132" s="2">
        <f>CH$207*$B132+CH$209</f>
        <v>82.575445150818354</v>
      </c>
      <c r="DM132" s="2">
        <f>CI$207*$B132+CI$209</f>
        <v>77.72030832375016</v>
      </c>
      <c r="DN132" s="2">
        <f>CJ$207*$B132+CJ$209</f>
        <v>71.227600807199153</v>
      </c>
      <c r="DO132" s="2">
        <f>CK$207*$B132+CK$209</f>
        <v>62.442916386630678</v>
      </c>
      <c r="DP132" s="2">
        <f>CL$207*$B132+CL$209</f>
        <v>52.232352272923791</v>
      </c>
      <c r="DS132" s="2">
        <f>POWER(10,($B132-C$227)/C$228)/(1+POWER(10,($B132-C$227)/C$228))</f>
        <v>0.84763801964391228</v>
      </c>
      <c r="DT132" s="2">
        <f>POWER(10,($B132-D$227)/D$228)/(1+POWER(10,($B132-D$227)/D$228))</f>
        <v>0.77342950649644471</v>
      </c>
      <c r="DU132" s="2">
        <f>POWER(10,($B132-E$227)/E$228)/(1+POWER(10,($B132-E$227)/E$228))</f>
        <v>0.86704554330299721</v>
      </c>
      <c r="DV132" s="2">
        <f>POWER(10,($B132-F$227)/F$228)/(1+POWER(10,($B132-F$227)/F$228))</f>
        <v>0.89261212183302452</v>
      </c>
      <c r="DW132" s="2">
        <f>POWER(10,($B132-G$227)/G$228)/(1+POWER(10,($B132-G$227)/G$228))</f>
        <v>0.89825876770316349</v>
      </c>
      <c r="DX132" s="2">
        <f>POWER(10,($B132-H$227)/H$228)/(1+POWER(10,($B132-H$227)/H$228))</f>
        <v>0.89126272246573923</v>
      </c>
      <c r="DY132" s="2">
        <f>POWER(10,($B132-I$227)/I$228)/(1+POWER(10,($B132-I$227)/I$228))</f>
        <v>0.90088520149898266</v>
      </c>
      <c r="DZ132" s="2">
        <f>POWER(10,($B132-J$227)/J$228)/(1+POWER(10,($B132-J$227)/J$228))</f>
        <v>0.90533828573940112</v>
      </c>
      <c r="EA132" s="2">
        <f>POWER(10,($B132-K$227)/K$228)/(1+POWER(10,($B132-K$227)/K$228))</f>
        <v>0.91572741094186627</v>
      </c>
      <c r="EB132" s="2">
        <f>POWER(10,($B132-L$227)/L$228)/(1+POWER(10,($B132-L$227)/L$228))</f>
        <v>0.91842784541970846</v>
      </c>
      <c r="EC132" s="2">
        <f>POWER(10,($B132-M$227)/M$228)/(1+POWER(10,($B132-M$227)/M$228))</f>
        <v>0.9150934362224642</v>
      </c>
      <c r="ED132" s="2">
        <f>POWER(10,($B132-N$227)/N$228)/(1+POWER(10,($B132-N$227)/N$228))</f>
        <v>0.91548908454874212</v>
      </c>
      <c r="EE132" s="2">
        <f>POWER(10,($B132-O$227)/O$228)/(1+POWER(10,($B132-O$227)/O$228))</f>
        <v>0.92342303525437963</v>
      </c>
    </row>
    <row r="133" spans="2:135" x14ac:dyDescent="0.25">
      <c r="B133" s="2">
        <v>127</v>
      </c>
      <c r="C133">
        <v>79.085999999999999</v>
      </c>
      <c r="D133">
        <v>83.385999999999996</v>
      </c>
      <c r="E133">
        <v>86.1</v>
      </c>
      <c r="F133">
        <v>86.286000000000001</v>
      </c>
      <c r="G133">
        <v>88.513999999999996</v>
      </c>
      <c r="H133">
        <v>90</v>
      </c>
      <c r="I133">
        <v>91.570999999999998</v>
      </c>
      <c r="J133">
        <v>88.1</v>
      </c>
      <c r="K133">
        <v>82.9</v>
      </c>
      <c r="L133">
        <v>78.513999999999996</v>
      </c>
      <c r="M133">
        <v>72.343000000000004</v>
      </c>
      <c r="N133">
        <v>63.671399999999998</v>
      </c>
      <c r="O133">
        <v>54.214300000000001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80.382248031485346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83.755252130627468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86.108433435389728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85.374151501296993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87.743691052820438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89.719351934963683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89.556294759801901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87.741452818478876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83.744730460085449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78.746936780618711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72.675551578803351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63.94877951216538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53.446287148438515</v>
      </c>
      <c r="AE133" s="5"/>
      <c r="AG133" s="5">
        <f t="shared" si="26"/>
        <v>-1.296248031485348</v>
      </c>
      <c r="AH133" s="5">
        <f t="shared" si="27"/>
        <v>-0.36925213062747275</v>
      </c>
      <c r="AI133" s="5">
        <f t="shared" si="28"/>
        <v>-8.4334353897332903E-3</v>
      </c>
      <c r="AJ133" s="5">
        <f t="shared" si="29"/>
        <v>0.91184849870300866</v>
      </c>
      <c r="AK133" s="5">
        <f t="shared" si="30"/>
        <v>0.77030894717955789</v>
      </c>
      <c r="AL133" s="5">
        <f t="shared" si="31"/>
        <v>0.28064806503631701</v>
      </c>
      <c r="AM133" s="5">
        <f t="shared" si="32"/>
        <v>2.0147052401980972</v>
      </c>
      <c r="AN133" s="5">
        <f t="shared" si="33"/>
        <v>0.35854718152111786</v>
      </c>
      <c r="AO133" s="5">
        <f t="shared" si="34"/>
        <v>-0.84473046008544372</v>
      </c>
      <c r="AP133" s="5">
        <f t="shared" si="35"/>
        <v>-0.23293678061871503</v>
      </c>
      <c r="AQ133" s="5">
        <f t="shared" si="36"/>
        <v>-0.33255157880334707</v>
      </c>
      <c r="AR133" s="5">
        <f t="shared" si="37"/>
        <v>-0.27737951216538193</v>
      </c>
      <c r="AS133" s="5">
        <f t="shared" si="38"/>
        <v>0.7680128515614868</v>
      </c>
      <c r="AV133" s="2">
        <f t="shared" si="39"/>
        <v>80.382248031485346</v>
      </c>
      <c r="AW133" s="2">
        <f t="shared" si="40"/>
        <v>83.755252130626545</v>
      </c>
      <c r="AX133" s="2">
        <f t="shared" si="41"/>
        <v>84.400922595465985</v>
      </c>
      <c r="AY133" s="2">
        <f t="shared" si="42"/>
        <v>84.49779021326647</v>
      </c>
      <c r="AZ133" s="2">
        <f t="shared" si="43"/>
        <v>86.567037765624505</v>
      </c>
      <c r="BA133" s="2">
        <f t="shared" si="44"/>
        <v>87.772361559953083</v>
      </c>
      <c r="BB133" s="2">
        <f t="shared" si="45"/>
        <v>87.863229174937089</v>
      </c>
      <c r="BC133" s="2">
        <f t="shared" si="46"/>
        <v>86.02579976398593</v>
      </c>
      <c r="BD133" s="2">
        <f t="shared" si="47"/>
        <v>82.710004960742168</v>
      </c>
      <c r="BE133" s="2">
        <f t="shared" si="48"/>
        <v>77.861161225945992</v>
      </c>
      <c r="BF133" s="2">
        <f t="shared" si="49"/>
        <v>71.41063019959978</v>
      </c>
      <c r="BG133" s="2">
        <f t="shared" si="50"/>
        <v>62.560413246186791</v>
      </c>
      <c r="BH133" s="2">
        <f t="shared" si="51"/>
        <v>52.313749182210685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82.208432941552076</v>
      </c>
      <c r="CP133" s="2">
        <f>BL$207*$B133+BL$209</f>
        <v>85.329484732564396</v>
      </c>
      <c r="CQ133" s="2">
        <f>BM$207*$B133+BM$209</f>
        <v>86.412214212586036</v>
      </c>
      <c r="CR133" s="2">
        <f>BN$207*$B133+BN$209</f>
        <v>86.128660160886454</v>
      </c>
      <c r="CS133" s="2">
        <f>BO$207*$B133+BO$209</f>
        <v>88.647052711537057</v>
      </c>
      <c r="CT133" s="2">
        <f>BP$207*$B133+BP$209</f>
        <v>90.087207498867329</v>
      </c>
      <c r="CU133" s="2">
        <f>BQ$207*$B133+BQ$209</f>
        <v>90.378458956174711</v>
      </c>
      <c r="CV133" s="2">
        <f>BR$207*$B133+BR$209</f>
        <v>88.17522571284259</v>
      </c>
      <c r="CW133" s="2">
        <f>BS$207*$B133+BS$209</f>
        <v>84.863688098606261</v>
      </c>
      <c r="CX133" s="2">
        <f>BT$207*$B133+BT$209</f>
        <v>80.142499913215659</v>
      </c>
      <c r="CY133" s="2">
        <f>BU$207*$B133+BU$209</f>
        <v>74.113327850053849</v>
      </c>
      <c r="CZ133" s="2">
        <f>BV$207*$B133+BV$209</f>
        <v>64.36776408823961</v>
      </c>
      <c r="DA133" s="2">
        <f>BW$207*$B133+BW$209</f>
        <v>53.661523240508672</v>
      </c>
      <c r="DD133" s="2">
        <f>BZ$207*$B133+BZ$209</f>
        <v>80.082876202566055</v>
      </c>
      <c r="DE133" s="2">
        <f>CA$207*$B133+CA$209</f>
        <v>83.334669322444569</v>
      </c>
      <c r="DF133" s="2">
        <f>CB$207*$B133+CB$209</f>
        <v>84.119644422202157</v>
      </c>
      <c r="DG133" s="2">
        <f>CC$207*$B133+CC$209</f>
        <v>84.318848409400132</v>
      </c>
      <c r="DH133" s="2">
        <f>CD$207*$B133+CD$209</f>
        <v>86.352174592985733</v>
      </c>
      <c r="DI133" s="2">
        <f>CE$207*$B133+CE$209</f>
        <v>87.514791840150068</v>
      </c>
      <c r="DJ133" s="2">
        <f>CF$207*$B133+CF$209</f>
        <v>87.610853951760447</v>
      </c>
      <c r="DK133" s="2">
        <f>CG$207*$B133+CG$209</f>
        <v>85.820831809991049</v>
      </c>
      <c r="DL133" s="2">
        <f>CH$207*$B133+CH$209</f>
        <v>82.529245128274496</v>
      </c>
      <c r="DM133" s="2">
        <f>CI$207*$B133+CI$209</f>
        <v>77.67636774067644</v>
      </c>
      <c r="DN133" s="2">
        <f>CJ$207*$B133+CJ$209</f>
        <v>71.181926447908381</v>
      </c>
      <c r="DO133" s="2">
        <f>CK$207*$B133+CK$209</f>
        <v>62.408252684977107</v>
      </c>
      <c r="DP133" s="2">
        <f>CL$207*$B133+CL$209</f>
        <v>52.211816245332699</v>
      </c>
      <c r="DS133" s="2">
        <f>POWER(10,($B133-C$227)/C$228)/(1+POWER(10,($B133-C$227)/C$228))</f>
        <v>0.85915603971968724</v>
      </c>
      <c r="DT133" s="2">
        <f>POWER(10,($B133-D$227)/D$228)/(1+POWER(10,($B133-D$227)/D$228))</f>
        <v>0.78916204173662374</v>
      </c>
      <c r="DU133" s="2">
        <f>POWER(10,($B133-E$227)/E$228)/(1+POWER(10,($B133-E$227)/E$228))</f>
        <v>0.87730878490868958</v>
      </c>
      <c r="DV133" s="2">
        <f>POWER(10,($B133-F$227)/F$228)/(1+POWER(10,($B133-F$227)/F$228))</f>
        <v>0.90112684166219092</v>
      </c>
      <c r="DW133" s="2">
        <f>POWER(10,($B133-G$227)/G$228)/(1+POWER(10,($B133-G$227)/G$228))</f>
        <v>0.9063727302544492</v>
      </c>
      <c r="DX133" s="2">
        <f>POWER(10,($B133-H$227)/H$228)/(1+POWER(10,($B133-H$227)/H$228))</f>
        <v>0.89987243355086344</v>
      </c>
      <c r="DY133" s="2">
        <f>POWER(10,($B133-I$227)/I$228)/(1+POWER(10,($B133-I$227)/I$228))</f>
        <v>0.90881096732586131</v>
      </c>
      <c r="DZ133" s="2">
        <f>POWER(10,($B133-J$227)/J$228)/(1+POWER(10,($B133-J$227)/J$228))</f>
        <v>0.91294236969156717</v>
      </c>
      <c r="EA133" s="2">
        <f>POWER(10,($B133-K$227)/K$228)/(1+POWER(10,($B133-K$227)/K$228))</f>
        <v>0.92256832367937902</v>
      </c>
      <c r="EB133" s="2">
        <f>POWER(10,($B133-L$227)/L$228)/(1+POWER(10,($B133-L$227)/L$228))</f>
        <v>0.92506748530056027</v>
      </c>
      <c r="EC133" s="2">
        <f>POWER(10,($B133-M$227)/M$228)/(1+POWER(10,($B133-M$227)/M$228))</f>
        <v>0.92198142788496584</v>
      </c>
      <c r="ED133" s="2">
        <f>POWER(10,($B133-N$227)/N$228)/(1+POWER(10,($B133-N$227)/N$228))</f>
        <v>0.92234770312826808</v>
      </c>
      <c r="EE133" s="2">
        <f>POWER(10,($B133-O$227)/O$228)/(1+POWER(10,($B133-O$227)/O$228))</f>
        <v>0.92968721457702896</v>
      </c>
    </row>
    <row r="134" spans="2:135" x14ac:dyDescent="0.25">
      <c r="B134" s="2">
        <v>128</v>
      </c>
      <c r="C134">
        <v>79</v>
      </c>
      <c r="D134">
        <v>83.486000000000004</v>
      </c>
      <c r="E134">
        <v>85.870999999999995</v>
      </c>
      <c r="F134">
        <v>85.643000000000001</v>
      </c>
      <c r="G134">
        <v>87.585999999999999</v>
      </c>
      <c r="H134">
        <v>89.1</v>
      </c>
      <c r="I134">
        <v>89.942999999999998</v>
      </c>
      <c r="J134">
        <v>87.971000000000004</v>
      </c>
      <c r="K134">
        <v>82.286000000000001</v>
      </c>
      <c r="L134">
        <v>78.156999999999996</v>
      </c>
      <c r="M134">
        <v>71.057000000000002</v>
      </c>
      <c r="N134">
        <v>62.985700000000001</v>
      </c>
      <c r="O134">
        <v>52.642899999999997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80.300896320539309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83.673255934851682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85.862202422948599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85.104690828294295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87.357895226772428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89.197110633486304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88.962940013273425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87.106654151372197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83.265188465375502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78.326239114248381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72.125864171599687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63.405727390388058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52.997938505163567</v>
      </c>
      <c r="AE134" s="5"/>
      <c r="AG134" s="5">
        <f t="shared" ref="AG134:AG197" si="52">C134-R134</f>
        <v>-1.3008963205393087</v>
      </c>
      <c r="AH134" s="5">
        <f t="shared" ref="AH134:AH197" si="53">D134-S134</f>
        <v>-0.18725593485167735</v>
      </c>
      <c r="AI134" s="5">
        <f t="shared" ref="AI134:AI197" si="54">E134-T134</f>
        <v>8.797577051396388E-3</v>
      </c>
      <c r="AJ134" s="5">
        <f t="shared" ref="AJ134:AJ197" si="55">F134-U134</f>
        <v>0.53830917170570558</v>
      </c>
      <c r="AK134" s="5">
        <f t="shared" ref="AK134:AK197" si="56">G134-V134</f>
        <v>0.22810477322757094</v>
      </c>
      <c r="AL134" s="5">
        <f t="shared" ref="AL134:AL197" si="57">H134-W134</f>
        <v>-9.7110633486309439E-2</v>
      </c>
      <c r="AM134" s="5">
        <f t="shared" ref="AM134:AM197" si="58">I134-X134</f>
        <v>0.98005998672657313</v>
      </c>
      <c r="AN134" s="5">
        <f t="shared" ref="AN134:AN197" si="59">J134-Y134</f>
        <v>0.86434584862780639</v>
      </c>
      <c r="AO134" s="5">
        <f t="shared" ref="AO134:AO197" si="60">K134-Z134</f>
        <v>-0.97918846537550053</v>
      </c>
      <c r="AP134" s="5">
        <f t="shared" ref="AP134:AP197" si="61">L134-AA134</f>
        <v>-0.16923911424838423</v>
      </c>
      <c r="AQ134" s="5">
        <f t="shared" ref="AQ134:AQ197" si="62">M134-AB134</f>
        <v>-1.0688641715996852</v>
      </c>
      <c r="AR134" s="5">
        <f t="shared" ref="AR134:AR197" si="63">N134-AC134</f>
        <v>-0.42002739038805714</v>
      </c>
      <c r="AS134" s="5">
        <f t="shared" ref="AS134:AS197" si="64">O134-AD134</f>
        <v>-0.35503850516357005</v>
      </c>
      <c r="AV134" s="2">
        <f t="shared" ref="AV134:AV197" si="65">((1-DS134)*CO134) + (DS134*DD134)</f>
        <v>80.300896320539309</v>
      </c>
      <c r="AW134" s="2">
        <f t="shared" ref="AW134:AW197" si="66">((1-DT134)*CP134) + (DT134*DE134)</f>
        <v>83.673255934851525</v>
      </c>
      <c r="AX134" s="2">
        <f t="shared" ref="AX134:AX197" si="67">((1-DU134)*CQ134) + (DU134*DF134)</f>
        <v>84.328303168762091</v>
      </c>
      <c r="AY134" s="2">
        <f t="shared" ref="AY134:AY197" si="68">((1-DV134)*CR134) + (DV134*DG134)</f>
        <v>84.452318393708495</v>
      </c>
      <c r="AZ134" s="2">
        <f t="shared" ref="AZ134:AZ197" si="69">((1-DW134)*CS134) + (DW134*DH134)</f>
        <v>86.525754229050065</v>
      </c>
      <c r="BA134" s="2">
        <f t="shared" ref="BA134:BA197" si="70">((1-DX134)*CT134) + (DX134*DI134)</f>
        <v>87.717049011296922</v>
      </c>
      <c r="BB134" s="2">
        <f t="shared" ref="BB134:BB197" si="71">((1-DY134)*CU134) + (DY134*DJ134)</f>
        <v>87.803843361730785</v>
      </c>
      <c r="BC134" s="2">
        <f t="shared" ref="BC134:BC197" si="72">((1-DZ134)*CV134) + (DZ134*DK134)</f>
        <v>85.968232936644924</v>
      </c>
      <c r="BD134" s="2">
        <f t="shared" ref="BD134:BD197" si="73">((1-EA134)*CW134) + (EA134*DL134)</f>
        <v>82.653733225538843</v>
      </c>
      <c r="BE134" s="2">
        <f t="shared" ref="BE134:BE197" si="74">((1-EB134)*CX134) + (EB134*DM134)</f>
        <v>77.806284844792486</v>
      </c>
      <c r="BF134" s="2">
        <f t="shared" ref="BF134:BF197" si="75">((1-EC134)*CY134) + (EC134*DN134)</f>
        <v>71.351972628379798</v>
      </c>
      <c r="BG134" s="2">
        <f t="shared" ref="BG134:BG197" si="76">((1-ED134)*CZ134) + (ED134*DO134)</f>
        <v>62.517591231923134</v>
      </c>
      <c r="BH134" s="2">
        <f t="shared" ref="BH134:BH197" si="77">((1-EE134)*DA134) + (EE134*DP134)</f>
        <v>52.287463656468773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82.222668688763378</v>
      </c>
      <c r="CP134" s="2">
        <f>BL$207*$B134+BL$209</f>
        <v>85.347612821921047</v>
      </c>
      <c r="CQ134" s="2">
        <f>BM$207*$B134+BM$209</f>
        <v>86.428516701618236</v>
      </c>
      <c r="CR134" s="2">
        <f>BN$207*$B134+BN$209</f>
        <v>86.143310522462869</v>
      </c>
      <c r="CS134" s="2">
        <f>BO$207*$B134+BO$209</f>
        <v>88.681167042704615</v>
      </c>
      <c r="CT134" s="2">
        <f>BP$207*$B134+BP$209</f>
        <v>90.123716073759212</v>
      </c>
      <c r="CU134" s="2">
        <f>BQ$207*$B134+BQ$209</f>
        <v>90.415525246895086</v>
      </c>
      <c r="CV134" s="2">
        <f>BR$207*$B134+BR$209</f>
        <v>88.197696235215631</v>
      </c>
      <c r="CW134" s="2">
        <f>BS$207*$B134+BS$209</f>
        <v>84.883621850651892</v>
      </c>
      <c r="CX134" s="2">
        <f>BT$207*$B134+BT$209</f>
        <v>80.15969166026477</v>
      </c>
      <c r="CY134" s="2">
        <f>BU$207*$B134+BU$209</f>
        <v>74.14719055859463</v>
      </c>
      <c r="CZ134" s="2">
        <f>BV$207*$B134+BV$209</f>
        <v>64.393059143878077</v>
      </c>
      <c r="DA134" s="2">
        <f>BW$207*$B134+BW$209</f>
        <v>53.681913363792233</v>
      </c>
      <c r="DD134" s="2">
        <f>BZ$207*$B134+BZ$209</f>
        <v>80.01357482032536</v>
      </c>
      <c r="DE134" s="2">
        <f>CA$207*$B134+CA$209</f>
        <v>83.265283662952385</v>
      </c>
      <c r="DF134" s="2">
        <f>CB$207*$B134+CB$209</f>
        <v>84.060432944076638</v>
      </c>
      <c r="DG134" s="2">
        <f>CC$207*$B134+CC$209</f>
        <v>84.283105260487517</v>
      </c>
      <c r="DH134" s="2">
        <f>CD$207*$B134+CD$209</f>
        <v>86.322693477633337</v>
      </c>
      <c r="DI134" s="2">
        <f>CE$207*$B134+CE$209</f>
        <v>87.472824793511791</v>
      </c>
      <c r="DJ134" s="2">
        <f>CF$207*$B134+CF$209</f>
        <v>87.564848080537615</v>
      </c>
      <c r="DK134" s="2">
        <f>CG$207*$B134+CG$209</f>
        <v>85.774339188609886</v>
      </c>
      <c r="DL134" s="2">
        <f>CH$207*$B134+CH$209</f>
        <v>82.483045105730653</v>
      </c>
      <c r="DM134" s="2">
        <f>CI$207*$B134+CI$209</f>
        <v>77.63242715760272</v>
      </c>
      <c r="DN134" s="2">
        <f>CJ$207*$B134+CJ$209</f>
        <v>71.13625208861761</v>
      </c>
      <c r="DO134" s="2">
        <f>CK$207*$B134+CK$209</f>
        <v>62.373588983323536</v>
      </c>
      <c r="DP134" s="2">
        <f>CL$207*$B134+CL$209</f>
        <v>52.191280217741614</v>
      </c>
      <c r="DS134" s="2">
        <f>POWER(10,($B134-C$227)/C$228)/(1+POWER(10,($B134-C$227)/C$228))</f>
        <v>0.86993694368582719</v>
      </c>
      <c r="DT134" s="2">
        <f>POWER(10,($B134-D$227)/D$228)/(1+POWER(10,($B134-D$227)/D$228))</f>
        <v>0.80407887478211781</v>
      </c>
      <c r="DU134" s="2">
        <f>POWER(10,($B134-E$227)/E$228)/(1+POWER(10,($B134-E$227)/E$228))</f>
        <v>0.88688312909863398</v>
      </c>
      <c r="DV134" s="2">
        <f>POWER(10,($B134-F$227)/F$228)/(1+POWER(10,($B134-F$227)/F$228))</f>
        <v>0.90903523569151745</v>
      </c>
      <c r="DW134" s="2">
        <f>POWER(10,($B134-G$227)/G$228)/(1+POWER(10,($B134-G$227)/G$228))</f>
        <v>0.91390162076691306</v>
      </c>
      <c r="DX134" s="2">
        <f>POWER(10,($B134-H$227)/H$228)/(1+POWER(10,($B134-H$227)/H$228))</f>
        <v>0.90787090379567048</v>
      </c>
      <c r="DY134" s="2">
        <f>POWER(10,($B134-I$227)/I$228)/(1+POWER(10,($B134-I$227)/I$228))</f>
        <v>0.91616192671211805</v>
      </c>
      <c r="DZ134" s="2">
        <f>POWER(10,($B134-J$227)/J$228)/(1+POWER(10,($B134-J$227)/J$228))</f>
        <v>0.91998960767807525</v>
      </c>
      <c r="EA134" s="2">
        <f>POWER(10,($B134-K$227)/K$228)/(1+POWER(10,($B134-K$227)/K$228))</f>
        <v>0.92889703686028779</v>
      </c>
      <c r="EB134" s="2">
        <f>POWER(10,($B134-L$227)/L$228)/(1+POWER(10,($B134-L$227)/L$228))</f>
        <v>0.9312071660854544</v>
      </c>
      <c r="EC134" s="2">
        <f>POWER(10,($B134-M$227)/M$228)/(1+POWER(10,($B134-M$227)/M$228))</f>
        <v>0.92835438455046293</v>
      </c>
      <c r="ED134" s="2">
        <f>POWER(10,($B134-N$227)/N$228)/(1+POWER(10,($B134-N$227)/N$228))</f>
        <v>0.92869305453859374</v>
      </c>
      <c r="EE134" s="2">
        <f>POWER(10,($B134-O$227)/O$228)/(1+POWER(10,($B134-O$227)/O$228))</f>
        <v>0.93547477527787892</v>
      </c>
    </row>
    <row r="135" spans="2:135" x14ac:dyDescent="0.25">
      <c r="B135" s="2">
        <v>129</v>
      </c>
      <c r="C135">
        <v>80.171000000000006</v>
      </c>
      <c r="D135">
        <v>83.614000000000004</v>
      </c>
      <c r="E135">
        <v>85.942999999999998</v>
      </c>
      <c r="F135">
        <v>85.929000000000002</v>
      </c>
      <c r="G135">
        <v>86.156999999999996</v>
      </c>
      <c r="H135">
        <v>89.870999999999995</v>
      </c>
      <c r="I135">
        <v>87.629000000000005</v>
      </c>
      <c r="J135">
        <v>87.070999999999998</v>
      </c>
      <c r="K135">
        <v>83.085999999999999</v>
      </c>
      <c r="L135">
        <v>76.914000000000001</v>
      </c>
      <c r="M135">
        <v>72.513999999999996</v>
      </c>
      <c r="N135">
        <v>61.7714</v>
      </c>
      <c r="O135">
        <v>52.3857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80.219371100427225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83.590411274656816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85.539337506859127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84.859475224604779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87.032894488436398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88.710456327906996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88.483527937407672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86.614433248488055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82.93412013826476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78.036214591986692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71.734922290420059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63.005245414693803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52.678233890102007</v>
      </c>
      <c r="AE135" s="5"/>
      <c r="AG135" s="5">
        <f t="shared" si="52"/>
        <v>-4.8371100427218039E-2</v>
      </c>
      <c r="AH135" s="5">
        <f t="shared" si="53"/>
        <v>2.3588725343188344E-2</v>
      </c>
      <c r="AI135" s="5">
        <f t="shared" si="54"/>
        <v>0.40366249314087099</v>
      </c>
      <c r="AJ135" s="5">
        <f t="shared" si="55"/>
        <v>1.0695247753952231</v>
      </c>
      <c r="AK135" s="5">
        <f t="shared" si="56"/>
        <v>-0.87589448843640128</v>
      </c>
      <c r="AL135" s="5">
        <f t="shared" si="57"/>
        <v>1.1605436720929987</v>
      </c>
      <c r="AM135" s="5">
        <f t="shared" si="58"/>
        <v>-0.85452793740766708</v>
      </c>
      <c r="AN135" s="5">
        <f t="shared" si="59"/>
        <v>0.45656675151194293</v>
      </c>
      <c r="AO135" s="5">
        <f t="shared" si="60"/>
        <v>0.15187986173523882</v>
      </c>
      <c r="AP135" s="5">
        <f t="shared" si="61"/>
        <v>-1.1222145919866904</v>
      </c>
      <c r="AQ135" s="5">
        <f t="shared" si="62"/>
        <v>0.77907770957993705</v>
      </c>
      <c r="AR135" s="5">
        <f t="shared" si="63"/>
        <v>-1.2338454146938034</v>
      </c>
      <c r="AS135" s="5">
        <f t="shared" si="64"/>
        <v>-0.29253389010200692</v>
      </c>
      <c r="AV135" s="2">
        <f t="shared" si="65"/>
        <v>80.219371100427225</v>
      </c>
      <c r="AW135" s="2">
        <f t="shared" si="66"/>
        <v>83.590411274656788</v>
      </c>
      <c r="AX135" s="2">
        <f t="shared" si="67"/>
        <v>84.255846622227025</v>
      </c>
      <c r="AY135" s="2">
        <f t="shared" si="68"/>
        <v>84.407145907393371</v>
      </c>
      <c r="AZ135" s="2">
        <f t="shared" si="69"/>
        <v>86.484851456845817</v>
      </c>
      <c r="BA135" s="2">
        <f t="shared" si="70"/>
        <v>87.66206083290345</v>
      </c>
      <c r="BB135" s="2">
        <f t="shared" si="71"/>
        <v>87.74482735276024</v>
      </c>
      <c r="BC135" s="2">
        <f t="shared" si="72"/>
        <v>85.911001450551169</v>
      </c>
      <c r="BD135" s="2">
        <f t="shared" si="73"/>
        <v>82.597810097680338</v>
      </c>
      <c r="BE135" s="2">
        <f t="shared" si="74"/>
        <v>77.751871070770733</v>
      </c>
      <c r="BF135" s="2">
        <f t="shared" si="75"/>
        <v>71.293795369008791</v>
      </c>
      <c r="BG135" s="2">
        <f t="shared" si="76"/>
        <v>62.475010001549101</v>
      </c>
      <c r="BH135" s="2">
        <f t="shared" si="77"/>
        <v>52.261387568489781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82.236904435974679</v>
      </c>
      <c r="CP135" s="2">
        <f>BL$207*$B135+BL$209</f>
        <v>85.365740911277697</v>
      </c>
      <c r="CQ135" s="2">
        <f>BM$207*$B135+BM$209</f>
        <v>86.444819190650435</v>
      </c>
      <c r="CR135" s="2">
        <f>BN$207*$B135+BN$209</f>
        <v>86.157960884039284</v>
      </c>
      <c r="CS135" s="2">
        <f>BO$207*$B135+BO$209</f>
        <v>88.715281373872159</v>
      </c>
      <c r="CT135" s="2">
        <f>BP$207*$B135+BP$209</f>
        <v>90.160224648651109</v>
      </c>
      <c r="CU135" s="2">
        <f>BQ$207*$B135+BQ$209</f>
        <v>90.452591537615461</v>
      </c>
      <c r="CV135" s="2">
        <f>BR$207*$B135+BR$209</f>
        <v>88.220166757588672</v>
      </c>
      <c r="CW135" s="2">
        <f>BS$207*$B135+BS$209</f>
        <v>84.903555602697523</v>
      </c>
      <c r="CX135" s="2">
        <f>BT$207*$B135+BT$209</f>
        <v>80.176883407313895</v>
      </c>
      <c r="CY135" s="2">
        <f>BU$207*$B135+BU$209</f>
        <v>74.181053267135425</v>
      </c>
      <c r="CZ135" s="2">
        <f>BV$207*$B135+BV$209</f>
        <v>64.418354199516543</v>
      </c>
      <c r="DA135" s="2">
        <f>BW$207*$B135+BW$209</f>
        <v>53.702303487075802</v>
      </c>
      <c r="DD135" s="2">
        <f>BZ$207*$B135+BZ$209</f>
        <v>79.944273438084679</v>
      </c>
      <c r="DE135" s="2">
        <f>CA$207*$B135+CA$209</f>
        <v>83.195898003460186</v>
      </c>
      <c r="DF135" s="2">
        <f>CB$207*$B135+CB$209</f>
        <v>84.001221465951133</v>
      </c>
      <c r="DG135" s="2">
        <f>CC$207*$B135+CC$209</f>
        <v>84.247362111574901</v>
      </c>
      <c r="DH135" s="2">
        <f>CD$207*$B135+CD$209</f>
        <v>86.29321236228094</v>
      </c>
      <c r="DI135" s="2">
        <f>CE$207*$B135+CE$209</f>
        <v>87.4308577468735</v>
      </c>
      <c r="DJ135" s="2">
        <f>CF$207*$B135+CF$209</f>
        <v>87.518842209314769</v>
      </c>
      <c r="DK135" s="2">
        <f>CG$207*$B135+CG$209</f>
        <v>85.727846567228724</v>
      </c>
      <c r="DL135" s="2">
        <f>CH$207*$B135+CH$209</f>
        <v>82.43684508318681</v>
      </c>
      <c r="DM135" s="2">
        <f>CI$207*$B135+CI$209</f>
        <v>77.588486574529</v>
      </c>
      <c r="DN135" s="2">
        <f>CJ$207*$B135+CJ$209</f>
        <v>71.090577729326839</v>
      </c>
      <c r="DO135" s="2">
        <f>CK$207*$B135+CK$209</f>
        <v>62.338925281669972</v>
      </c>
      <c r="DP135" s="2">
        <f>CL$207*$B135+CL$209</f>
        <v>52.170744190150529</v>
      </c>
      <c r="DS135" s="2">
        <f>POWER(10,($B135-C$227)/C$228)/(1+POWER(10,($B135-C$227)/C$228))</f>
        <v>0.8800078762802569</v>
      </c>
      <c r="DT135" s="2">
        <f>POWER(10,($B135-D$227)/D$228)/(1+POWER(10,($B135-D$227)/D$228))</f>
        <v>0.81818348702791177</v>
      </c>
      <c r="DU135" s="2">
        <f>POWER(10,($B135-E$227)/E$228)/(1+POWER(10,($B135-E$227)/E$228))</f>
        <v>0.89579906966592571</v>
      </c>
      <c r="DV135" s="2">
        <f>POWER(10,($B135-F$227)/F$228)/(1+POWER(10,($B135-F$227)/F$228))</f>
        <v>0.91636977992382984</v>
      </c>
      <c r="DW135" s="2">
        <f>POWER(10,($B135-G$227)/G$228)/(1+POWER(10,($B135-G$227)/G$228))</f>
        <v>0.9208779379746177</v>
      </c>
      <c r="DX135" s="2">
        <f>POWER(10,($B135-H$227)/H$228)/(1+POWER(10,($B135-H$227)/H$228))</f>
        <v>0.91529058043483513</v>
      </c>
      <c r="DY135" s="2">
        <f>POWER(10,($B135-I$227)/I$228)/(1+POWER(10,($B135-I$227)/I$228))</f>
        <v>0.92297053423566389</v>
      </c>
      <c r="DZ135" s="2">
        <f>POWER(10,($B135-J$227)/J$228)/(1+POWER(10,($B135-J$227)/J$228))</f>
        <v>0.92651229804626667</v>
      </c>
      <c r="EA135" s="2">
        <f>POWER(10,($B135-K$227)/K$228)/(1+POWER(10,($B135-K$227)/K$228))</f>
        <v>0.93474507315700028</v>
      </c>
      <c r="EB135" s="2">
        <f>POWER(10,($B135-L$227)/L$228)/(1+POWER(10,($B135-L$227)/L$228))</f>
        <v>0.93687811151200362</v>
      </c>
      <c r="EC135" s="2">
        <f>POWER(10,($B135-M$227)/M$228)/(1+POWER(10,($B135-M$227)/M$228))</f>
        <v>0.93424389314983858</v>
      </c>
      <c r="ED135" s="2">
        <f>POWER(10,($B135-N$227)/N$228)/(1+POWER(10,($B135-N$227)/N$228))</f>
        <v>0.93455668587120944</v>
      </c>
      <c r="EE135" s="2">
        <f>POWER(10,($B135-O$227)/O$228)/(1+POWER(10,($B135-O$227)/O$228))</f>
        <v>0.94081627885957708</v>
      </c>
    </row>
    <row r="136" spans="2:135" x14ac:dyDescent="0.25">
      <c r="B136" s="2">
        <v>130</v>
      </c>
      <c r="C136">
        <v>80.070999999999998</v>
      </c>
      <c r="D136">
        <v>83.656999999999996</v>
      </c>
      <c r="E136">
        <v>84.9</v>
      </c>
      <c r="F136">
        <v>85.2</v>
      </c>
      <c r="G136">
        <v>86.956999999999994</v>
      </c>
      <c r="H136">
        <v>88.328999999999994</v>
      </c>
      <c r="I136">
        <v>89.1</v>
      </c>
      <c r="J136">
        <v>85.186000000000007</v>
      </c>
      <c r="K136">
        <v>80.8</v>
      </c>
      <c r="L136">
        <v>77.143000000000001</v>
      </c>
      <c r="M136">
        <v>68.828999999999994</v>
      </c>
      <c r="N136">
        <v>62.014299999999999</v>
      </c>
      <c r="O136">
        <v>51.985700000000001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80.137780652626773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83.506909685484771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85.183970901179023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84.654415405198534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86.78049016292627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88.299437756934012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88.124492212657984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86.258915004095158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82.71451331844365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77.842944758831393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71.470475350872007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62.728195099824482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52.464298784072795</v>
      </c>
      <c r="AE136" s="5"/>
      <c r="AG136" s="5">
        <f t="shared" si="52"/>
        <v>-6.678065262677535E-2</v>
      </c>
      <c r="AH136" s="5">
        <f t="shared" si="53"/>
        <v>0.15009031451522503</v>
      </c>
      <c r="AI136" s="5">
        <f t="shared" si="54"/>
        <v>-0.28397090117901769</v>
      </c>
      <c r="AJ136" s="5">
        <f t="shared" si="55"/>
        <v>0.54558459480146837</v>
      </c>
      <c r="AK136" s="5">
        <f t="shared" si="56"/>
        <v>0.17650983707372347</v>
      </c>
      <c r="AL136" s="5">
        <f t="shared" si="57"/>
        <v>2.9562243065981875E-2</v>
      </c>
      <c r="AM136" s="5">
        <f t="shared" si="58"/>
        <v>0.9755077873420106</v>
      </c>
      <c r="AN136" s="5">
        <f t="shared" si="59"/>
        <v>-1.0729150040951509</v>
      </c>
      <c r="AO136" s="5">
        <f t="shared" si="60"/>
        <v>-1.9145133184436531</v>
      </c>
      <c r="AP136" s="5">
        <f t="shared" si="61"/>
        <v>-0.69994475883139273</v>
      </c>
      <c r="AQ136" s="5">
        <f t="shared" si="62"/>
        <v>-2.6414753508720139</v>
      </c>
      <c r="AR136" s="5">
        <f t="shared" si="63"/>
        <v>-0.71389509982448374</v>
      </c>
      <c r="AS136" s="5">
        <f t="shared" si="64"/>
        <v>-0.4785987840727941</v>
      </c>
      <c r="AV136" s="2">
        <f t="shared" si="65"/>
        <v>80.137780652626759</v>
      </c>
      <c r="AW136" s="2">
        <f t="shared" si="66"/>
        <v>83.506909685484771</v>
      </c>
      <c r="AX136" s="2">
        <f t="shared" si="67"/>
        <v>84.183622398233211</v>
      </c>
      <c r="AY136" s="2">
        <f t="shared" si="68"/>
        <v>84.362295877507592</v>
      </c>
      <c r="AZ136" s="2">
        <f t="shared" si="69"/>
        <v>86.444354716782982</v>
      </c>
      <c r="BA136" s="2">
        <f t="shared" si="70"/>
        <v>87.607442101463349</v>
      </c>
      <c r="BB136" s="2">
        <f t="shared" si="71"/>
        <v>87.686219458850474</v>
      </c>
      <c r="BC136" s="2">
        <f t="shared" si="72"/>
        <v>85.854132410118766</v>
      </c>
      <c r="BD136" s="2">
        <f t="shared" si="73"/>
        <v>82.542253223780463</v>
      </c>
      <c r="BE136" s="2">
        <f t="shared" si="74"/>
        <v>77.697925556149414</v>
      </c>
      <c r="BF136" s="2">
        <f t="shared" si="75"/>
        <v>71.236116244741325</v>
      </c>
      <c r="BG136" s="2">
        <f t="shared" si="76"/>
        <v>62.43269049124865</v>
      </c>
      <c r="BH136" s="2">
        <f t="shared" si="77"/>
        <v>52.235529255835864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82.251140183185981</v>
      </c>
      <c r="CP136" s="2">
        <f>BL$207*$B136+BL$209</f>
        <v>85.383869000634348</v>
      </c>
      <c r="CQ136" s="2">
        <f>BM$207*$B136+BM$209</f>
        <v>86.461121679682634</v>
      </c>
      <c r="CR136" s="2">
        <f>BN$207*$B136+BN$209</f>
        <v>86.172611245615684</v>
      </c>
      <c r="CS136" s="2">
        <f>BO$207*$B136+BO$209</f>
        <v>88.749395705039703</v>
      </c>
      <c r="CT136" s="2">
        <f>BP$207*$B136+BP$209</f>
        <v>90.196733223543006</v>
      </c>
      <c r="CU136" s="2">
        <f>BQ$207*$B136+BQ$209</f>
        <v>90.489657828335822</v>
      </c>
      <c r="CV136" s="2">
        <f>BR$207*$B136+BR$209</f>
        <v>88.242637279961727</v>
      </c>
      <c r="CW136" s="2">
        <f>BS$207*$B136+BS$209</f>
        <v>84.92348935474314</v>
      </c>
      <c r="CX136" s="2">
        <f>BT$207*$B136+BT$209</f>
        <v>80.194075154363006</v>
      </c>
      <c r="CY136" s="2">
        <f>BU$207*$B136+BU$209</f>
        <v>74.214915975676206</v>
      </c>
      <c r="CZ136" s="2">
        <f>BV$207*$B136+BV$209</f>
        <v>64.443649255155009</v>
      </c>
      <c r="DA136" s="2">
        <f>BW$207*$B136+BW$209</f>
        <v>53.722693610359364</v>
      </c>
      <c r="DD136" s="2">
        <f>BZ$207*$B136+BZ$209</f>
        <v>79.874972055843983</v>
      </c>
      <c r="DE136" s="2">
        <f>CA$207*$B136+CA$209</f>
        <v>83.126512343967988</v>
      </c>
      <c r="DF136" s="2">
        <f>CB$207*$B136+CB$209</f>
        <v>83.942009987825628</v>
      </c>
      <c r="DG136" s="2">
        <f>CC$207*$B136+CC$209</f>
        <v>84.211618962662286</v>
      </c>
      <c r="DH136" s="2">
        <f>CD$207*$B136+CD$209</f>
        <v>86.263731246928529</v>
      </c>
      <c r="DI136" s="2">
        <f>CE$207*$B136+CE$209</f>
        <v>87.388890700235208</v>
      </c>
      <c r="DJ136" s="2">
        <f>CF$207*$B136+CF$209</f>
        <v>87.472836338091938</v>
      </c>
      <c r="DK136" s="2">
        <f>CG$207*$B136+CG$209</f>
        <v>85.681353945847547</v>
      </c>
      <c r="DL136" s="2">
        <f>CH$207*$B136+CH$209</f>
        <v>82.390645060642953</v>
      </c>
      <c r="DM136" s="2">
        <f>CI$207*$B136+CI$209</f>
        <v>77.544545991455294</v>
      </c>
      <c r="DN136" s="2">
        <f>CJ$207*$B136+CJ$209</f>
        <v>71.044903370036067</v>
      </c>
      <c r="DO136" s="2">
        <f>CK$207*$B136+CK$209</f>
        <v>62.304261580016401</v>
      </c>
      <c r="DP136" s="2">
        <f>CL$207*$B136+CL$209</f>
        <v>52.150208162559444</v>
      </c>
      <c r="DS136" s="2">
        <f>POWER(10,($B136-C$227)/C$228)/(1+POWER(10,($B136-C$227)/C$228))</f>
        <v>0.88939814748009194</v>
      </c>
      <c r="DT136" s="2">
        <f>POWER(10,($B136-D$227)/D$228)/(1+POWER(10,($B136-D$227)/D$228))</f>
        <v>0.83148549415379103</v>
      </c>
      <c r="DU136" s="2">
        <f>POWER(10,($B136-E$227)/E$228)/(1+POWER(10,($B136-E$227)/E$228))</f>
        <v>0.90408825016032413</v>
      </c>
      <c r="DV136" s="2">
        <f>POWER(10,($B136-F$227)/F$228)/(1+POWER(10,($B136-F$227)/F$228))</f>
        <v>0.92316292310014691</v>
      </c>
      <c r="DW136" s="2">
        <f>POWER(10,($B136-G$227)/G$228)/(1+POWER(10,($B136-G$227)/G$228))</f>
        <v>0.92733392905665812</v>
      </c>
      <c r="DX136" s="2">
        <f>POWER(10,($B136-H$227)/H$228)/(1+POWER(10,($B136-H$227)/H$228))</f>
        <v>0.92216393924731788</v>
      </c>
      <c r="DY136" s="2">
        <f>POWER(10,($B136-I$227)/I$228)/(1+POWER(10,($B136-I$227)/I$228))</f>
        <v>0.9292688939506053</v>
      </c>
      <c r="DZ136" s="2">
        <f>POWER(10,($B136-J$227)/J$228)/(1+POWER(10,($B136-J$227)/J$228))</f>
        <v>0.93254222913570028</v>
      </c>
      <c r="EA136" s="2">
        <f>POWER(10,($B136-K$227)/K$228)/(1+POWER(10,($B136-K$227)/K$228))</f>
        <v>0.94014311756523883</v>
      </c>
      <c r="EB136" s="2">
        <f>POWER(10,($B136-L$227)/L$228)/(1+POWER(10,($B136-L$227)/L$228))</f>
        <v>0.94211063352637581</v>
      </c>
      <c r="EC136" s="2">
        <f>POWER(10,($B136-M$227)/M$228)/(1+POWER(10,($B136-M$227)/M$228))</f>
        <v>0.93968072102772149</v>
      </c>
      <c r="ED136" s="2">
        <f>POWER(10,($B136-N$227)/N$228)/(1+POWER(10,($B136-N$227)/N$228))</f>
        <v>0.9399693133111412</v>
      </c>
      <c r="EE136" s="2">
        <f>POWER(10,($B136-O$227)/O$228)/(1+POWER(10,($B136-O$227)/O$228))</f>
        <v>0.94574125096305839</v>
      </c>
    </row>
    <row r="137" spans="2:135" x14ac:dyDescent="0.25">
      <c r="B137" s="2">
        <v>131</v>
      </c>
      <c r="C137">
        <v>77.870999999999995</v>
      </c>
      <c r="D137">
        <v>84.843000000000004</v>
      </c>
      <c r="E137">
        <v>83.313999999999993</v>
      </c>
      <c r="F137">
        <v>85.171000000000006</v>
      </c>
      <c r="G137">
        <v>86.513999999999996</v>
      </c>
      <c r="H137">
        <v>87.585999999999999</v>
      </c>
      <c r="I137">
        <v>87.186000000000007</v>
      </c>
      <c r="J137">
        <v>84.471000000000004</v>
      </c>
      <c r="K137">
        <v>80.7</v>
      </c>
      <c r="L137">
        <v>76.7</v>
      </c>
      <c r="M137">
        <v>70.171000000000006</v>
      </c>
      <c r="N137">
        <v>62.1143</v>
      </c>
      <c r="O137">
        <v>51.8857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80.056219643662956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83.422926796457659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84.837915793456986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84.493502358763607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86.596302330250978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87.978854433214522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87.870178227810669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86.014640558579359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82.569437001350892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77.71375409476066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71.29518731511115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62.544518840941514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52.327406560447798</v>
      </c>
      <c r="AE137" s="5"/>
      <c r="AG137" s="5">
        <f t="shared" si="52"/>
        <v>-2.1852196436629612</v>
      </c>
      <c r="AH137" s="5">
        <f t="shared" si="53"/>
        <v>1.4200732035423442</v>
      </c>
      <c r="AI137" s="5">
        <f t="shared" si="54"/>
        <v>-1.5239157934569931</v>
      </c>
      <c r="AJ137" s="5">
        <f t="shared" si="55"/>
        <v>0.67749764123639977</v>
      </c>
      <c r="AK137" s="5">
        <f t="shared" si="56"/>
        <v>-8.2302330250982436E-2</v>
      </c>
      <c r="AL137" s="5">
        <f t="shared" si="57"/>
        <v>-0.39285443321452362</v>
      </c>
      <c r="AM137" s="5">
        <f t="shared" si="58"/>
        <v>-0.68417822781066207</v>
      </c>
      <c r="AN137" s="5">
        <f t="shared" si="59"/>
        <v>-1.5436405585793551</v>
      </c>
      <c r="AO137" s="5">
        <f t="shared" si="60"/>
        <v>-1.8694370013508887</v>
      </c>
      <c r="AP137" s="5">
        <f t="shared" si="61"/>
        <v>-1.0137540947606567</v>
      </c>
      <c r="AQ137" s="5">
        <f t="shared" si="62"/>
        <v>-1.1241873151111434</v>
      </c>
      <c r="AR137" s="5">
        <f t="shared" si="63"/>
        <v>-0.43021884094151375</v>
      </c>
      <c r="AS137" s="5">
        <f t="shared" si="64"/>
        <v>-0.44170656044779832</v>
      </c>
      <c r="AV137" s="2">
        <f t="shared" si="65"/>
        <v>80.056219643662914</v>
      </c>
      <c r="AW137" s="2">
        <f t="shared" si="66"/>
        <v>83.422926796457659</v>
      </c>
      <c r="AX137" s="2">
        <f t="shared" si="67"/>
        <v>84.111688695360982</v>
      </c>
      <c r="AY137" s="2">
        <f t="shared" si="68"/>
        <v>84.317785609407352</v>
      </c>
      <c r="AZ137" s="2">
        <f t="shared" si="69"/>
        <v>86.404282464146107</v>
      </c>
      <c r="BA137" s="2">
        <f t="shared" si="70"/>
        <v>87.553228602221509</v>
      </c>
      <c r="BB137" s="2">
        <f t="shared" si="71"/>
        <v>87.628049265775147</v>
      </c>
      <c r="BC137" s="2">
        <f t="shared" si="72"/>
        <v>85.797646140110487</v>
      </c>
      <c r="BD137" s="2">
        <f t="shared" si="73"/>
        <v>82.487074773410612</v>
      </c>
      <c r="BE137" s="2">
        <f t="shared" si="74"/>
        <v>77.644449449190716</v>
      </c>
      <c r="BF137" s="2">
        <f t="shared" si="75"/>
        <v>71.178946545776114</v>
      </c>
      <c r="BG137" s="2">
        <f t="shared" si="76"/>
        <v>62.390648493095952</v>
      </c>
      <c r="BH137" s="2">
        <f t="shared" si="77"/>
        <v>52.209894103990749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82.265375930397283</v>
      </c>
      <c r="CP137" s="2">
        <f>BL$207*$B137+BL$209</f>
        <v>85.401997089990985</v>
      </c>
      <c r="CQ137" s="2">
        <f>BM$207*$B137+BM$209</f>
        <v>86.477424168714833</v>
      </c>
      <c r="CR137" s="2">
        <f>BN$207*$B137+BN$209</f>
        <v>86.187261607192099</v>
      </c>
      <c r="CS137" s="2">
        <f>BO$207*$B137+BO$209</f>
        <v>88.783510036207261</v>
      </c>
      <c r="CT137" s="2">
        <f>BP$207*$B137+BP$209</f>
        <v>90.233241798434904</v>
      </c>
      <c r="CU137" s="2">
        <f>BQ$207*$B137+BQ$209</f>
        <v>90.526724119056198</v>
      </c>
      <c r="CV137" s="2">
        <f>BR$207*$B137+BR$209</f>
        <v>88.265107802334768</v>
      </c>
      <c r="CW137" s="2">
        <f>BS$207*$B137+BS$209</f>
        <v>84.943423106788771</v>
      </c>
      <c r="CX137" s="2">
        <f>BT$207*$B137+BT$209</f>
        <v>80.211266901412117</v>
      </c>
      <c r="CY137" s="2">
        <f>BU$207*$B137+BU$209</f>
        <v>74.248778684216987</v>
      </c>
      <c r="CZ137" s="2">
        <f>BV$207*$B137+BV$209</f>
        <v>64.468944310793475</v>
      </c>
      <c r="DA137" s="2">
        <f>BW$207*$B137+BW$209</f>
        <v>53.743083733642926</v>
      </c>
      <c r="DD137" s="2">
        <f>BZ$207*$B137+BZ$209</f>
        <v>79.805670673603302</v>
      </c>
      <c r="DE137" s="2">
        <f>CA$207*$B137+CA$209</f>
        <v>83.05712668447579</v>
      </c>
      <c r="DF137" s="2">
        <f>CB$207*$B137+CB$209</f>
        <v>83.882798509700109</v>
      </c>
      <c r="DG137" s="2">
        <f>CC$207*$B137+CC$209</f>
        <v>84.17587581374967</v>
      </c>
      <c r="DH137" s="2">
        <f>CD$207*$B137+CD$209</f>
        <v>86.234250131576133</v>
      </c>
      <c r="DI137" s="2">
        <f>CE$207*$B137+CE$209</f>
        <v>87.346923653596932</v>
      </c>
      <c r="DJ137" s="2">
        <f>CF$207*$B137+CF$209</f>
        <v>87.426830466869106</v>
      </c>
      <c r="DK137" s="2">
        <f>CG$207*$B137+CG$209</f>
        <v>85.634861324466385</v>
      </c>
      <c r="DL137" s="2">
        <f>CH$207*$B137+CH$209</f>
        <v>82.34444503809911</v>
      </c>
      <c r="DM137" s="2">
        <f>CI$207*$B137+CI$209</f>
        <v>77.500605408381574</v>
      </c>
      <c r="DN137" s="2">
        <f>CJ$207*$B137+CJ$209</f>
        <v>70.999229010745282</v>
      </c>
      <c r="DO137" s="2">
        <f>CK$207*$B137+CK$209</f>
        <v>62.269597878362831</v>
      </c>
      <c r="DP137" s="2">
        <f>CL$207*$B137+CL$209</f>
        <v>52.129672134968359</v>
      </c>
      <c r="DS137" s="2">
        <f>POWER(10,($B137-C$227)/C$228)/(1+POWER(10,($B137-C$227)/C$228))</f>
        <v>0.89813862072800532</v>
      </c>
      <c r="DT137" s="2">
        <f>POWER(10,($B137-D$227)/D$228)/(1+POWER(10,($B137-D$227)/D$228))</f>
        <v>0.8439998598125108</v>
      </c>
      <c r="DU137" s="2">
        <f>POWER(10,($B137-E$227)/E$228)/(1+POWER(10,($B137-E$227)/E$228))</f>
        <v>0.91178296380997315</v>
      </c>
      <c r="DV137" s="2">
        <f>POWER(10,($B137-F$227)/F$228)/(1+POWER(10,($B137-F$227)/F$228))</f>
        <v>0.92944675451107184</v>
      </c>
      <c r="DW137" s="2">
        <f>POWER(10,($B137-G$227)/G$228)/(1+POWER(10,($B137-G$227)/G$228))</f>
        <v>0.9333012956972031</v>
      </c>
      <c r="DX137" s="2">
        <f>POWER(10,($B137-H$227)/H$228)/(1+POWER(10,($B137-H$227)/H$228))</f>
        <v>0.928523143232307</v>
      </c>
      <c r="DY137" s="2">
        <f>POWER(10,($B137-I$227)/I$228)/(1+POWER(10,($B137-I$227)/I$228))</f>
        <v>0.9350884831922921</v>
      </c>
      <c r="DZ137" s="2">
        <f>POWER(10,($B137-J$227)/J$228)/(1+POWER(10,($B137-J$227)/J$228))</f>
        <v>0.93811043299028729</v>
      </c>
      <c r="EA137" s="2">
        <f>POWER(10,($B137-K$227)/K$228)/(1+POWER(10,($B137-K$227)/K$228))</f>
        <v>0.94512083921377021</v>
      </c>
      <c r="EB137" s="2">
        <f>POWER(10,($B137-L$227)/L$228)/(1+POWER(10,($B137-L$227)/L$228))</f>
        <v>0.946933971217363</v>
      </c>
      <c r="EC137" s="2">
        <f>POWER(10,($B137-M$227)/M$228)/(1+POWER(10,($B137-M$227)/M$228))</f>
        <v>0.94469463369094431</v>
      </c>
      <c r="ED137" s="2">
        <f>POWER(10,($B137-N$227)/N$228)/(1+POWER(10,($B137-N$227)/N$228))</f>
        <v>0.94496064242169098</v>
      </c>
      <c r="EE137" s="2">
        <f>POWER(10,($B137-O$227)/O$228)/(1+POWER(10,($B137-O$227)/O$228))</f>
        <v>0.95027805112576935</v>
      </c>
    </row>
    <row r="138" spans="2:135" x14ac:dyDescent="0.25">
      <c r="B138" s="2">
        <v>132</v>
      </c>
      <c r="C138">
        <v>78.900000000000006</v>
      </c>
      <c r="D138">
        <v>83.414000000000001</v>
      </c>
      <c r="E138">
        <v>84.313999999999993</v>
      </c>
      <c r="F138">
        <v>84.186000000000007</v>
      </c>
      <c r="G138">
        <v>84.929000000000002</v>
      </c>
      <c r="H138">
        <v>87.843000000000004</v>
      </c>
      <c r="I138">
        <v>86.828999999999994</v>
      </c>
      <c r="J138">
        <v>84.643000000000001</v>
      </c>
      <c r="K138">
        <v>81.099999999999994</v>
      </c>
      <c r="L138">
        <v>77.728999999999999</v>
      </c>
      <c r="M138">
        <v>70.370999999999995</v>
      </c>
      <c r="N138">
        <v>62.557099999999998</v>
      </c>
      <c r="O138">
        <v>52.1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79.974769869278816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83.338621911210055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84.531177806509362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84.372076505702665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86.466863167776879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87.743427038839457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87.695017704924368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85.850081803920432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82.469436898608052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77.623134203394557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71.176517593122554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62.424044778331464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52.241135647947111</v>
      </c>
      <c r="AE138" s="5"/>
      <c r="AG138" s="5">
        <f t="shared" si="52"/>
        <v>-1.0747698692788106</v>
      </c>
      <c r="AH138" s="5">
        <f t="shared" si="53"/>
        <v>7.5378088789946673E-2</v>
      </c>
      <c r="AI138" s="5">
        <f t="shared" si="54"/>
        <v>-0.21717780650936902</v>
      </c>
      <c r="AJ138" s="5">
        <f t="shared" si="55"/>
        <v>-0.18607650570265832</v>
      </c>
      <c r="AK138" s="5">
        <f t="shared" si="56"/>
        <v>-1.5378631677768766</v>
      </c>
      <c r="AL138" s="5">
        <f t="shared" si="57"/>
        <v>9.9572961160546924E-2</v>
      </c>
      <c r="AM138" s="5">
        <f t="shared" si="58"/>
        <v>-0.86601770492437424</v>
      </c>
      <c r="AN138" s="5">
        <f t="shared" si="59"/>
        <v>-1.2070818039204312</v>
      </c>
      <c r="AO138" s="5">
        <f t="shared" si="60"/>
        <v>-1.3694368986080576</v>
      </c>
      <c r="AP138" s="5">
        <f t="shared" si="61"/>
        <v>0.1058657966054426</v>
      </c>
      <c r="AQ138" s="5">
        <f t="shared" si="62"/>
        <v>-0.80551759312255911</v>
      </c>
      <c r="AR138" s="5">
        <f t="shared" si="63"/>
        <v>0.13305522166853478</v>
      </c>
      <c r="AS138" s="5">
        <f t="shared" si="64"/>
        <v>-0.14113564794710953</v>
      </c>
      <c r="AV138" s="2">
        <f t="shared" si="65"/>
        <v>79.974769869278717</v>
      </c>
      <c r="AW138" s="2">
        <f t="shared" si="66"/>
        <v>83.338621911210055</v>
      </c>
      <c r="AX138" s="2">
        <f t="shared" si="67"/>
        <v>84.040093383339965</v>
      </c>
      <c r="AY138" s="2">
        <f t="shared" si="68"/>
        <v>84.273627247281581</v>
      </c>
      <c r="AZ138" s="2">
        <f t="shared" si="69"/>
        <v>86.364647140669433</v>
      </c>
      <c r="BA138" s="2">
        <f t="shared" si="70"/>
        <v>87.499447790832761</v>
      </c>
      <c r="BB138" s="2">
        <f t="shared" si="71"/>
        <v>87.570338605030287</v>
      </c>
      <c r="BC138" s="2">
        <f t="shared" si="72"/>
        <v>85.741556975835238</v>
      </c>
      <c r="BD138" s="2">
        <f t="shared" si="73"/>
        <v>82.432282135949947</v>
      </c>
      <c r="BE138" s="2">
        <f t="shared" si="74"/>
        <v>77.591440055724348</v>
      </c>
      <c r="BF138" s="2">
        <f t="shared" si="75"/>
        <v>71.122291890459749</v>
      </c>
      <c r="BG138" s="2">
        <f t="shared" si="76"/>
        <v>62.348895267049045</v>
      </c>
      <c r="BH138" s="2">
        <f t="shared" si="77"/>
        <v>52.184484939636079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82.279611677608585</v>
      </c>
      <c r="CP138" s="2">
        <f>BL$207*$B138+BL$209</f>
        <v>85.420125179347636</v>
      </c>
      <c r="CQ138" s="2">
        <f>BM$207*$B138+BM$209</f>
        <v>86.493726657747033</v>
      </c>
      <c r="CR138" s="2">
        <f>BN$207*$B138+BN$209</f>
        <v>86.201911968768513</v>
      </c>
      <c r="CS138" s="2">
        <f>BO$207*$B138+BO$209</f>
        <v>88.817624367374805</v>
      </c>
      <c r="CT138" s="2">
        <f>BP$207*$B138+BP$209</f>
        <v>90.269750373326801</v>
      </c>
      <c r="CU138" s="2">
        <f>BQ$207*$B138+BQ$209</f>
        <v>90.563790409776573</v>
      </c>
      <c r="CV138" s="2">
        <f>BR$207*$B138+BR$209</f>
        <v>88.287578324707809</v>
      </c>
      <c r="CW138" s="2">
        <f>BS$207*$B138+BS$209</f>
        <v>84.963356858834388</v>
      </c>
      <c r="CX138" s="2">
        <f>BT$207*$B138+BT$209</f>
        <v>80.228458648461242</v>
      </c>
      <c r="CY138" s="2">
        <f>BU$207*$B138+BU$209</f>
        <v>74.282641392757782</v>
      </c>
      <c r="CZ138" s="2">
        <f>BV$207*$B138+BV$209</f>
        <v>64.494239366431941</v>
      </c>
      <c r="DA138" s="2">
        <f>BW$207*$B138+BW$209</f>
        <v>53.763473856926488</v>
      </c>
      <c r="DD138" s="2">
        <f>BZ$207*$B138+BZ$209</f>
        <v>79.736369291362607</v>
      </c>
      <c r="DE138" s="2">
        <f>CA$207*$B138+CA$209</f>
        <v>82.987741024983592</v>
      </c>
      <c r="DF138" s="2">
        <f>CB$207*$B138+CB$209</f>
        <v>83.823587031574604</v>
      </c>
      <c r="DG138" s="2">
        <f>CC$207*$B138+CC$209</f>
        <v>84.14013266483704</v>
      </c>
      <c r="DH138" s="2">
        <f>CD$207*$B138+CD$209</f>
        <v>86.204769016223736</v>
      </c>
      <c r="DI138" s="2">
        <f>CE$207*$B138+CE$209</f>
        <v>87.30495660695864</v>
      </c>
      <c r="DJ138" s="2">
        <f>CF$207*$B138+CF$209</f>
        <v>87.38082459564626</v>
      </c>
      <c r="DK138" s="2">
        <f>CG$207*$B138+CG$209</f>
        <v>85.588368703085223</v>
      </c>
      <c r="DL138" s="2">
        <f>CH$207*$B138+CH$209</f>
        <v>82.298245015555267</v>
      </c>
      <c r="DM138" s="2">
        <f>CI$207*$B138+CI$209</f>
        <v>77.456664825307854</v>
      </c>
      <c r="DN138" s="2">
        <f>CJ$207*$B138+CJ$209</f>
        <v>70.95355465145451</v>
      </c>
      <c r="DO138" s="2">
        <f>CK$207*$B138+CK$209</f>
        <v>62.23493417670926</v>
      </c>
      <c r="DP138" s="2">
        <f>CL$207*$B138+CL$209</f>
        <v>52.109136107377275</v>
      </c>
      <c r="DS138" s="2">
        <f>POWER(10,($B138-C$227)/C$228)/(1+POWER(10,($B138-C$227)/C$228))</f>
        <v>0.90626116519393263</v>
      </c>
      <c r="DT138" s="2">
        <f>POWER(10,($B138-D$227)/D$228)/(1+POWER(10,($B138-D$227)/D$228))</f>
        <v>0.85574610589493594</v>
      </c>
      <c r="DU138" s="2">
        <f>POWER(10,($B138-E$227)/E$228)/(1+POWER(10,($B138-E$227)/E$228))</f>
        <v>0.91891571899717095</v>
      </c>
      <c r="DV138" s="2">
        <f>POWER(10,($B138-F$227)/F$228)/(1+POWER(10,($B138-F$227)/F$228))</f>
        <v>0.93525272943133198</v>
      </c>
      <c r="DW138" s="2">
        <f>POWER(10,($B138-G$227)/G$228)/(1+POWER(10,($B138-G$227)/G$228))</f>
        <v>0.93881095469932041</v>
      </c>
      <c r="DX138" s="2">
        <f>POWER(10,($B138-H$227)/H$228)/(1+POWER(10,($B138-H$227)/H$228))</f>
        <v>0.93439975957842769</v>
      </c>
      <c r="DY138" s="2">
        <f>POWER(10,($B138-I$227)/I$228)/(1+POWER(10,($B138-I$227)/I$228))</f>
        <v>0.94045992937067902</v>
      </c>
      <c r="DZ138" s="2">
        <f>POWER(10,($B138-J$227)/J$228)/(1+POWER(10,($B138-J$227)/J$228))</f>
        <v>0.94324698922126438</v>
      </c>
      <c r="EA138" s="2">
        <f>POWER(10,($B138-K$227)/K$228)/(1+POWER(10,($B138-K$227)/K$228))</f>
        <v>0.94970675593495746</v>
      </c>
      <c r="EB138" s="2">
        <f>POWER(10,($B138-L$227)/L$228)/(1+POWER(10,($B138-L$227)/L$228))</f>
        <v>0.95137617044576461</v>
      </c>
      <c r="EC138" s="2">
        <f>POWER(10,($B138-M$227)/M$228)/(1+POWER(10,($B138-M$227)/M$228))</f>
        <v>0.94931425579521511</v>
      </c>
      <c r="ED138" s="2">
        <f>POWER(10,($B138-N$227)/N$228)/(1+POWER(10,($B138-N$227)/N$228))</f>
        <v>0.94955923136981202</v>
      </c>
      <c r="EE138" s="2">
        <f>POWER(10,($B138-O$227)/O$228)/(1+POWER(10,($B138-O$227)/O$228))</f>
        <v>0.95445377929667874</v>
      </c>
    </row>
    <row r="139" spans="2:135" x14ac:dyDescent="0.25">
      <c r="B139" s="2">
        <v>133</v>
      </c>
      <c r="C139">
        <v>79.228999999999999</v>
      </c>
      <c r="D139">
        <v>83.942999999999998</v>
      </c>
      <c r="E139">
        <v>83.813999999999993</v>
      </c>
      <c r="F139">
        <v>82.370999999999995</v>
      </c>
      <c r="G139">
        <v>85.043000000000006</v>
      </c>
      <c r="H139">
        <v>87.4</v>
      </c>
      <c r="I139">
        <v>87.3</v>
      </c>
      <c r="J139">
        <v>84.786000000000001</v>
      </c>
      <c r="K139">
        <v>80.828999999999994</v>
      </c>
      <c r="L139">
        <v>77.313999999999993</v>
      </c>
      <c r="M139">
        <v>71.313999999999993</v>
      </c>
      <c r="N139">
        <v>62.357100000000003</v>
      </c>
      <c r="O139">
        <v>51.142899999999997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79.893501100385336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83.254137957688499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84.27819098851954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84.281204185434405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86.376263847095899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87.576526866095023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87.573194127669325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85.736835073711049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82.394461595433853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77.554026949450758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71.090738319509555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62.342457650392603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52.185243775763681</v>
      </c>
      <c r="AE139" s="5"/>
      <c r="AG139" s="5">
        <f t="shared" si="52"/>
        <v>-0.66450110038533694</v>
      </c>
      <c r="AH139" s="5">
        <f t="shared" si="53"/>
        <v>0.68886204231149861</v>
      </c>
      <c r="AI139" s="5">
        <f t="shared" si="54"/>
        <v>-0.46419098851954743</v>
      </c>
      <c r="AJ139" s="5">
        <f t="shared" si="55"/>
        <v>-1.9102041854344094</v>
      </c>
      <c r="AK139" s="5">
        <f t="shared" si="56"/>
        <v>-1.3332638470958926</v>
      </c>
      <c r="AL139" s="5">
        <f t="shared" si="57"/>
        <v>-0.176526866095017</v>
      </c>
      <c r="AM139" s="5">
        <f t="shared" si="58"/>
        <v>-0.27319412766932771</v>
      </c>
      <c r="AN139" s="5">
        <f t="shared" si="59"/>
        <v>-0.95083507371104758</v>
      </c>
      <c r="AO139" s="5">
        <f t="shared" si="60"/>
        <v>-1.5654615954338595</v>
      </c>
      <c r="AP139" s="5">
        <f t="shared" si="61"/>
        <v>-0.24002694945076541</v>
      </c>
      <c r="AQ139" s="5">
        <f t="shared" si="62"/>
        <v>0.22326168049043815</v>
      </c>
      <c r="AR139" s="5">
        <f t="shared" si="63"/>
        <v>1.4642349607399296E-2</v>
      </c>
      <c r="AS139" s="5">
        <f t="shared" si="64"/>
        <v>-1.0423437757636833</v>
      </c>
      <c r="AV139" s="2">
        <f t="shared" si="65"/>
        <v>79.893501100385066</v>
      </c>
      <c r="AW139" s="2">
        <f t="shared" si="66"/>
        <v>83.254137957688499</v>
      </c>
      <c r="AX139" s="2">
        <f t="shared" si="67"/>
        <v>83.96887494013589</v>
      </c>
      <c r="AY139" s="2">
        <f t="shared" si="68"/>
        <v>84.22982840222565</v>
      </c>
      <c r="AZ139" s="2">
        <f t="shared" si="69"/>
        <v>86.325455932437364</v>
      </c>
      <c r="BA139" s="2">
        <f t="shared" si="70"/>
        <v>87.446119725359182</v>
      </c>
      <c r="BB139" s="2">
        <f t="shared" si="71"/>
        <v>87.513102479773281</v>
      </c>
      <c r="BC139" s="2">
        <f t="shared" si="72"/>
        <v>85.685874010392567</v>
      </c>
      <c r="BD139" s="2">
        <f t="shared" si="73"/>
        <v>82.377878568916316</v>
      </c>
      <c r="BE139" s="2">
        <f t="shared" si="74"/>
        <v>77.538891444493444</v>
      </c>
      <c r="BF139" s="2">
        <f t="shared" si="75"/>
        <v>71.066153023619123</v>
      </c>
      <c r="BG139" s="2">
        <f t="shared" si="76"/>
        <v>62.307438114907448</v>
      </c>
      <c r="BH139" s="2">
        <f t="shared" si="77"/>
        <v>52.159302393206112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82.293847424819887</v>
      </c>
      <c r="CP139" s="2">
        <f>BL$207*$B139+BL$209</f>
        <v>85.438253268704287</v>
      </c>
      <c r="CQ139" s="2">
        <f>BM$207*$B139+BM$209</f>
        <v>86.510029146779218</v>
      </c>
      <c r="CR139" s="2">
        <f>BN$207*$B139+BN$209</f>
        <v>86.216562330344928</v>
      </c>
      <c r="CS139" s="2">
        <f>BO$207*$B139+BO$209</f>
        <v>88.851738698542349</v>
      </c>
      <c r="CT139" s="2">
        <f>BP$207*$B139+BP$209</f>
        <v>90.306258948218698</v>
      </c>
      <c r="CU139" s="2">
        <f>BQ$207*$B139+BQ$209</f>
        <v>90.600856700496934</v>
      </c>
      <c r="CV139" s="2">
        <f>BR$207*$B139+BR$209</f>
        <v>88.310048847080864</v>
      </c>
      <c r="CW139" s="2">
        <f>BS$207*$B139+BS$209</f>
        <v>84.983290610880019</v>
      </c>
      <c r="CX139" s="2">
        <f>BT$207*$B139+BT$209</f>
        <v>80.245650395510353</v>
      </c>
      <c r="CY139" s="2">
        <f>BU$207*$B139+BU$209</f>
        <v>74.316504101298563</v>
      </c>
      <c r="CZ139" s="2">
        <f>BV$207*$B139+BV$209</f>
        <v>64.519534422070407</v>
      </c>
      <c r="DA139" s="2">
        <f>BW$207*$B139+BW$209</f>
        <v>53.783863980210057</v>
      </c>
      <c r="DD139" s="2">
        <f>BZ$207*$B139+BZ$209</f>
        <v>79.667067909121926</v>
      </c>
      <c r="DE139" s="2">
        <f>CA$207*$B139+CA$209</f>
        <v>82.918355365491394</v>
      </c>
      <c r="DF139" s="2">
        <f>CB$207*$B139+CB$209</f>
        <v>83.764375553449085</v>
      </c>
      <c r="DG139" s="2">
        <f>CC$207*$B139+CC$209</f>
        <v>84.104389515924424</v>
      </c>
      <c r="DH139" s="2">
        <f>CD$207*$B139+CD$209</f>
        <v>86.175287900871325</v>
      </c>
      <c r="DI139" s="2">
        <f>CE$207*$B139+CE$209</f>
        <v>87.262989560320364</v>
      </c>
      <c r="DJ139" s="2">
        <f>CF$207*$B139+CF$209</f>
        <v>87.334818724423428</v>
      </c>
      <c r="DK139" s="2">
        <f>CG$207*$B139+CG$209</f>
        <v>85.541876081704061</v>
      </c>
      <c r="DL139" s="2">
        <f>CH$207*$B139+CH$209</f>
        <v>82.25204499301141</v>
      </c>
      <c r="DM139" s="2">
        <f>CI$207*$B139+CI$209</f>
        <v>77.412724242234134</v>
      </c>
      <c r="DN139" s="2">
        <f>CJ$207*$B139+CJ$209</f>
        <v>70.907880292163739</v>
      </c>
      <c r="DO139" s="2">
        <f>CK$207*$B139+CK$209</f>
        <v>62.200270475055689</v>
      </c>
      <c r="DP139" s="2">
        <f>CL$207*$B139+CL$209</f>
        <v>52.08860007978619</v>
      </c>
      <c r="DS139" s="2">
        <f>POWER(10,($B139-C$227)/C$228)/(1+POWER(10,($B139-C$227)/C$228))</f>
        <v>0.91379817380562756</v>
      </c>
      <c r="DT139" s="2">
        <f>POWER(10,($B139-D$227)/D$228)/(1+POWER(10,($B139-D$227)/D$228))</f>
        <v>0.86674754093450268</v>
      </c>
      <c r="DU139" s="2">
        <f>POWER(10,($B139-E$227)/E$228)/(1+POWER(10,($B139-E$227)/E$228))</f>
        <v>0.92551886837305908</v>
      </c>
      <c r="DV139" s="2">
        <f>POWER(10,($B139-F$227)/F$228)/(1+POWER(10,($B139-F$227)/F$228))</f>
        <v>0.94061144739444957</v>
      </c>
      <c r="DW139" s="2">
        <f>POWER(10,($B139-G$227)/G$228)/(1+POWER(10,($B139-G$227)/G$228))</f>
        <v>0.94389284805956364</v>
      </c>
      <c r="DX139" s="2">
        <f>POWER(10,($B139-H$227)/H$228)/(1+POWER(10,($B139-H$227)/H$228))</f>
        <v>0.93982453023480506</v>
      </c>
      <c r="DY139" s="2">
        <f>POWER(10,($B139-I$227)/I$228)/(1+POWER(10,($B139-I$227)/I$228))</f>
        <v>0.94541283455491743</v>
      </c>
      <c r="DZ139" s="2">
        <f>POWER(10,($B139-J$227)/J$228)/(1+POWER(10,($B139-J$227)/J$228))</f>
        <v>0.94798087370500428</v>
      </c>
      <c r="EA139" s="2">
        <f>POWER(10,($B139-K$227)/K$228)/(1+POWER(10,($B139-K$227)/K$228))</f>
        <v>0.95392813627537698</v>
      </c>
      <c r="EB139" s="2">
        <f>POWER(10,($B139-L$227)/L$228)/(1+POWER(10,($B139-L$227)/L$228))</f>
        <v>0.95546399890678257</v>
      </c>
      <c r="EC139" s="2">
        <f>POWER(10,($B139-M$227)/M$228)/(1+POWER(10,($B139-M$227)/M$228))</f>
        <v>0.95356697003898538</v>
      </c>
      <c r="ED139" s="2">
        <f>POWER(10,($B139-N$227)/N$228)/(1+POWER(10,($B139-N$227)/N$228))</f>
        <v>0.95379239176735242</v>
      </c>
      <c r="EE139" s="2">
        <f>POWER(10,($B139-O$227)/O$228)/(1+POWER(10,($B139-O$227)/O$228))</f>
        <v>0.95829421401456205</v>
      </c>
    </row>
    <row r="140" spans="2:135" x14ac:dyDescent="0.25">
      <c r="B140" s="2">
        <v>134</v>
      </c>
      <c r="C140">
        <v>78.856999999999999</v>
      </c>
      <c r="D140">
        <v>82.471000000000004</v>
      </c>
      <c r="E140">
        <v>81.971000000000004</v>
      </c>
      <c r="F140">
        <v>82.6</v>
      </c>
      <c r="G140">
        <v>87.671000000000006</v>
      </c>
      <c r="H140">
        <v>86.614000000000004</v>
      </c>
      <c r="I140">
        <v>86.343000000000004</v>
      </c>
      <c r="J140">
        <v>83.742999999999995</v>
      </c>
      <c r="K140">
        <v>82.914000000000001</v>
      </c>
      <c r="L140">
        <v>77.013999999999996</v>
      </c>
      <c r="M140">
        <v>70.400000000000006</v>
      </c>
      <c r="N140">
        <v>61.3857</v>
      </c>
      <c r="O140">
        <v>51.085700000000003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79.812471993878248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83.169601750862199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84.079536100532181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84.211364620934489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86.310510494108399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87.458395500922137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87.483970784314437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85.653718445437605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82.33257746614062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77.496507744091232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71.0228456380312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62.28301034960829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52.146235455176594</v>
      </c>
      <c r="AE140" s="5"/>
      <c r="AG140" s="5">
        <f t="shared" si="52"/>
        <v>-0.95547199387824833</v>
      </c>
      <c r="AH140" s="5">
        <f t="shared" si="53"/>
        <v>-0.69860175086219556</v>
      </c>
      <c r="AI140" s="5">
        <f t="shared" si="54"/>
        <v>-2.1085361005321772</v>
      </c>
      <c r="AJ140" s="5">
        <f t="shared" si="55"/>
        <v>-1.611364620934495</v>
      </c>
      <c r="AK140" s="5">
        <f t="shared" si="56"/>
        <v>1.3604895058916071</v>
      </c>
      <c r="AL140" s="5">
        <f t="shared" si="57"/>
        <v>-0.84439550092213267</v>
      </c>
      <c r="AM140" s="5">
        <f t="shared" si="58"/>
        <v>-1.1409707843144332</v>
      </c>
      <c r="AN140" s="5">
        <f t="shared" si="59"/>
        <v>-1.9107184454376096</v>
      </c>
      <c r="AO140" s="5">
        <f t="shared" si="60"/>
        <v>0.58142253385938147</v>
      </c>
      <c r="AP140" s="5">
        <f t="shared" si="61"/>
        <v>-0.48250774409123665</v>
      </c>
      <c r="AQ140" s="5">
        <f t="shared" si="62"/>
        <v>-0.62284563803119397</v>
      </c>
      <c r="AR140" s="5">
        <f t="shared" si="63"/>
        <v>-0.89731034960828993</v>
      </c>
      <c r="AS140" s="5">
        <f t="shared" si="64"/>
        <v>-1.0605354551765913</v>
      </c>
      <c r="AV140" s="2">
        <f t="shared" si="65"/>
        <v>79.812471993877594</v>
      </c>
      <c r="AW140" s="2">
        <f t="shared" si="66"/>
        <v>83.169601750862199</v>
      </c>
      <c r="AX140" s="2">
        <f t="shared" si="67"/>
        <v>83.898063386992717</v>
      </c>
      <c r="AY140" s="2">
        <f t="shared" si="68"/>
        <v>84.186392744342854</v>
      </c>
      <c r="AZ140" s="2">
        <f t="shared" si="69"/>
        <v>86.286711479343964</v>
      </c>
      <c r="BA140" s="2">
        <f t="shared" si="70"/>
        <v>87.393257955071164</v>
      </c>
      <c r="BB140" s="2">
        <f t="shared" si="71"/>
        <v>87.456349936085601</v>
      </c>
      <c r="BC140" s="2">
        <f t="shared" si="72"/>
        <v>85.630601792515336</v>
      </c>
      <c r="BD140" s="2">
        <f t="shared" si="73"/>
        <v>82.323863794790185</v>
      </c>
      <c r="BE140" s="2">
        <f t="shared" si="74"/>
        <v>77.486794995642498</v>
      </c>
      <c r="BF140" s="2">
        <f t="shared" si="75"/>
        <v>71.010526548882027</v>
      </c>
      <c r="BG140" s="2">
        <f t="shared" si="76"/>
        <v>62.266280912666332</v>
      </c>
      <c r="BH140" s="2">
        <f t="shared" si="77"/>
        <v>52.134345229945652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82.308083172031189</v>
      </c>
      <c r="CP140" s="2">
        <f>BL$207*$B140+BL$209</f>
        <v>85.456381358060938</v>
      </c>
      <c r="CQ140" s="2">
        <f>BM$207*$B140+BM$209</f>
        <v>86.526331635811417</v>
      </c>
      <c r="CR140" s="2">
        <f>BN$207*$B140+BN$209</f>
        <v>86.231212691921328</v>
      </c>
      <c r="CS140" s="2">
        <f>BO$207*$B140+BO$209</f>
        <v>88.885853029709907</v>
      </c>
      <c r="CT140" s="2">
        <f>BP$207*$B140+BP$209</f>
        <v>90.342767523110581</v>
      </c>
      <c r="CU140" s="2">
        <f>BQ$207*$B140+BQ$209</f>
        <v>90.637922991217309</v>
      </c>
      <c r="CV140" s="2">
        <f>BR$207*$B140+BR$209</f>
        <v>88.332519369453905</v>
      </c>
      <c r="CW140" s="2">
        <f>BS$207*$B140+BS$209</f>
        <v>85.003224362925636</v>
      </c>
      <c r="CX140" s="2">
        <f>BT$207*$B140+BT$209</f>
        <v>80.262842142559464</v>
      </c>
      <c r="CY140" s="2">
        <f>BU$207*$B140+BU$209</f>
        <v>74.350366809839358</v>
      </c>
      <c r="CZ140" s="2">
        <f>BV$207*$B140+BV$209</f>
        <v>64.544829477708873</v>
      </c>
      <c r="DA140" s="2">
        <f>BW$207*$B140+BW$209</f>
        <v>53.804254103493619</v>
      </c>
      <c r="DD140" s="2">
        <f>BZ$207*$B140+BZ$209</f>
        <v>79.59776652688123</v>
      </c>
      <c r="DE140" s="2">
        <f>CA$207*$B140+CA$209</f>
        <v>82.848969705999195</v>
      </c>
      <c r="DF140" s="2">
        <f>CB$207*$B140+CB$209</f>
        <v>83.70516407532358</v>
      </c>
      <c r="DG140" s="2">
        <f>CC$207*$B140+CC$209</f>
        <v>84.068646367011809</v>
      </c>
      <c r="DH140" s="2">
        <f>CD$207*$B140+CD$209</f>
        <v>86.145806785518928</v>
      </c>
      <c r="DI140" s="2">
        <f>CE$207*$B140+CE$209</f>
        <v>87.221022513682072</v>
      </c>
      <c r="DJ140" s="2">
        <f>CF$207*$B140+CF$209</f>
        <v>87.288812853200596</v>
      </c>
      <c r="DK140" s="2">
        <f>CG$207*$B140+CG$209</f>
        <v>85.495383460322884</v>
      </c>
      <c r="DL140" s="2">
        <f>CH$207*$B140+CH$209</f>
        <v>82.205844970467567</v>
      </c>
      <c r="DM140" s="2">
        <f>CI$207*$B140+CI$209</f>
        <v>77.368783659160414</v>
      </c>
      <c r="DN140" s="2">
        <f>CJ$207*$B140+CJ$209</f>
        <v>70.862205932872968</v>
      </c>
      <c r="DO140" s="2">
        <f>CK$207*$B140+CK$209</f>
        <v>62.165606773402118</v>
      </c>
      <c r="DP140" s="2">
        <f>CL$207*$B140+CL$209</f>
        <v>52.068064052195098</v>
      </c>
      <c r="DS140" s="2">
        <f>POWER(10,($B140-C$227)/C$228)/(1+POWER(10,($B140-C$227)/C$228))</f>
        <v>0.92078214647702672</v>
      </c>
      <c r="DT140" s="2">
        <f>POWER(10,($B140-D$227)/D$228)/(1+POWER(10,($B140-D$227)/D$228))</f>
        <v>0.87703052388774894</v>
      </c>
      <c r="DU140" s="2">
        <f>POWER(10,($B140-E$227)/E$228)/(1+POWER(10,($B140-E$227)/E$228))</f>
        <v>0.93162429826189042</v>
      </c>
      <c r="DV140" s="2">
        <f>POWER(10,($B140-F$227)/F$228)/(1+POWER(10,($B140-F$227)/F$228))</f>
        <v>0.94555247810215637</v>
      </c>
      <c r="DW140" s="2">
        <f>POWER(10,($B140-G$227)/G$228)/(1+POWER(10,($B140-G$227)/G$228))</f>
        <v>0.94857579716993246</v>
      </c>
      <c r="DX140" s="2">
        <f>POWER(10,($B140-H$227)/H$228)/(1+POWER(10,($B140-H$227)/H$228))</f>
        <v>0.94482719092402045</v>
      </c>
      <c r="DY140" s="2">
        <f>POWER(10,($B140-I$227)/I$228)/(1+POWER(10,($B140-I$227)/I$228))</f>
        <v>0.94997564248985544</v>
      </c>
      <c r="DZ140" s="2">
        <f>POWER(10,($B140-J$227)/J$228)/(1+POWER(10,($B140-J$227)/J$228))</f>
        <v>0.95233984675980321</v>
      </c>
      <c r="EA140" s="2">
        <f>POWER(10,($B140-K$227)/K$228)/(1+POWER(10,($B140-K$227)/K$228))</f>
        <v>0.95781093381870075</v>
      </c>
      <c r="EB140" s="2">
        <f>POWER(10,($B140-L$227)/L$228)/(1+POWER(10,($B140-L$227)/L$228))</f>
        <v>0.95922289160394303</v>
      </c>
      <c r="EC140" s="2">
        <f>POWER(10,($B140-M$227)/M$228)/(1+POWER(10,($B140-M$227)/M$228))</f>
        <v>0.95747884881443435</v>
      </c>
      <c r="ED140" s="2">
        <f>POWER(10,($B140-N$227)/N$228)/(1+POWER(10,($B140-N$227)/N$228))</f>
        <v>0.95768612199186631</v>
      </c>
      <c r="EE140" s="2">
        <f>POWER(10,($B140-O$227)/O$228)/(1+POWER(10,($B140-O$227)/O$228))</f>
        <v>0.9618237774712598</v>
      </c>
    </row>
    <row r="141" spans="2:135" x14ac:dyDescent="0.25">
      <c r="B141" s="2">
        <v>135</v>
      </c>
      <c r="C141">
        <v>79.614000000000004</v>
      </c>
      <c r="D141">
        <v>82.114000000000004</v>
      </c>
      <c r="E141">
        <v>81.856999999999999</v>
      </c>
      <c r="F141">
        <v>80.786000000000001</v>
      </c>
      <c r="G141">
        <v>85.671000000000006</v>
      </c>
      <c r="H141">
        <v>86.186000000000007</v>
      </c>
      <c r="I141">
        <v>86.143000000000001</v>
      </c>
      <c r="J141">
        <v>84.171000000000006</v>
      </c>
      <c r="K141">
        <v>82.429000000000002</v>
      </c>
      <c r="L141">
        <v>76.442999999999998</v>
      </c>
      <c r="M141">
        <v>70.286000000000001</v>
      </c>
      <c r="N141">
        <v>61.414299999999997</v>
      </c>
      <c r="O141">
        <v>50.571399999999997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79.731731036780374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83.085124511640529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83.926851769702466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84.154626076008086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86.259347937828466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87.371572181281891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87.413182585738923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85.587093566255774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82.277590293290615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77.445673321729103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70.964573293818347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62.235665695115962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52.116163611482932</v>
      </c>
      <c r="AE141" s="5"/>
      <c r="AG141" s="5">
        <f t="shared" si="52"/>
        <v>-0.11773103678036989</v>
      </c>
      <c r="AH141" s="5">
        <f t="shared" si="53"/>
        <v>-0.97112451164052516</v>
      </c>
      <c r="AI141" s="5">
        <f t="shared" si="54"/>
        <v>-2.069851769702467</v>
      </c>
      <c r="AJ141" s="5">
        <f t="shared" si="55"/>
        <v>-3.3686260760080842</v>
      </c>
      <c r="AK141" s="5">
        <f t="shared" si="56"/>
        <v>-0.58834793782845907</v>
      </c>
      <c r="AL141" s="5">
        <f t="shared" si="57"/>
        <v>-1.1855721812818842</v>
      </c>
      <c r="AM141" s="5">
        <f t="shared" si="58"/>
        <v>-1.2701825857389224</v>
      </c>
      <c r="AN141" s="5">
        <f t="shared" si="59"/>
        <v>-1.4160935662557677</v>
      </c>
      <c r="AO141" s="5">
        <f t="shared" si="60"/>
        <v>0.15140970670938714</v>
      </c>
      <c r="AP141" s="5">
        <f t="shared" si="61"/>
        <v>-1.0026733217291053</v>
      </c>
      <c r="AQ141" s="5">
        <f t="shared" si="62"/>
        <v>-0.67857329381834575</v>
      </c>
      <c r="AR141" s="5">
        <f t="shared" si="63"/>
        <v>-0.82136569511596491</v>
      </c>
      <c r="AS141" s="5">
        <f t="shared" si="64"/>
        <v>-1.5447636114829351</v>
      </c>
      <c r="AV141" s="2">
        <f t="shared" si="65"/>
        <v>79.731731036778797</v>
      </c>
      <c r="AW141" s="2">
        <f t="shared" si="66"/>
        <v>83.085124511640529</v>
      </c>
      <c r="AX141" s="2">
        <f t="shared" si="67"/>
        <v>83.827681202153926</v>
      </c>
      <c r="AY141" s="2">
        <f t="shared" si="68"/>
        <v>84.143320553933179</v>
      </c>
      <c r="AZ141" s="2">
        <f t="shared" si="69"/>
        <v>86.248412531458214</v>
      </c>
      <c r="BA141" s="2">
        <f t="shared" si="70"/>
        <v>87.340870356569567</v>
      </c>
      <c r="BB141" s="2">
        <f t="shared" si="71"/>
        <v>87.40008487311998</v>
      </c>
      <c r="BC141" s="2">
        <f t="shared" si="72"/>
        <v>85.575740971116403</v>
      </c>
      <c r="BD141" s="2">
        <f t="shared" si="73"/>
        <v>82.270234545185971</v>
      </c>
      <c r="BE141" s="2">
        <f t="shared" si="74"/>
        <v>77.435139893180661</v>
      </c>
      <c r="BF141" s="2">
        <f t="shared" si="75"/>
        <v>70.955405594067074</v>
      </c>
      <c r="BG141" s="2">
        <f t="shared" si="76"/>
        <v>62.2254245994298</v>
      </c>
      <c r="BH141" s="2">
        <f t="shared" si="77"/>
        <v>52.109610649581327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82.322318919242491</v>
      </c>
      <c r="CP141" s="2">
        <f>BL$207*$B141+BL$209</f>
        <v>85.474509447417574</v>
      </c>
      <c r="CQ141" s="2">
        <f>BM$207*$B141+BM$209</f>
        <v>86.542634124843616</v>
      </c>
      <c r="CR141" s="2">
        <f>BN$207*$B141+BN$209</f>
        <v>86.245863053497743</v>
      </c>
      <c r="CS141" s="2">
        <f>BO$207*$B141+BO$209</f>
        <v>88.91996736087745</v>
      </c>
      <c r="CT141" s="2">
        <f>BP$207*$B141+BP$209</f>
        <v>90.379276098002478</v>
      </c>
      <c r="CU141" s="2">
        <f>BQ$207*$B141+BQ$209</f>
        <v>90.674989281937684</v>
      </c>
      <c r="CV141" s="2">
        <f>BR$207*$B141+BR$209</f>
        <v>88.354989891826961</v>
      </c>
      <c r="CW141" s="2">
        <f>BS$207*$B141+BS$209</f>
        <v>85.023158114971267</v>
      </c>
      <c r="CX141" s="2">
        <f>BT$207*$B141+BT$209</f>
        <v>80.280033889608589</v>
      </c>
      <c r="CY141" s="2">
        <f>BU$207*$B141+BU$209</f>
        <v>74.384229518380138</v>
      </c>
      <c r="CZ141" s="2">
        <f>BV$207*$B141+BV$209</f>
        <v>64.570124533347339</v>
      </c>
      <c r="DA141" s="2">
        <f>BW$207*$B141+BW$209</f>
        <v>53.824644226777181</v>
      </c>
      <c r="DD141" s="2">
        <f>BZ$207*$B141+BZ$209</f>
        <v>79.528465144640549</v>
      </c>
      <c r="DE141" s="2">
        <f>CA$207*$B141+CA$209</f>
        <v>82.779584046506997</v>
      </c>
      <c r="DF141" s="2">
        <f>CB$207*$B141+CB$209</f>
        <v>83.645952597198061</v>
      </c>
      <c r="DG141" s="2">
        <f>CC$207*$B141+CC$209</f>
        <v>84.032903218099193</v>
      </c>
      <c r="DH141" s="2">
        <f>CD$207*$B141+CD$209</f>
        <v>86.116325670166532</v>
      </c>
      <c r="DI141" s="2">
        <f>CE$207*$B141+CE$209</f>
        <v>87.179055467043781</v>
      </c>
      <c r="DJ141" s="2">
        <f>CF$207*$B141+CF$209</f>
        <v>87.242806981977765</v>
      </c>
      <c r="DK141" s="2">
        <f>CG$207*$B141+CG$209</f>
        <v>85.448890838941722</v>
      </c>
      <c r="DL141" s="2">
        <f>CH$207*$B141+CH$209</f>
        <v>82.159644947923724</v>
      </c>
      <c r="DM141" s="2">
        <f>CI$207*$B141+CI$209</f>
        <v>77.324843076086708</v>
      </c>
      <c r="DN141" s="2">
        <f>CJ$207*$B141+CJ$209</f>
        <v>70.816531573582196</v>
      </c>
      <c r="DO141" s="2">
        <f>CK$207*$B141+CK$209</f>
        <v>62.130943071748547</v>
      </c>
      <c r="DP141" s="2">
        <f>CL$207*$B141+CL$209</f>
        <v>52.047528024604013</v>
      </c>
      <c r="DS141" s="2">
        <f>POWER(10,($B141-C$227)/C$228)/(1+POWER(10,($B141-C$227)/C$228))</f>
        <v>0.92724533617827054</v>
      </c>
      <c r="DT141" s="2">
        <f>POWER(10,($B141-D$227)/D$228)/(1+POWER(10,($B141-D$227)/D$228))</f>
        <v>0.88662377629068811</v>
      </c>
      <c r="DU141" s="2">
        <f>POWER(10,($B141-E$227)/E$228)/(1+POWER(10,($B141-E$227)/E$228))</f>
        <v>0.93726317400740422</v>
      </c>
      <c r="DV141" s="2">
        <f>POWER(10,($B141-F$227)/F$228)/(1+POWER(10,($B141-F$227)/F$228))</f>
        <v>0.95010422960789698</v>
      </c>
      <c r="DW141" s="2">
        <f>POWER(10,($B141-G$227)/G$228)/(1+POWER(10,($B141-G$227)/G$228))</f>
        <v>0.95288739580050352</v>
      </c>
      <c r="DX141" s="2">
        <f>POWER(10,($B141-H$227)/H$228)/(1+POWER(10,($B141-H$227)/H$228))</f>
        <v>0.94943633324515209</v>
      </c>
      <c r="DY141" s="2">
        <f>POWER(10,($B141-I$227)/I$228)/(1+POWER(10,($B141-I$227)/I$228))</f>
        <v>0.95417554273149807</v>
      </c>
      <c r="DZ141" s="2">
        <f>POWER(10,($B141-J$227)/J$228)/(1+POWER(10,($B141-J$227)/J$228))</f>
        <v>0.95635037558381431</v>
      </c>
      <c r="EA141" s="2">
        <f>POWER(10,($B141-K$227)/K$228)/(1+POWER(10,($B141-K$227)/K$228))</f>
        <v>0.96137974899683609</v>
      </c>
      <c r="EB141" s="2">
        <f>POWER(10,($B141-L$227)/L$228)/(1+POWER(10,($B141-L$227)/L$228))</f>
        <v>0.9626769220487299</v>
      </c>
      <c r="EC141" s="2">
        <f>POWER(10,($B141-M$227)/M$228)/(1+POWER(10,($B141-M$227)/M$228))</f>
        <v>0.96107461376113357</v>
      </c>
      <c r="ED141" s="2">
        <f>POWER(10,($B141-N$227)/N$228)/(1+POWER(10,($B141-N$227)/N$228))</f>
        <v>0.96126506815145718</v>
      </c>
      <c r="EE141" s="2">
        <f>POWER(10,($B141-O$227)/O$228)/(1+POWER(10,($B141-O$227)/O$228))</f>
        <v>0.96506552306405213</v>
      </c>
    </row>
    <row r="142" spans="2:135" x14ac:dyDescent="0.25">
      <c r="B142" s="2">
        <v>136</v>
      </c>
      <c r="C142">
        <v>79.828999999999994</v>
      </c>
      <c r="D142">
        <v>82.070999999999998</v>
      </c>
      <c r="E142">
        <v>81.986000000000004</v>
      </c>
      <c r="F142">
        <v>80.929000000000002</v>
      </c>
      <c r="G142">
        <v>86.1</v>
      </c>
      <c r="H142">
        <v>86.9</v>
      </c>
      <c r="I142">
        <v>86.486000000000004</v>
      </c>
      <c r="J142">
        <v>86.028999999999996</v>
      </c>
      <c r="K142">
        <v>82.442999999999998</v>
      </c>
      <c r="L142">
        <v>75.400000000000006</v>
      </c>
      <c r="M142">
        <v>69.786000000000001</v>
      </c>
      <c r="N142">
        <v>60.457099999999997</v>
      </c>
      <c r="O142">
        <v>50.171399999999998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79.651317497505715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83.000802587165296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83.808223908284617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84.105376576076551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86.216282048621039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87.303205341619034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87.352435553223629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85.529313596356047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82.226856826475071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77.399779684621734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70.912127346526972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62.195303291817595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52.090945212130954</v>
      </c>
      <c r="AE142" s="5"/>
      <c r="AG142" s="5">
        <f t="shared" si="52"/>
        <v>0.17768250249427808</v>
      </c>
      <c r="AH142" s="5">
        <f t="shared" si="53"/>
        <v>-0.92980258716529818</v>
      </c>
      <c r="AI142" s="5">
        <f t="shared" si="54"/>
        <v>-1.822223908284613</v>
      </c>
      <c r="AJ142" s="5">
        <f t="shared" si="55"/>
        <v>-3.1763765760765494</v>
      </c>
      <c r="AK142" s="5">
        <f t="shared" si="56"/>
        <v>-0.11628204862104496</v>
      </c>
      <c r="AL142" s="5">
        <f t="shared" si="57"/>
        <v>-0.40320534161902799</v>
      </c>
      <c r="AM142" s="5">
        <f t="shared" si="58"/>
        <v>-0.86643555322362431</v>
      </c>
      <c r="AN142" s="5">
        <f t="shared" si="59"/>
        <v>0.49968640364394901</v>
      </c>
      <c r="AO142" s="5">
        <f t="shared" si="60"/>
        <v>0.21614317352492662</v>
      </c>
      <c r="AP142" s="5">
        <f t="shared" si="61"/>
        <v>-1.9997796846217284</v>
      </c>
      <c r="AQ142" s="5">
        <f t="shared" si="62"/>
        <v>-1.126127346526971</v>
      </c>
      <c r="AR142" s="5">
        <f t="shared" si="63"/>
        <v>-1.738203291817598</v>
      </c>
      <c r="AS142" s="5">
        <f t="shared" si="64"/>
        <v>-1.9195452121309557</v>
      </c>
      <c r="AV142" s="2">
        <f t="shared" si="65"/>
        <v>79.651317497502035</v>
      </c>
      <c r="AW142" s="2">
        <f t="shared" si="66"/>
        <v>83.000802587165296</v>
      </c>
      <c r="AX142" s="2">
        <f t="shared" si="67"/>
        <v>83.757744198471826</v>
      </c>
      <c r="AY142" s="2">
        <f t="shared" si="68"/>
        <v>84.100609228873239</v>
      </c>
      <c r="AZ142" s="2">
        <f t="shared" si="69"/>
        <v>86.210554549908863</v>
      </c>
      <c r="BA142" s="2">
        <f t="shared" si="70"/>
        <v>87.288959911026396</v>
      </c>
      <c r="BB142" s="2">
        <f t="shared" si="71"/>
        <v>87.344306788516747</v>
      </c>
      <c r="BC142" s="2">
        <f t="shared" si="72"/>
        <v>85.521288884731405</v>
      </c>
      <c r="BD142" s="2">
        <f t="shared" si="73"/>
        <v>82.21698505267878</v>
      </c>
      <c r="BE142" s="2">
        <f t="shared" si="74"/>
        <v>77.383913563356018</v>
      </c>
      <c r="BF142" s="2">
        <f t="shared" si="75"/>
        <v>70.900780410461564</v>
      </c>
      <c r="BG142" s="2">
        <f t="shared" si="76"/>
        <v>62.184867622431668</v>
      </c>
      <c r="BH142" s="2">
        <f t="shared" si="77"/>
        <v>52.08509455539302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82.336554666453793</v>
      </c>
      <c r="CP142" s="2">
        <f>BL$207*$B142+BL$209</f>
        <v>85.492637536774225</v>
      </c>
      <c r="CQ142" s="2">
        <f>BM$207*$B142+BM$209</f>
        <v>86.558936613875815</v>
      </c>
      <c r="CR142" s="2">
        <f>BN$207*$B142+BN$209</f>
        <v>86.260513415074158</v>
      </c>
      <c r="CS142" s="2">
        <f>BO$207*$B142+BO$209</f>
        <v>88.954081692045008</v>
      </c>
      <c r="CT142" s="2">
        <f>BP$207*$B142+BP$209</f>
        <v>90.415784672894375</v>
      </c>
      <c r="CU142" s="2">
        <f>BQ$207*$B142+BQ$209</f>
        <v>90.712055572658059</v>
      </c>
      <c r="CV142" s="2">
        <f>BR$207*$B142+BR$209</f>
        <v>88.377460414200002</v>
      </c>
      <c r="CW142" s="2">
        <f>BS$207*$B142+BS$209</f>
        <v>85.043091867016898</v>
      </c>
      <c r="CX142" s="2">
        <f>BT$207*$B142+BT$209</f>
        <v>80.2972256366577</v>
      </c>
      <c r="CY142" s="2">
        <f>BU$207*$B142+BU$209</f>
        <v>74.418092226920919</v>
      </c>
      <c r="CZ142" s="2">
        <f>BV$207*$B142+BV$209</f>
        <v>64.595419588985806</v>
      </c>
      <c r="DA142" s="2">
        <f>BW$207*$B142+BW$209</f>
        <v>53.845034350060743</v>
      </c>
      <c r="DD142" s="2">
        <f>BZ$207*$B142+BZ$209</f>
        <v>79.459163762399854</v>
      </c>
      <c r="DE142" s="2">
        <f>CA$207*$B142+CA$209</f>
        <v>82.710198387014799</v>
      </c>
      <c r="DF142" s="2">
        <f>CB$207*$B142+CB$209</f>
        <v>83.586741119072556</v>
      </c>
      <c r="DG142" s="2">
        <f>CC$207*$B142+CC$209</f>
        <v>83.997160069186577</v>
      </c>
      <c r="DH142" s="2">
        <f>CD$207*$B142+CD$209</f>
        <v>86.086844554814121</v>
      </c>
      <c r="DI142" s="2">
        <f>CE$207*$B142+CE$209</f>
        <v>87.137088420405505</v>
      </c>
      <c r="DJ142" s="2">
        <f>CF$207*$B142+CF$209</f>
        <v>87.196801110754919</v>
      </c>
      <c r="DK142" s="2">
        <f>CG$207*$B142+CG$209</f>
        <v>85.40239821756056</v>
      </c>
      <c r="DL142" s="2">
        <f>CH$207*$B142+CH$209</f>
        <v>82.113444925379866</v>
      </c>
      <c r="DM142" s="2">
        <f>CI$207*$B142+CI$209</f>
        <v>77.280902493012988</v>
      </c>
      <c r="DN142" s="2">
        <f>CJ$207*$B142+CJ$209</f>
        <v>70.770857214291425</v>
      </c>
      <c r="DO142" s="2">
        <f>CK$207*$B142+CK$209</f>
        <v>62.096279370094983</v>
      </c>
      <c r="DP142" s="2">
        <f>CL$207*$B142+CL$209</f>
        <v>52.026991997012928</v>
      </c>
      <c r="DS142" s="2">
        <f>POWER(10,($B142-C$227)/C$228)/(1+POWER(10,($B142-C$227)/C$228))</f>
        <v>0.9332194541827934</v>
      </c>
      <c r="DT142" s="2">
        <f>POWER(10,($B142-D$227)/D$228)/(1+POWER(10,($B142-D$227)/D$228))</f>
        <v>0.89555775184674524</v>
      </c>
      <c r="DU142" s="2">
        <f>POWER(10,($B142-E$227)/E$228)/(1+POWER(10,($B142-E$227)/E$228))</f>
        <v>0.94246573628879404</v>
      </c>
      <c r="DV142" s="2">
        <f>POWER(10,($B142-F$227)/F$228)/(1+POWER(10,($B142-F$227)/F$228))</f>
        <v>0.95429385346542617</v>
      </c>
      <c r="DW142" s="2">
        <f>POWER(10,($B142-G$227)/G$228)/(1+POWER(10,($B142-G$227)/G$228))</f>
        <v>0.95685393667361185</v>
      </c>
      <c r="DX142" s="2">
        <f>POWER(10,($B142-H$227)/H$228)/(1+POWER(10,($B142-H$227)/H$228))</f>
        <v>0.95367930453892846</v>
      </c>
      <c r="DY142" s="2">
        <f>POWER(10,($B142-I$227)/I$228)/(1+POWER(10,($B142-I$227)/I$228))</f>
        <v>0.95803840678948748</v>
      </c>
      <c r="DZ142" s="2">
        <f>POWER(10,($B142-J$227)/J$228)/(1+POWER(10,($B142-J$227)/J$228))</f>
        <v>0.96003758600235867</v>
      </c>
      <c r="EA142" s="2">
        <f>POWER(10,($B142-K$227)/K$228)/(1+POWER(10,($B142-K$227)/K$228))</f>
        <v>0.96465781394086547</v>
      </c>
      <c r="EB142" s="2">
        <f>POWER(10,($B142-L$227)/L$228)/(1+POWER(10,($B142-L$227)/L$228))</f>
        <v>0.9658487948945188</v>
      </c>
      <c r="EC142" s="2">
        <f>POWER(10,($B142-M$227)/M$228)/(1+POWER(10,($B142-M$227)/M$228))</f>
        <v>0.96437761873850847</v>
      </c>
      <c r="ED142" s="2">
        <f>POWER(10,($B142-N$227)/N$228)/(1+POWER(10,($B142-N$227)/N$228))</f>
        <v>0.96455250823181093</v>
      </c>
      <c r="EE142" s="2">
        <f>POWER(10,($B142-O$227)/O$228)/(1+POWER(10,($B142-O$227)/O$228))</f>
        <v>0.96804114146038234</v>
      </c>
    </row>
    <row r="143" spans="2:135" x14ac:dyDescent="0.25">
      <c r="B143" s="2">
        <v>137</v>
      </c>
      <c r="C143">
        <v>78.900000000000006</v>
      </c>
      <c r="D143">
        <v>81.742999999999995</v>
      </c>
      <c r="E143">
        <v>82.828999999999994</v>
      </c>
      <c r="F143">
        <v>83.442999999999998</v>
      </c>
      <c r="G143">
        <v>84.742999999999995</v>
      </c>
      <c r="H143">
        <v>87.2</v>
      </c>
      <c r="I143">
        <v>88.143000000000001</v>
      </c>
      <c r="J143">
        <v>82.557000000000002</v>
      </c>
      <c r="K143">
        <v>79.385999999999996</v>
      </c>
      <c r="L143">
        <v>77.143000000000001</v>
      </c>
      <c r="M143">
        <v>69.914000000000001</v>
      </c>
      <c r="N143">
        <v>61.714300000000001</v>
      </c>
      <c r="O143">
        <v>52.242899999999999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79.571262363125399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82.916718321389226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83.71219625485638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84.060126194504306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86.177753596521043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87.2451271156243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87.297497621559771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85.476779413861053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82.179755224681827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77.358980807981183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70.864422408507124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62.160022292040388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52.068911825255903</v>
      </c>
      <c r="AE143" s="5"/>
      <c r="AG143" s="5">
        <f t="shared" si="52"/>
        <v>-0.67126236312539334</v>
      </c>
      <c r="AH143" s="5">
        <f t="shared" si="53"/>
        <v>-1.1737183213892308</v>
      </c>
      <c r="AI143" s="5">
        <f t="shared" si="54"/>
        <v>-0.88319625485638653</v>
      </c>
      <c r="AJ143" s="5">
        <f t="shared" si="55"/>
        <v>-0.6171261945043085</v>
      </c>
      <c r="AK143" s="5">
        <f t="shared" si="56"/>
        <v>-1.4347535965210483</v>
      </c>
      <c r="AL143" s="5">
        <f t="shared" si="57"/>
        <v>-4.5127115624296721E-2</v>
      </c>
      <c r="AM143" s="5">
        <f t="shared" si="58"/>
        <v>0.84550237844023002</v>
      </c>
      <c r="AN143" s="5">
        <f t="shared" si="59"/>
        <v>-2.9197794138610504</v>
      </c>
      <c r="AO143" s="5">
        <f t="shared" si="60"/>
        <v>-2.7937552246818314</v>
      </c>
      <c r="AP143" s="5">
        <f t="shared" si="61"/>
        <v>-0.21598080798118247</v>
      </c>
      <c r="AQ143" s="5">
        <f t="shared" si="62"/>
        <v>-0.9504224085071229</v>
      </c>
      <c r="AR143" s="5">
        <f t="shared" si="63"/>
        <v>-0.44572229204038649</v>
      </c>
      <c r="AS143" s="5">
        <f t="shared" si="64"/>
        <v>0.17398817474409611</v>
      </c>
      <c r="AV143" s="2">
        <f t="shared" si="65"/>
        <v>79.571262363117043</v>
      </c>
      <c r="AW143" s="2">
        <f t="shared" si="66"/>
        <v>82.916718321389226</v>
      </c>
      <c r="AX143" s="2">
        <f t="shared" si="67"/>
        <v>83.688262354084202</v>
      </c>
      <c r="AY143" s="2">
        <f t="shared" si="68"/>
        <v>84.058253746957433</v>
      </c>
      <c r="AZ143" s="2">
        <f t="shared" si="69"/>
        <v>86.173130251724743</v>
      </c>
      <c r="BA143" s="2">
        <f t="shared" si="70"/>
        <v>87.23752541906731</v>
      </c>
      <c r="BB143" s="2">
        <f t="shared" si="71"/>
        <v>87.289011457758733</v>
      </c>
      <c r="BC143" s="2">
        <f t="shared" si="72"/>
        <v>85.467240095711048</v>
      </c>
      <c r="BD143" s="2">
        <f t="shared" si="73"/>
        <v>82.16410749170096</v>
      </c>
      <c r="BE143" s="2">
        <f t="shared" si="74"/>
        <v>77.333102061669308</v>
      </c>
      <c r="BF143" s="2">
        <f t="shared" si="75"/>
        <v>70.846638908119075</v>
      </c>
      <c r="BG143" s="2">
        <f t="shared" si="76"/>
        <v>62.144606338790368</v>
      </c>
      <c r="BH143" s="2">
        <f t="shared" si="77"/>
        <v>52.060791793971916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82.350790413665095</v>
      </c>
      <c r="CP143" s="2">
        <f>BL$207*$B143+BL$209</f>
        <v>85.510765626130876</v>
      </c>
      <c r="CQ143" s="2">
        <f>BM$207*$B143+BM$209</f>
        <v>86.575239102908014</v>
      </c>
      <c r="CR143" s="2">
        <f>BN$207*$B143+BN$209</f>
        <v>86.275163776650558</v>
      </c>
      <c r="CS143" s="2">
        <f>BO$207*$B143+BO$209</f>
        <v>88.988196023212552</v>
      </c>
      <c r="CT143" s="2">
        <f>BP$207*$B143+BP$209</f>
        <v>90.452293247786272</v>
      </c>
      <c r="CU143" s="2">
        <f>BQ$207*$B143+BQ$209</f>
        <v>90.74912186337842</v>
      </c>
      <c r="CV143" s="2">
        <f>BR$207*$B143+BR$209</f>
        <v>88.399930936573043</v>
      </c>
      <c r="CW143" s="2">
        <f>BS$207*$B143+BS$209</f>
        <v>85.063025619062515</v>
      </c>
      <c r="CX143" s="2">
        <f>BT$207*$B143+BT$209</f>
        <v>80.314417383706811</v>
      </c>
      <c r="CY143" s="2">
        <f>BU$207*$B143+BU$209</f>
        <v>74.451954935461714</v>
      </c>
      <c r="CZ143" s="2">
        <f>BV$207*$B143+BV$209</f>
        <v>64.620714644624272</v>
      </c>
      <c r="DA143" s="2">
        <f>BW$207*$B143+BW$209</f>
        <v>53.865424473344312</v>
      </c>
      <c r="DD143" s="2">
        <f>BZ$207*$B143+BZ$209</f>
        <v>79.389862380159173</v>
      </c>
      <c r="DE143" s="2">
        <f>CA$207*$B143+CA$209</f>
        <v>82.640812727522601</v>
      </c>
      <c r="DF143" s="2">
        <f>CB$207*$B143+CB$209</f>
        <v>83.527529640947051</v>
      </c>
      <c r="DG143" s="2">
        <f>CC$207*$B143+CC$209</f>
        <v>83.961416920273962</v>
      </c>
      <c r="DH143" s="2">
        <f>CD$207*$B143+CD$209</f>
        <v>86.057363439461724</v>
      </c>
      <c r="DI143" s="2">
        <f>CE$207*$B143+CE$209</f>
        <v>87.095121373767213</v>
      </c>
      <c r="DJ143" s="2">
        <f>CF$207*$B143+CF$209</f>
        <v>87.150795239532087</v>
      </c>
      <c r="DK143" s="2">
        <f>CG$207*$B143+CG$209</f>
        <v>85.355905596179383</v>
      </c>
      <c r="DL143" s="2">
        <f>CH$207*$B143+CH$209</f>
        <v>82.067244902836023</v>
      </c>
      <c r="DM143" s="2">
        <f>CI$207*$B143+CI$209</f>
        <v>77.236961909939268</v>
      </c>
      <c r="DN143" s="2">
        <f>CJ$207*$B143+CJ$209</f>
        <v>70.725182855000639</v>
      </c>
      <c r="DO143" s="2">
        <f>CK$207*$B143+CK$209</f>
        <v>62.061615668441412</v>
      </c>
      <c r="DP143" s="2">
        <f>CL$207*$B143+CL$209</f>
        <v>52.006455969421843</v>
      </c>
      <c r="DS143" s="2">
        <f>POWER(10,($B143-C$227)/C$228)/(1+POWER(10,($B143-C$227)/C$228))</f>
        <v>0.93873542993779424</v>
      </c>
      <c r="DT143" s="2">
        <f>POWER(10,($B143-D$227)/D$228)/(1+POWER(10,($B143-D$227)/D$228))</f>
        <v>0.90386406898858451</v>
      </c>
      <c r="DU143" s="2">
        <f>POWER(10,($B143-E$227)/E$228)/(1+POWER(10,($B143-E$227)/E$228))</f>
        <v>0.94726114311640253</v>
      </c>
      <c r="DV143" s="2">
        <f>POWER(10,($B143-F$227)/F$228)/(1+POWER(10,($B143-F$227)/F$228))</f>
        <v>0.95814718173831648</v>
      </c>
      <c r="DW143" s="2">
        <f>POWER(10,($B143-G$227)/G$228)/(1+POWER(10,($B143-G$227)/G$228))</f>
        <v>0.96050036672006955</v>
      </c>
      <c r="DX143" s="2">
        <f>POWER(10,($B143-H$227)/H$228)/(1+POWER(10,($B143-H$227)/H$228))</f>
        <v>0.95758214037173384</v>
      </c>
      <c r="DY143" s="2">
        <f>POWER(10,($B143-I$227)/I$228)/(1+POWER(10,($B143-I$227)/I$228))</f>
        <v>0.96158875147390088</v>
      </c>
      <c r="DZ143" s="2">
        <f>POWER(10,($B143-J$227)/J$228)/(1+POWER(10,($B143-J$227)/J$228))</f>
        <v>0.96342523892482834</v>
      </c>
      <c r="EA143" s="2">
        <f>POWER(10,($B143-K$227)/K$228)/(1+POWER(10,($B143-K$227)/K$228))</f>
        <v>0.96766699633912567</v>
      </c>
      <c r="EB143" s="2">
        <f>POWER(10,($B143-L$227)/L$228)/(1+POWER(10,($B143-L$227)/L$228))</f>
        <v>0.9687598561377897</v>
      </c>
      <c r="EC143" s="2">
        <f>POWER(10,($B143-M$227)/M$228)/(1+POWER(10,($B143-M$227)/M$228))</f>
        <v>0.96740985214652431</v>
      </c>
      <c r="ED143" s="2">
        <f>POWER(10,($B143-N$227)/N$228)/(1+POWER(10,($B143-N$227)/N$228))</f>
        <v>0.96757035537846148</v>
      </c>
      <c r="EE143" s="2">
        <f>POWER(10,($B143-O$227)/O$228)/(1+POWER(10,($B143-O$227)/O$228))</f>
        <v>0.97077098163017805</v>
      </c>
    </row>
    <row r="144" spans="2:135" x14ac:dyDescent="0.25">
      <c r="B144" s="2">
        <v>138</v>
      </c>
      <c r="C144">
        <v>78.171000000000006</v>
      </c>
      <c r="D144">
        <v>82.313999999999993</v>
      </c>
      <c r="E144">
        <v>81.114000000000004</v>
      </c>
      <c r="F144">
        <v>82.385999999999996</v>
      </c>
      <c r="G144">
        <v>84.543000000000006</v>
      </c>
      <c r="H144">
        <v>84.8</v>
      </c>
      <c r="I144">
        <v>87.385999999999996</v>
      </c>
      <c r="J144">
        <v>84.856999999999999</v>
      </c>
      <c r="K144">
        <v>81.143000000000001</v>
      </c>
      <c r="L144">
        <v>75.942999999999998</v>
      </c>
      <c r="M144">
        <v>68.757000000000005</v>
      </c>
      <c r="N144">
        <v>62.485700000000001</v>
      </c>
      <c r="O144">
        <v>52.042900000000003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79.491589246181846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82.832941029857821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83.629810533290652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84.016932081217334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86.142173652136094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87.192858416669296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87.246797017526589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85.428366584981049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82.136790491076269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77.324612547496926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70.821975864537094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62.129947520890894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52.049830987925432</v>
      </c>
      <c r="AE144" s="5"/>
      <c r="AG144" s="5">
        <f t="shared" si="52"/>
        <v>-1.3205892461818394</v>
      </c>
      <c r="AH144" s="5">
        <f t="shared" si="53"/>
        <v>-0.51894102985782808</v>
      </c>
      <c r="AI144" s="5">
        <f t="shared" si="54"/>
        <v>-2.5158105332906473</v>
      </c>
      <c r="AJ144" s="5">
        <f t="shared" si="55"/>
        <v>-1.6309320812173382</v>
      </c>
      <c r="AK144" s="5">
        <f t="shared" si="56"/>
        <v>-1.5991736521360878</v>
      </c>
      <c r="AL144" s="5">
        <f t="shared" si="57"/>
        <v>-2.3928584166692985</v>
      </c>
      <c r="AM144" s="5">
        <f t="shared" si="58"/>
        <v>0.13920298247340668</v>
      </c>
      <c r="AN144" s="5">
        <f t="shared" si="59"/>
        <v>-0.57136658498104964</v>
      </c>
      <c r="AO144" s="5">
        <f t="shared" si="60"/>
        <v>-0.99379049107626827</v>
      </c>
      <c r="AP144" s="5">
        <f t="shared" si="61"/>
        <v>-1.3816125474969283</v>
      </c>
      <c r="AQ144" s="5">
        <f t="shared" si="62"/>
        <v>-2.0649758645370895</v>
      </c>
      <c r="AR144" s="5">
        <f t="shared" si="63"/>
        <v>0.3557524791091069</v>
      </c>
      <c r="AS144" s="5">
        <f t="shared" si="64"/>
        <v>-6.9309879254291218E-3</v>
      </c>
      <c r="AV144" s="2">
        <f t="shared" si="65"/>
        <v>79.491589246163429</v>
      </c>
      <c r="AW144" s="2">
        <f t="shared" si="66"/>
        <v>82.832941029857821</v>
      </c>
      <c r="AX144" s="2">
        <f t="shared" si="67"/>
        <v>83.619240588761258</v>
      </c>
      <c r="AY144" s="2">
        <f t="shared" si="68"/>
        <v>84.016247083291319</v>
      </c>
      <c r="AZ144" s="2">
        <f t="shared" si="69"/>
        <v>86.136130099482898</v>
      </c>
      <c r="BA144" s="2">
        <f t="shared" si="70"/>
        <v>87.186562152023455</v>
      </c>
      <c r="BB144" s="2">
        <f t="shared" si="71"/>
        <v>87.23419154793153</v>
      </c>
      <c r="BC144" s="2">
        <f t="shared" si="72"/>
        <v>85.413586870297223</v>
      </c>
      <c r="BD144" s="2">
        <f t="shared" si="73"/>
        <v>82.111592370735977</v>
      </c>
      <c r="BE144" s="2">
        <f t="shared" si="74"/>
        <v>77.282690411789773</v>
      </c>
      <c r="BF144" s="2">
        <f t="shared" si="75"/>
        <v>70.792967130257693</v>
      </c>
      <c r="BG144" s="2">
        <f t="shared" si="76"/>
        <v>62.104635375436644</v>
      </c>
      <c r="BH144" s="2">
        <f t="shared" si="77"/>
        <v>52.03669636730011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82.365026160876397</v>
      </c>
      <c r="CP144" s="2">
        <f>BL$207*$B144+BL$209</f>
        <v>85.528893715487527</v>
      </c>
      <c r="CQ144" s="2">
        <f>BM$207*$B144+BM$209</f>
        <v>86.591541591940214</v>
      </c>
      <c r="CR144" s="2">
        <f>BN$207*$B144+BN$209</f>
        <v>86.289814138226973</v>
      </c>
      <c r="CS144" s="2">
        <f>BO$207*$B144+BO$209</f>
        <v>89.022310354380096</v>
      </c>
      <c r="CT144" s="2">
        <f>BP$207*$B144+BP$209</f>
        <v>90.48880182267817</v>
      </c>
      <c r="CU144" s="2">
        <f>BQ$207*$B144+BQ$209</f>
        <v>90.786188154098795</v>
      </c>
      <c r="CV144" s="2">
        <f>BR$207*$B144+BR$209</f>
        <v>88.422401458946098</v>
      </c>
      <c r="CW144" s="2">
        <f>BS$207*$B144+BS$209</f>
        <v>85.082959371108146</v>
      </c>
      <c r="CX144" s="2">
        <f>BT$207*$B144+BT$209</f>
        <v>80.331609130755922</v>
      </c>
      <c r="CY144" s="2">
        <f>BU$207*$B144+BU$209</f>
        <v>74.485817644002495</v>
      </c>
      <c r="CZ144" s="2">
        <f>BV$207*$B144+BV$209</f>
        <v>64.646009700262738</v>
      </c>
      <c r="DA144" s="2">
        <f>BW$207*$B144+BW$209</f>
        <v>53.885814596627874</v>
      </c>
      <c r="DD144" s="2">
        <f>BZ$207*$B144+BZ$209</f>
        <v>79.320560997918477</v>
      </c>
      <c r="DE144" s="2">
        <f>CA$207*$B144+CA$209</f>
        <v>82.571427068030403</v>
      </c>
      <c r="DF144" s="2">
        <f>CB$207*$B144+CB$209</f>
        <v>83.468318162821532</v>
      </c>
      <c r="DG144" s="2">
        <f>CC$207*$B144+CC$209</f>
        <v>83.925673771361346</v>
      </c>
      <c r="DH144" s="2">
        <f>CD$207*$B144+CD$209</f>
        <v>86.027882324109328</v>
      </c>
      <c r="DI144" s="2">
        <f>CE$207*$B144+CE$209</f>
        <v>87.053154327128937</v>
      </c>
      <c r="DJ144" s="2">
        <f>CF$207*$B144+CF$209</f>
        <v>87.104789368309255</v>
      </c>
      <c r="DK144" s="2">
        <f>CG$207*$B144+CG$209</f>
        <v>85.309412974798221</v>
      </c>
      <c r="DL144" s="2">
        <f>CH$207*$B144+CH$209</f>
        <v>82.02104488029218</v>
      </c>
      <c r="DM144" s="2">
        <f>CI$207*$B144+CI$209</f>
        <v>77.193021326865548</v>
      </c>
      <c r="DN144" s="2">
        <f>CJ$207*$B144+CJ$209</f>
        <v>70.679508495709868</v>
      </c>
      <c r="DO144" s="2">
        <f>CK$207*$B144+CK$209</f>
        <v>62.026951966787841</v>
      </c>
      <c r="DP144" s="2">
        <f>CL$207*$B144+CL$209</f>
        <v>51.985919941830758</v>
      </c>
      <c r="DS144" s="2">
        <f>POWER(10,($B144-C$227)/C$228)/(1+POWER(10,($B144-C$227)/C$228))</f>
        <v>0.94382322047042566</v>
      </c>
      <c r="DT144" s="2">
        <f>POWER(10,($B144-D$227)/D$228)/(1+POWER(10,($B144-D$227)/D$228))</f>
        <v>0.91157500895157584</v>
      </c>
      <c r="DU144" s="2">
        <f>POWER(10,($B144-E$227)/E$228)/(1+POWER(10,($B144-E$227)/E$228))</f>
        <v>0.95167735214437843</v>
      </c>
      <c r="DV144" s="2">
        <f>POWER(10,($B144-F$227)/F$228)/(1+POWER(10,($B144-F$227)/F$228))</f>
        <v>0.96168869107799604</v>
      </c>
      <c r="DW144" s="2">
        <f>POWER(10,($B144-G$227)/G$228)/(1+POWER(10,($B144-G$227)/G$228))</f>
        <v>0.96385026646849536</v>
      </c>
      <c r="DX144" s="2">
        <f>POWER(10,($B144-H$227)/H$228)/(1+POWER(10,($B144-H$227)/H$228))</f>
        <v>0.96116952479340623</v>
      </c>
      <c r="DY144" s="2">
        <f>POWER(10,($B144-I$227)/I$228)/(1+POWER(10,($B144-I$227)/I$228))</f>
        <v>0.96484972502251609</v>
      </c>
      <c r="DZ144" s="2">
        <f>POWER(10,($B144-J$227)/J$228)/(1+POWER(10,($B144-J$227)/J$228))</f>
        <v>0.96653572731493143</v>
      </c>
      <c r="EA144" s="2">
        <f>POWER(10,($B144-K$227)/K$228)/(1+POWER(10,($B144-K$227)/K$228))</f>
        <v>0.9704278187012142</v>
      </c>
      <c r="EB144" s="2">
        <f>POWER(10,($B144-L$227)/L$228)/(1+POWER(10,($B144-L$227)/L$228))</f>
        <v>0.9714301174518446</v>
      </c>
      <c r="EC144" s="2">
        <f>POWER(10,($B144-M$227)/M$228)/(1+POWER(10,($B144-M$227)/M$228))</f>
        <v>0.97019195495491417</v>
      </c>
      <c r="ED144" s="2">
        <f>POWER(10,($B144-N$227)/N$228)/(1+POWER(10,($B144-N$227)/N$228))</f>
        <v>0.97033917669858583</v>
      </c>
      <c r="EE144" s="2">
        <f>POWER(10,($B144-O$227)/O$228)/(1+POWER(10,($B144-O$227)/O$228))</f>
        <v>0.97327408372820001</v>
      </c>
    </row>
    <row r="145" spans="2:137" x14ac:dyDescent="0.25">
      <c r="B145" s="2">
        <v>139</v>
      </c>
      <c r="C145">
        <v>78.900000000000006</v>
      </c>
      <c r="D145">
        <v>81.870999999999995</v>
      </c>
      <c r="E145">
        <v>83.6</v>
      </c>
      <c r="F145">
        <v>83.757000000000005</v>
      </c>
      <c r="G145">
        <v>85.914000000000001</v>
      </c>
      <c r="H145">
        <v>87.213999999999999</v>
      </c>
      <c r="I145">
        <v>84.956999999999994</v>
      </c>
      <c r="J145">
        <v>84.370999999999995</v>
      </c>
      <c r="K145">
        <v>81.213999999999999</v>
      </c>
      <c r="L145">
        <v>76.442999999999998</v>
      </c>
      <c r="M145">
        <v>69</v>
      </c>
      <c r="N145">
        <v>60.8</v>
      </c>
      <c r="O145">
        <v>51.914299999999997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79.412315248763861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82.749528038346966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83.555027531263335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83.974813991751532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86.109168090912419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87.144425688741734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87.200372546794128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85.384413927228962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82.099126882077201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77.298820295308204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70.786311450031633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62.106545634023306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52.034355704212821</v>
      </c>
      <c r="AE145" s="5"/>
      <c r="AG145" s="5">
        <f t="shared" si="52"/>
        <v>-0.51231524876385492</v>
      </c>
      <c r="AH145" s="5">
        <f t="shared" si="53"/>
        <v>-0.87852803834697113</v>
      </c>
      <c r="AI145" s="5">
        <f t="shared" si="54"/>
        <v>4.4972468736659721E-2</v>
      </c>
      <c r="AJ145" s="5">
        <f t="shared" si="55"/>
        <v>-0.21781399175152671</v>
      </c>
      <c r="AK145" s="5">
        <f t="shared" si="56"/>
        <v>-0.19516809091241782</v>
      </c>
      <c r="AL145" s="5">
        <f t="shared" si="57"/>
        <v>6.9574311258264743E-2</v>
      </c>
      <c r="AM145" s="5">
        <f t="shared" si="58"/>
        <v>-2.2433725467941343</v>
      </c>
      <c r="AN145" s="5">
        <f t="shared" si="59"/>
        <v>-1.0134139272289673</v>
      </c>
      <c r="AO145" s="5">
        <f t="shared" si="60"/>
        <v>-0.88512688207720203</v>
      </c>
      <c r="AP145" s="5">
        <f t="shared" si="61"/>
        <v>-0.85582029530820591</v>
      </c>
      <c r="AQ145" s="5">
        <f t="shared" si="62"/>
        <v>-1.7863114500316328</v>
      </c>
      <c r="AR145" s="5">
        <f t="shared" si="63"/>
        <v>-1.3065456340233084</v>
      </c>
      <c r="AS145" s="5">
        <f t="shared" si="64"/>
        <v>-0.12005570421282385</v>
      </c>
      <c r="AV145" s="2">
        <f t="shared" si="65"/>
        <v>79.412315248724383</v>
      </c>
      <c r="AW145" s="2">
        <f t="shared" si="66"/>
        <v>82.749528038346966</v>
      </c>
      <c r="AX145" s="2">
        <f t="shared" si="67"/>
        <v>83.550679481402483</v>
      </c>
      <c r="AY145" s="2">
        <f t="shared" si="68"/>
        <v>83.974580583841202</v>
      </c>
      <c r="AZ145" s="2">
        <f t="shared" si="69"/>
        <v>86.09954273768416</v>
      </c>
      <c r="BA145" s="2">
        <f t="shared" si="70"/>
        <v>87.136062440013703</v>
      </c>
      <c r="BB145" s="2">
        <f t="shared" si="71"/>
        <v>87.17983716772406</v>
      </c>
      <c r="BC145" s="2">
        <f t="shared" si="72"/>
        <v>85.360319606670799</v>
      </c>
      <c r="BD145" s="2">
        <f t="shared" si="73"/>
        <v>82.059428878601977</v>
      </c>
      <c r="BE145" s="2">
        <f t="shared" si="74"/>
        <v>77.232662899959735</v>
      </c>
      <c r="BF145" s="2">
        <f t="shared" si="75"/>
        <v>70.739749670487896</v>
      </c>
      <c r="BG145" s="2">
        <f t="shared" si="76"/>
        <v>62.064947949237336</v>
      </c>
      <c r="BH145" s="2">
        <f t="shared" si="77"/>
        <v>52.0128016190124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82.379261908087699</v>
      </c>
      <c r="CP145" s="2">
        <f>BL$207*$B145+BL$209</f>
        <v>85.547021804844178</v>
      </c>
      <c r="CQ145" s="2">
        <f>BM$207*$B145+BM$209</f>
        <v>86.607844080972413</v>
      </c>
      <c r="CR145" s="2">
        <f>BN$207*$B145+BN$209</f>
        <v>86.304464499803387</v>
      </c>
      <c r="CS145" s="2">
        <f>BO$207*$B145+BO$209</f>
        <v>89.056424685547654</v>
      </c>
      <c r="CT145" s="2">
        <f>BP$207*$B145+BP$209</f>
        <v>90.525310397570053</v>
      </c>
      <c r="CU145" s="2">
        <f>BQ$207*$B145+BQ$209</f>
        <v>90.82325444481917</v>
      </c>
      <c r="CV145" s="2">
        <f>BR$207*$B145+BR$209</f>
        <v>88.444871981319139</v>
      </c>
      <c r="CW145" s="2">
        <f>BS$207*$B145+BS$209</f>
        <v>85.102893123153763</v>
      </c>
      <c r="CX145" s="2">
        <f>BT$207*$B145+BT$209</f>
        <v>80.348800877805047</v>
      </c>
      <c r="CY145" s="2">
        <f>BU$207*$B145+BU$209</f>
        <v>74.519680352543276</v>
      </c>
      <c r="CZ145" s="2">
        <f>BV$207*$B145+BV$209</f>
        <v>64.671304755901204</v>
      </c>
      <c r="DA145" s="2">
        <f>BW$207*$B145+BW$209</f>
        <v>53.906204719911436</v>
      </c>
      <c r="DD145" s="2">
        <f>BZ$207*$B145+BZ$209</f>
        <v>79.251259615677796</v>
      </c>
      <c r="DE145" s="2">
        <f>CA$207*$B145+CA$209</f>
        <v>82.502041408538204</v>
      </c>
      <c r="DF145" s="2">
        <f>CB$207*$B145+CB$209</f>
        <v>83.409106684696027</v>
      </c>
      <c r="DG145" s="2">
        <f>CC$207*$B145+CC$209</f>
        <v>83.88993062244873</v>
      </c>
      <c r="DH145" s="2">
        <f>CD$207*$B145+CD$209</f>
        <v>85.998401208756917</v>
      </c>
      <c r="DI145" s="2">
        <f>CE$207*$B145+CE$209</f>
        <v>87.011187280490645</v>
      </c>
      <c r="DJ145" s="2">
        <f>CF$207*$B145+CF$209</f>
        <v>87.058783497086409</v>
      </c>
      <c r="DK145" s="2">
        <f>CG$207*$B145+CG$209</f>
        <v>85.262920353417059</v>
      </c>
      <c r="DL145" s="2">
        <f>CH$207*$B145+CH$209</f>
        <v>81.974844857748323</v>
      </c>
      <c r="DM145" s="2">
        <f>CI$207*$B145+CI$209</f>
        <v>77.149080743791842</v>
      </c>
      <c r="DN145" s="2">
        <f>CJ$207*$B145+CJ$209</f>
        <v>70.633834136419097</v>
      </c>
      <c r="DO145" s="2">
        <f>CK$207*$B145+CK$209</f>
        <v>61.99228826513427</v>
      </c>
      <c r="DP145" s="2">
        <f>CL$207*$B145+CL$209</f>
        <v>51.965383914239673</v>
      </c>
      <c r="DS145" s="2">
        <f>POWER(10,($B145-C$227)/C$228)/(1+POWER(10,($B145-C$227)/C$228))</f>
        <v>0.94851166399801046</v>
      </c>
      <c r="DT145" s="2">
        <f>POWER(10,($B145-D$227)/D$228)/(1+POWER(10,($B145-D$227)/D$228))</f>
        <v>0.9187230794296728</v>
      </c>
      <c r="DU145" s="2">
        <f>POWER(10,($B145-E$227)/E$228)/(1+POWER(10,($B145-E$227)/E$228))</f>
        <v>0.95574103805105703</v>
      </c>
      <c r="DV145" s="2">
        <f>POWER(10,($B145-F$227)/F$228)/(1+POWER(10,($B145-F$227)/F$228))</f>
        <v>0.96494148945832592</v>
      </c>
      <c r="DW145" s="2">
        <f>POWER(10,($B145-G$227)/G$228)/(1+POWER(10,($B145-G$227)/G$228))</f>
        <v>0.9669258494269698</v>
      </c>
      <c r="DX145" s="2">
        <f>POWER(10,($B145-H$227)/H$228)/(1+POWER(10,($B145-H$227)/H$228))</f>
        <v>0.96446477389590246</v>
      </c>
      <c r="DY145" s="2">
        <f>POWER(10,($B145-I$227)/I$228)/(1+POWER(10,($B145-I$227)/I$228))</f>
        <v>0.96784311200208395</v>
      </c>
      <c r="DZ145" s="2">
        <f>POWER(10,($B145-J$227)/J$228)/(1+POWER(10,($B145-J$227)/J$228))</f>
        <v>0.96939008990593767</v>
      </c>
      <c r="EA145" s="2">
        <f>POWER(10,($B145-K$227)/K$228)/(1+POWER(10,($B145-K$227)/K$228))</f>
        <v>0.97295948985534619</v>
      </c>
      <c r="EB145" s="2">
        <f>POWER(10,($B145-L$227)/L$228)/(1+POWER(10,($B145-L$227)/L$228))</f>
        <v>0.97387829164200723</v>
      </c>
      <c r="EC145" s="2">
        <f>POWER(10,($B145-M$227)/M$228)/(1+POWER(10,($B145-M$227)/M$228))</f>
        <v>0.97274325123075978</v>
      </c>
      <c r="ED145" s="2">
        <f>POWER(10,($B145-N$227)/N$228)/(1+POWER(10,($B145-N$227)/N$228))</f>
        <v>0.9728782243955989</v>
      </c>
      <c r="EE145" s="2">
        <f>POWER(10,($B145-O$227)/O$228)/(1+POWER(10,($B145-O$227)/O$228))</f>
        <v>0.97556822111852926</v>
      </c>
    </row>
    <row r="146" spans="2:137" x14ac:dyDescent="0.25">
      <c r="B146" s="2">
        <v>140</v>
      </c>
      <c r="C146">
        <v>79.813999999999993</v>
      </c>
      <c r="D146">
        <v>82.057000000000002</v>
      </c>
      <c r="E146">
        <v>82.057000000000002</v>
      </c>
      <c r="F146">
        <v>82.043000000000006</v>
      </c>
      <c r="G146">
        <v>86.2</v>
      </c>
      <c r="H146">
        <v>86.813999999999993</v>
      </c>
      <c r="I146">
        <v>87.313999999999993</v>
      </c>
      <c r="J146">
        <v>84.6</v>
      </c>
      <c r="K146">
        <v>80.528999999999996</v>
      </c>
      <c r="L146">
        <v>77.528999999999996</v>
      </c>
      <c r="M146">
        <v>69.585999999999999</v>
      </c>
      <c r="N146">
        <v>60.2714</v>
      </c>
      <c r="O146">
        <v>50.242899999999999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79.333451775167987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82.666525751032324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83.484241941524203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83.933318374882461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86.079104096937058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87.099428205915203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87.159264235265738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85.346167684995962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82.068334179477191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77.284329115860658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70.759648571131081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62.092288458688685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52.023759620545874</v>
      </c>
      <c r="AE146" s="5"/>
      <c r="AG146" s="5">
        <f t="shared" si="52"/>
        <v>0.4805482248320061</v>
      </c>
      <c r="AH146" s="5">
        <f t="shared" si="53"/>
        <v>-0.6095257510323222</v>
      </c>
      <c r="AI146" s="5">
        <f t="shared" si="54"/>
        <v>-1.4272419415242013</v>
      </c>
      <c r="AJ146" s="5">
        <f t="shared" si="55"/>
        <v>-1.8903183748824546</v>
      </c>
      <c r="AK146" s="5">
        <f t="shared" si="56"/>
        <v>0.1208959030629444</v>
      </c>
      <c r="AL146" s="5">
        <f t="shared" si="57"/>
        <v>-0.28542820591520979</v>
      </c>
      <c r="AM146" s="5">
        <f t="shared" si="58"/>
        <v>0.1547357647342551</v>
      </c>
      <c r="AN146" s="5">
        <f t="shared" si="59"/>
        <v>-0.74616768499596731</v>
      </c>
      <c r="AO146" s="5">
        <f t="shared" si="60"/>
        <v>-1.5393341794771942</v>
      </c>
      <c r="AP146" s="5">
        <f t="shared" si="61"/>
        <v>0.2446708841393388</v>
      </c>
      <c r="AQ146" s="5">
        <f t="shared" si="62"/>
        <v>-1.173648571131082</v>
      </c>
      <c r="AR146" s="5">
        <f t="shared" si="63"/>
        <v>-1.8208884586886853</v>
      </c>
      <c r="AS146" s="5">
        <f t="shared" si="64"/>
        <v>-1.7808596205458755</v>
      </c>
      <c r="AV146" s="2">
        <f t="shared" si="65"/>
        <v>79.333451775085749</v>
      </c>
      <c r="AW146" s="2">
        <f t="shared" si="66"/>
        <v>82.666525751032324</v>
      </c>
      <c r="AX146" s="2">
        <f t="shared" si="67"/>
        <v>83.482575926518678</v>
      </c>
      <c r="AY146" s="2">
        <f t="shared" si="68"/>
        <v>83.933244296992697</v>
      </c>
      <c r="AZ146" s="2">
        <f t="shared" si="69"/>
        <v>86.063355378542013</v>
      </c>
      <c r="BA146" s="2">
        <f t="shared" si="70"/>
        <v>87.086016198639683</v>
      </c>
      <c r="BB146" s="2">
        <f t="shared" si="71"/>
        <v>87.125936356506273</v>
      </c>
      <c r="BC146" s="2">
        <f t="shared" si="72"/>
        <v>85.307427213735579</v>
      </c>
      <c r="BD146" s="2">
        <f t="shared" si="73"/>
        <v>82.00760518797766</v>
      </c>
      <c r="BE146" s="2">
        <f t="shared" si="74"/>
        <v>77.183003328631216</v>
      </c>
      <c r="BF146" s="2">
        <f t="shared" si="75"/>
        <v>70.686970036997479</v>
      </c>
      <c r="BG146" s="2">
        <f t="shared" si="76"/>
        <v>62.025536149735828</v>
      </c>
      <c r="BH146" s="2">
        <f t="shared" si="77"/>
        <v>51.989100396827432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82.393497655299001</v>
      </c>
      <c r="CP146" s="2">
        <f>BL$207*$B146+BL$209</f>
        <v>85.565149894200815</v>
      </c>
      <c r="CQ146" s="2">
        <f>BM$207*$B146+BM$209</f>
        <v>86.624146570004612</v>
      </c>
      <c r="CR146" s="2">
        <f>BN$207*$B146+BN$209</f>
        <v>86.319114861379788</v>
      </c>
      <c r="CS146" s="2">
        <f>BO$207*$B146+BO$209</f>
        <v>89.090539016715198</v>
      </c>
      <c r="CT146" s="2">
        <f>BP$207*$B146+BP$209</f>
        <v>90.56181897246195</v>
      </c>
      <c r="CU146" s="2">
        <f>BQ$207*$B146+BQ$209</f>
        <v>90.860320735539531</v>
      </c>
      <c r="CV146" s="2">
        <f>BR$207*$B146+BR$209</f>
        <v>88.46734250369218</v>
      </c>
      <c r="CW146" s="2">
        <f>BS$207*$B146+BS$209</f>
        <v>85.122826875199394</v>
      </c>
      <c r="CX146" s="2">
        <f>BT$207*$B146+BT$209</f>
        <v>80.365992624854158</v>
      </c>
      <c r="CY146" s="2">
        <f>BU$207*$B146+BU$209</f>
        <v>74.553543061084071</v>
      </c>
      <c r="CZ146" s="2">
        <f>BV$207*$B146+BV$209</f>
        <v>64.69659981153967</v>
      </c>
      <c r="DA146" s="2">
        <f>BW$207*$B146+BW$209</f>
        <v>53.926594843194998</v>
      </c>
      <c r="DD146" s="2">
        <f>BZ$207*$B146+BZ$209</f>
        <v>79.181958233437115</v>
      </c>
      <c r="DE146" s="2">
        <f>CA$207*$B146+CA$209</f>
        <v>82.432655749046006</v>
      </c>
      <c r="DF146" s="2">
        <f>CB$207*$B146+CB$209</f>
        <v>83.349895206570508</v>
      </c>
      <c r="DG146" s="2">
        <f>CC$207*$B146+CC$209</f>
        <v>83.854187473536115</v>
      </c>
      <c r="DH146" s="2">
        <f>CD$207*$B146+CD$209</f>
        <v>85.96892009340452</v>
      </c>
      <c r="DI146" s="2">
        <f>CE$207*$B146+CE$209</f>
        <v>86.969220233852354</v>
      </c>
      <c r="DJ146" s="2">
        <f>CF$207*$B146+CF$209</f>
        <v>87.012777625863578</v>
      </c>
      <c r="DK146" s="2">
        <f>CG$207*$B146+CG$209</f>
        <v>85.216427732035896</v>
      </c>
      <c r="DL146" s="2">
        <f>CH$207*$B146+CH$209</f>
        <v>81.92864483520448</v>
      </c>
      <c r="DM146" s="2">
        <f>CI$207*$B146+CI$209</f>
        <v>77.105140160718122</v>
      </c>
      <c r="DN146" s="2">
        <f>CJ$207*$B146+CJ$209</f>
        <v>70.588159777128325</v>
      </c>
      <c r="DO146" s="2">
        <f>CK$207*$B146+CK$209</f>
        <v>61.957624563480699</v>
      </c>
      <c r="DP146" s="2">
        <f>CL$207*$B146+CL$209</f>
        <v>51.944847886648589</v>
      </c>
      <c r="DS146" s="2">
        <f>POWER(10,($B146-C$227)/C$228)/(1+POWER(10,($B146-C$227)/C$228))</f>
        <v>0.95282837239444207</v>
      </c>
      <c r="DT146" s="2">
        <f>POWER(10,($B146-D$227)/D$228)/(1+POWER(10,($B146-D$227)/D$228))</f>
        <v>0.92534064194563193</v>
      </c>
      <c r="DU146" s="2">
        <f>POWER(10,($B146-E$227)/E$228)/(1+POWER(10,($B146-E$227)/E$228))</f>
        <v>0.95947753998672225</v>
      </c>
      <c r="DV146" s="2">
        <f>POWER(10,($B146-F$227)/F$228)/(1+POWER(10,($B146-F$227)/F$228))</f>
        <v>0.9679273215728551</v>
      </c>
      <c r="DW146" s="2">
        <f>POWER(10,($B146-G$227)/G$228)/(1+POWER(10,($B146-G$227)/G$228))</f>
        <v>0.96974797774568455</v>
      </c>
      <c r="DX146" s="2">
        <f>POWER(10,($B146-H$227)/H$228)/(1+POWER(10,($B146-H$227)/H$228))</f>
        <v>0.96748983861400339</v>
      </c>
      <c r="DY146" s="2">
        <f>POWER(10,($B146-I$227)/I$228)/(1+POWER(10,($B146-I$227)/I$228))</f>
        <v>0.97058935340890318</v>
      </c>
      <c r="DZ146" s="2">
        <f>POWER(10,($B146-J$227)/J$228)/(1+POWER(10,($B146-J$227)/J$228))</f>
        <v>0.97200803832414362</v>
      </c>
      <c r="EA146" s="2">
        <f>POWER(10,($B146-K$227)/K$228)/(1+POWER(10,($B146-K$227)/K$228))</f>
        <v>0.97527994591901501</v>
      </c>
      <c r="EB146" s="2">
        <f>POWER(10,($B146-L$227)/L$228)/(1+POWER(10,($B146-L$227)/L$228))</f>
        <v>0.97612183661497354</v>
      </c>
      <c r="EC146" s="2">
        <f>POWER(10,($B146-M$227)/M$228)/(1+POWER(10,($B146-M$227)/M$228))</f>
        <v>0.97508178836861714</v>
      </c>
      <c r="ED146" s="2">
        <f>POWER(10,($B146-N$227)/N$228)/(1+POWER(10,($B146-N$227)/N$228))</f>
        <v>0.97520547646304978</v>
      </c>
      <c r="EE146" s="2">
        <f>POWER(10,($B146-O$227)/O$228)/(1+POWER(10,($B146-O$227)/O$228))</f>
        <v>0.97766994921694528</v>
      </c>
    </row>
    <row r="147" spans="2:137" x14ac:dyDescent="0.25">
      <c r="B147" s="2">
        <v>141</v>
      </c>
      <c r="C147">
        <v>79.643000000000001</v>
      </c>
      <c r="D147">
        <v>81.013999999999996</v>
      </c>
      <c r="E147">
        <v>82.956999999999994</v>
      </c>
      <c r="F147">
        <v>82.070999999999998</v>
      </c>
      <c r="G147">
        <v>85.9</v>
      </c>
      <c r="H147">
        <v>85.786000000000001</v>
      </c>
      <c r="I147">
        <v>85.486000000000004</v>
      </c>
      <c r="J147">
        <v>86.328999999999994</v>
      </c>
      <c r="K147">
        <v>82.143000000000001</v>
      </c>
      <c r="L147">
        <v>76.070999999999998</v>
      </c>
      <c r="M147">
        <v>69.486000000000004</v>
      </c>
      <c r="N147">
        <v>59.914299999999997</v>
      </c>
      <c r="O147">
        <v>50.471400000000003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79.25500528753507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82.583970719834866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83.41551833075917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83.892249163690835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86.052834732803134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87.058453787790882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87.125192418884907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85.315490790556851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82.046194019082179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77.284207292793496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70.744686791746346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62.090474526813516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52.019814758452874</v>
      </c>
      <c r="AE147" s="5"/>
      <c r="AG147" s="5">
        <f t="shared" si="52"/>
        <v>0.38799471246493056</v>
      </c>
      <c r="AH147" s="5">
        <f t="shared" si="53"/>
        <v>-1.5699707198348705</v>
      </c>
      <c r="AI147" s="5">
        <f t="shared" si="54"/>
        <v>-0.45851833075917625</v>
      </c>
      <c r="AJ147" s="5">
        <f t="shared" si="55"/>
        <v>-1.8212491636908368</v>
      </c>
      <c r="AK147" s="5">
        <f t="shared" si="56"/>
        <v>-0.15283473280312876</v>
      </c>
      <c r="AL147" s="5">
        <f t="shared" si="57"/>
        <v>-1.2724537877908801</v>
      </c>
      <c r="AM147" s="5">
        <f t="shared" si="58"/>
        <v>-1.6391924188849032</v>
      </c>
      <c r="AN147" s="5">
        <f t="shared" si="59"/>
        <v>1.0135092094431428</v>
      </c>
      <c r="AO147" s="5">
        <f t="shared" si="60"/>
        <v>9.6805980917821444E-2</v>
      </c>
      <c r="AP147" s="5">
        <f t="shared" si="61"/>
        <v>-1.2132072927934985</v>
      </c>
      <c r="AQ147" s="5">
        <f t="shared" si="62"/>
        <v>-1.2586867917463422</v>
      </c>
      <c r="AR147" s="5">
        <f t="shared" si="63"/>
        <v>-2.1761745268135186</v>
      </c>
      <c r="AS147" s="5">
        <f t="shared" si="64"/>
        <v>-1.5484147584528714</v>
      </c>
      <c r="AV147" s="2">
        <f t="shared" si="65"/>
        <v>79.255005287368576</v>
      </c>
      <c r="AW147" s="2">
        <f t="shared" si="66"/>
        <v>82.583970719834866</v>
      </c>
      <c r="AX147" s="2">
        <f t="shared" si="67"/>
        <v>83.41492372941417</v>
      </c>
      <c r="AY147" s="2">
        <f t="shared" si="68"/>
        <v>83.892227265494171</v>
      </c>
      <c r="AZ147" s="2">
        <f t="shared" si="69"/>
        <v>86.027554140385234</v>
      </c>
      <c r="BA147" s="2">
        <f t="shared" si="70"/>
        <v>87.036411397040709</v>
      </c>
      <c r="BB147" s="2">
        <f t="shared" si="71"/>
        <v>87.07247551601391</v>
      </c>
      <c r="BC147" s="2">
        <f t="shared" si="72"/>
        <v>85.25489744384862</v>
      </c>
      <c r="BD147" s="2">
        <f t="shared" si="73"/>
        <v>81.956108719520259</v>
      </c>
      <c r="BE147" s="2">
        <f t="shared" si="74"/>
        <v>77.133695233103253</v>
      </c>
      <c r="BF147" s="2">
        <f t="shared" si="75"/>
        <v>70.63461096802358</v>
      </c>
      <c r="BG147" s="2">
        <f t="shared" si="76"/>
        <v>61.986391187172643</v>
      </c>
      <c r="BH147" s="2">
        <f t="shared" si="77"/>
        <v>51.965585193183188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82.407733402510303</v>
      </c>
      <c r="CP147" s="2">
        <f>BL$207*$B147+BL$209</f>
        <v>85.583277983557466</v>
      </c>
      <c r="CQ147" s="2">
        <f>BM$207*$B147+BM$209</f>
        <v>86.640449059036797</v>
      </c>
      <c r="CR147" s="2">
        <f>BN$207*$B147+BN$209</f>
        <v>86.333765222956202</v>
      </c>
      <c r="CS147" s="2">
        <f>BO$207*$B147+BO$209</f>
        <v>89.124653347882742</v>
      </c>
      <c r="CT147" s="2">
        <f>BP$207*$B147+BP$209</f>
        <v>90.598327547353847</v>
      </c>
      <c r="CU147" s="2">
        <f>BQ$207*$B147+BQ$209</f>
        <v>90.897387026259906</v>
      </c>
      <c r="CV147" s="2">
        <f>BR$207*$B147+BR$209</f>
        <v>88.489813026065235</v>
      </c>
      <c r="CW147" s="2">
        <f>BS$207*$B147+BS$209</f>
        <v>85.142760627245025</v>
      </c>
      <c r="CX147" s="2">
        <f>BT$207*$B147+BT$209</f>
        <v>80.383184371903269</v>
      </c>
      <c r="CY147" s="2">
        <f>BU$207*$B147+BU$209</f>
        <v>74.587405769624851</v>
      </c>
      <c r="CZ147" s="2">
        <f>BV$207*$B147+BV$209</f>
        <v>64.721894867178136</v>
      </c>
      <c r="DA147" s="2">
        <f>BW$207*$B147+BW$209</f>
        <v>53.946984966478567</v>
      </c>
      <c r="DD147" s="2">
        <f>BZ$207*$B147+BZ$209</f>
        <v>79.112656851196419</v>
      </c>
      <c r="DE147" s="2">
        <f>CA$207*$B147+CA$209</f>
        <v>82.363270089553822</v>
      </c>
      <c r="DF147" s="2">
        <f>CB$207*$B147+CB$209</f>
        <v>83.290683728445003</v>
      </c>
      <c r="DG147" s="2">
        <f>CC$207*$B147+CC$209</f>
        <v>83.818444324623499</v>
      </c>
      <c r="DH147" s="2">
        <f>CD$207*$B147+CD$209</f>
        <v>85.939438978052124</v>
      </c>
      <c r="DI147" s="2">
        <f>CE$207*$B147+CE$209</f>
        <v>86.927253187214077</v>
      </c>
      <c r="DJ147" s="2">
        <f>CF$207*$B147+CF$209</f>
        <v>86.966771754640746</v>
      </c>
      <c r="DK147" s="2">
        <f>CG$207*$B147+CG$209</f>
        <v>85.16993511065472</v>
      </c>
      <c r="DL147" s="2">
        <f>CH$207*$B147+CH$209</f>
        <v>81.882444812660637</v>
      </c>
      <c r="DM147" s="2">
        <f>CI$207*$B147+CI$209</f>
        <v>77.061199577644402</v>
      </c>
      <c r="DN147" s="2">
        <f>CJ$207*$B147+CJ$209</f>
        <v>70.542485417837554</v>
      </c>
      <c r="DO147" s="2">
        <f>CK$207*$B147+CK$209</f>
        <v>61.922960861827129</v>
      </c>
      <c r="DP147" s="2">
        <f>CL$207*$B147+CL$209</f>
        <v>51.924311859057497</v>
      </c>
      <c r="DS147" s="2">
        <f>POWER(10,($B147-C$227)/C$228)/(1+POWER(10,($B147-C$227)/C$228))</f>
        <v>0.95679965732043692</v>
      </c>
      <c r="DT147" s="2">
        <f>POWER(10,($B147-D$227)/D$228)/(1+POWER(10,($B147-D$227)/D$228))</f>
        <v>0.93145959962022584</v>
      </c>
      <c r="DU147" s="2">
        <f>POWER(10,($B147-E$227)/E$228)/(1+POWER(10,($B147-E$227)/E$228))</f>
        <v>0.96291083442934056</v>
      </c>
      <c r="DV147" s="2">
        <f>POWER(10,($B147-F$227)/F$228)/(1+POWER(10,($B147-F$227)/F$228))</f>
        <v>0.97066658933276462</v>
      </c>
      <c r="DW147" s="2">
        <f>POWER(10,($B147-G$227)/G$228)/(1+POWER(10,($B147-G$227)/G$228))</f>
        <v>0.97233619088005119</v>
      </c>
      <c r="DX147" s="2">
        <f>POWER(10,($B147-H$227)/H$228)/(1+POWER(10,($B147-H$227)/H$228))</f>
        <v>0.97026532314031522</v>
      </c>
      <c r="DY147" s="2">
        <f>POWER(10,($B147-I$227)/I$228)/(1+POWER(10,($B147-I$227)/I$228))</f>
        <v>0.9731075788219733</v>
      </c>
      <c r="DZ147" s="2">
        <f>POWER(10,($B147-J$227)/J$228)/(1+POWER(10,($B147-J$227)/J$228))</f>
        <v>0.97440799470380945</v>
      </c>
      <c r="EA147" s="2">
        <f>POWER(10,($B147-K$227)/K$228)/(1+POWER(10,($B147-K$227)/K$228))</f>
        <v>0.97740589837030545</v>
      </c>
      <c r="EB147" s="2">
        <f>POWER(10,($B147-L$227)/L$228)/(1+POWER(10,($B147-L$227)/L$228))</f>
        <v>0.97817700563104903</v>
      </c>
      <c r="EC147" s="2">
        <f>POWER(10,($B147-M$227)/M$228)/(1+POWER(10,($B147-M$227)/M$228))</f>
        <v>0.97722438461728356</v>
      </c>
      <c r="ED147" s="2">
        <f>POWER(10,($B147-N$227)/N$228)/(1+POWER(10,($B147-N$227)/N$228))</f>
        <v>0.97733768455267356</v>
      </c>
      <c r="EE147" s="2">
        <f>POWER(10,($B147-O$227)/O$228)/(1+POWER(10,($B147-O$227)/O$228))</f>
        <v>0.97959465917934774</v>
      </c>
    </row>
    <row r="148" spans="2:137" x14ac:dyDescent="0.25">
      <c r="B148" s="2">
        <v>142</v>
      </c>
      <c r="C148">
        <v>77.5</v>
      </c>
      <c r="D148">
        <v>81.813999999999993</v>
      </c>
      <c r="E148">
        <v>82.629000000000005</v>
      </c>
      <c r="F148">
        <v>81.643000000000001</v>
      </c>
      <c r="G148">
        <v>84.713999999999999</v>
      </c>
      <c r="H148">
        <v>85.028999999999996</v>
      </c>
      <c r="I148">
        <v>87.129000000000005</v>
      </c>
      <c r="J148">
        <v>83.813999999999993</v>
      </c>
      <c r="K148">
        <v>81.156999999999996</v>
      </c>
      <c r="L148">
        <v>76.5</v>
      </c>
      <c r="M148">
        <v>70.5</v>
      </c>
      <c r="N148">
        <v>60.985700000000001</v>
      </c>
      <c r="O148">
        <v>51.871400000000001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79.176978001380363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82.501890692246889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83.347911808819219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83.851523810910308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86.031562077092559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87.022766875676126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87.100361972392449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85.294667905500873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82.034476638146273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77.301532717389051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70.74435609800274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62.105052350123067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52.024702005046862</v>
      </c>
      <c r="AE148" s="5"/>
      <c r="AG148" s="5">
        <f t="shared" si="52"/>
        <v>-1.6769780013803626</v>
      </c>
      <c r="AH148" s="5">
        <f t="shared" si="53"/>
        <v>-0.6878906922468957</v>
      </c>
      <c r="AI148" s="5">
        <f t="shared" si="54"/>
        <v>-0.71891180881921457</v>
      </c>
      <c r="AJ148" s="5">
        <f t="shared" si="55"/>
        <v>-2.2085238109103074</v>
      </c>
      <c r="AK148" s="5">
        <f t="shared" si="56"/>
        <v>-1.3175620770925605</v>
      </c>
      <c r="AL148" s="5">
        <f t="shared" si="57"/>
        <v>-1.9937668756761298</v>
      </c>
      <c r="AM148" s="5">
        <f t="shared" si="58"/>
        <v>2.8638027607556182E-2</v>
      </c>
      <c r="AN148" s="5">
        <f t="shared" si="59"/>
        <v>-1.48066790550088</v>
      </c>
      <c r="AO148" s="5">
        <f t="shared" si="60"/>
        <v>-0.87747663814627685</v>
      </c>
      <c r="AP148" s="5">
        <f t="shared" si="61"/>
        <v>-0.80153271738905119</v>
      </c>
      <c r="AQ148" s="5">
        <f t="shared" si="62"/>
        <v>-0.24435609800273994</v>
      </c>
      <c r="AR148" s="5">
        <f t="shared" si="63"/>
        <v>-1.1193523501230658</v>
      </c>
      <c r="AS148" s="5">
        <f t="shared" si="64"/>
        <v>-0.15330200504686076</v>
      </c>
      <c r="AV148" s="2">
        <f t="shared" si="65"/>
        <v>79.176978001052774</v>
      </c>
      <c r="AW148" s="2">
        <f t="shared" si="66"/>
        <v>82.501890692246889</v>
      </c>
      <c r="AX148" s="2">
        <f t="shared" si="67"/>
        <v>83.347714141236494</v>
      </c>
      <c r="AY148" s="2">
        <f t="shared" si="68"/>
        <v>83.851517781500277</v>
      </c>
      <c r="AZ148" s="2">
        <f t="shared" si="69"/>
        <v>85.992124342188873</v>
      </c>
      <c r="BA148" s="2">
        <f t="shared" si="70"/>
        <v>86.987234470724275</v>
      </c>
      <c r="BB148" s="2">
        <f t="shared" si="71"/>
        <v>87.019439788611464</v>
      </c>
      <c r="BC148" s="2">
        <f t="shared" si="72"/>
        <v>85.2027171829683</v>
      </c>
      <c r="BD148" s="2">
        <f t="shared" si="73"/>
        <v>81.904926369995025</v>
      </c>
      <c r="BE148" s="2">
        <f t="shared" si="74"/>
        <v>77.084722064856095</v>
      </c>
      <c r="BF148" s="2">
        <f t="shared" si="75"/>
        <v>70.582654702989103</v>
      </c>
      <c r="BG148" s="2">
        <f t="shared" si="76"/>
        <v>61.947503608571523</v>
      </c>
      <c r="BH148" s="2">
        <f t="shared" si="77"/>
        <v>51.94224826610057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82.421969149721605</v>
      </c>
      <c r="CP148" s="2">
        <f>BL$207*$B148+BL$209</f>
        <v>85.601406072914116</v>
      </c>
      <c r="CQ148" s="2">
        <f>BM$207*$B148+BM$209</f>
        <v>86.656751548068996</v>
      </c>
      <c r="CR148" s="2">
        <f>BN$207*$B148+BN$209</f>
        <v>86.348415584532617</v>
      </c>
      <c r="CS148" s="2">
        <f>BO$207*$B148+BO$209</f>
        <v>89.1587676790503</v>
      </c>
      <c r="CT148" s="2">
        <f>BP$207*$B148+BP$209</f>
        <v>90.634836122245744</v>
      </c>
      <c r="CU148" s="2">
        <f>BQ$207*$B148+BQ$209</f>
        <v>90.934453316980282</v>
      </c>
      <c r="CV148" s="2">
        <f>BR$207*$B148+BR$209</f>
        <v>88.512283548438276</v>
      </c>
      <c r="CW148" s="2">
        <f>BS$207*$B148+BS$209</f>
        <v>85.162694379290642</v>
      </c>
      <c r="CX148" s="2">
        <f>BT$207*$B148+BT$209</f>
        <v>80.400376118952394</v>
      </c>
      <c r="CY148" s="2">
        <f>BU$207*$B148+BU$209</f>
        <v>74.621268478165646</v>
      </c>
      <c r="CZ148" s="2">
        <f>BV$207*$B148+BV$209</f>
        <v>64.747189922816602</v>
      </c>
      <c r="DA148" s="2">
        <f>BW$207*$B148+BW$209</f>
        <v>53.967375089762129</v>
      </c>
      <c r="DD148" s="2">
        <f>BZ$207*$B148+BZ$209</f>
        <v>79.043355468955738</v>
      </c>
      <c r="DE148" s="2">
        <f>CA$207*$B148+CA$209</f>
        <v>82.293884430061624</v>
      </c>
      <c r="DF148" s="2">
        <f>CB$207*$B148+CB$209</f>
        <v>83.231472250319484</v>
      </c>
      <c r="DG148" s="2">
        <f>CC$207*$B148+CC$209</f>
        <v>83.782701175710869</v>
      </c>
      <c r="DH148" s="2">
        <f>CD$207*$B148+CD$209</f>
        <v>85.909957862699727</v>
      </c>
      <c r="DI148" s="2">
        <f>CE$207*$B148+CE$209</f>
        <v>86.885286140575786</v>
      </c>
      <c r="DJ148" s="2">
        <f>CF$207*$B148+CF$209</f>
        <v>86.9207658834179</v>
      </c>
      <c r="DK148" s="2">
        <f>CG$207*$B148+CG$209</f>
        <v>85.123442489273557</v>
      </c>
      <c r="DL148" s="2">
        <f>CH$207*$B148+CH$209</f>
        <v>81.83624479011678</v>
      </c>
      <c r="DM148" s="2">
        <f>CI$207*$B148+CI$209</f>
        <v>77.017258994570682</v>
      </c>
      <c r="DN148" s="2">
        <f>CJ$207*$B148+CJ$209</f>
        <v>70.496811058546783</v>
      </c>
      <c r="DO148" s="2">
        <f>CK$207*$B148+CK$209</f>
        <v>61.888297160173565</v>
      </c>
      <c r="DP148" s="2">
        <f>CL$207*$B148+CL$209</f>
        <v>51.903775831466412</v>
      </c>
      <c r="DS148" s="2">
        <f>POWER(10,($B148-C$227)/C$228)/(1+POWER(10,($B148-C$227)/C$228))</f>
        <v>0.96045048510348052</v>
      </c>
      <c r="DT148" s="2">
        <f>POWER(10,($B148-D$227)/D$228)/(1+POWER(10,($B148-D$227)/D$228))</f>
        <v>0.93711114101557935</v>
      </c>
      <c r="DU148" s="2">
        <f>POWER(10,($B148-E$227)/E$228)/(1+POWER(10,($B148-E$227)/E$228))</f>
        <v>0.96606352918625227</v>
      </c>
      <c r="DV148" s="2">
        <f>POWER(10,($B148-F$227)/F$228)/(1+POWER(10,($B148-F$227)/F$228))</f>
        <v>0.97317838433116621</v>
      </c>
      <c r="DW148" s="2">
        <f>POWER(10,($B148-G$227)/G$228)/(1+POWER(10,($B148-G$227)/G$228))</f>
        <v>0.97470874439137056</v>
      </c>
      <c r="DX148" s="2">
        <f>POWER(10,($B148-H$227)/H$228)/(1+POWER(10,($B148-H$227)/H$228))</f>
        <v>0.97281051575606015</v>
      </c>
      <c r="DY148" s="2">
        <f>POWER(10,($B148-I$227)/I$228)/(1+POWER(10,($B148-I$227)/I$228))</f>
        <v>0.97541564787321167</v>
      </c>
      <c r="DZ148" s="2">
        <f>POWER(10,($B148-J$227)/J$228)/(1+POWER(10,($B148-J$227)/J$228))</f>
        <v>0.9766071372747458</v>
      </c>
      <c r="EA148" s="2">
        <f>POWER(10,($B148-K$227)/K$228)/(1+POWER(10,($B148-K$227)/K$228))</f>
        <v>0.97935288720389224</v>
      </c>
      <c r="EB148" s="2">
        <f>POWER(10,($B148-L$227)/L$228)/(1+POWER(10,($B148-L$227)/L$228))</f>
        <v>0.98005890195192835</v>
      </c>
      <c r="EC148" s="2">
        <f>POWER(10,($B148-M$227)/M$228)/(1+POWER(10,($B148-M$227)/M$228))</f>
        <v>0.97918668185686752</v>
      </c>
      <c r="ED148" s="2">
        <f>POWER(10,($B148-N$227)/N$228)/(1+POWER(10,($B148-N$227)/N$228))</f>
        <v>0.97929042698921764</v>
      </c>
      <c r="EE148" s="2">
        <f>POWER(10,($B148-O$227)/O$228)/(1+POWER(10,($B148-O$227)/O$228))</f>
        <v>0.98135663478289281</v>
      </c>
    </row>
    <row r="149" spans="2:137" x14ac:dyDescent="0.25">
      <c r="B149" s="2">
        <v>143</v>
      </c>
      <c r="C149">
        <v>77.070999999999998</v>
      </c>
      <c r="D149">
        <v>84.085999999999999</v>
      </c>
      <c r="E149">
        <v>82.942999999999998</v>
      </c>
      <c r="F149">
        <v>82.686000000000007</v>
      </c>
      <c r="G149">
        <v>85.156999999999996</v>
      </c>
      <c r="H149">
        <v>85.9</v>
      </c>
      <c r="I149">
        <v>86.5</v>
      </c>
      <c r="J149">
        <v>83.856999999999999</v>
      </c>
      <c r="K149">
        <v>82.186000000000007</v>
      </c>
      <c r="L149">
        <v>77.286000000000001</v>
      </c>
      <c r="M149">
        <v>70.8</v>
      </c>
      <c r="N149">
        <v>60.442900000000002</v>
      </c>
      <c r="O149">
        <v>52.314300000000003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79.099368519974803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82.420305620125646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83.280997544064078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83.811105153899376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86.016732444618583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86.994144229534115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87.087266999995464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85.286189148198247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82.034650593041533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77.338925520964736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70.761461707207218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62.140334353861086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52.040879531036531</v>
      </c>
      <c r="AE149" s="5"/>
      <c r="AG149" s="5">
        <f t="shared" si="52"/>
        <v>-2.0283685199748049</v>
      </c>
      <c r="AH149" s="5">
        <f t="shared" si="53"/>
        <v>1.6656943798743526</v>
      </c>
      <c r="AI149" s="5">
        <f t="shared" si="54"/>
        <v>-0.33799754406408056</v>
      </c>
      <c r="AJ149" s="5">
        <f t="shared" si="55"/>
        <v>-1.1251051538993693</v>
      </c>
      <c r="AK149" s="5">
        <f t="shared" si="56"/>
        <v>-0.85973244461858656</v>
      </c>
      <c r="AL149" s="5">
        <f t="shared" si="57"/>
        <v>-1.0941442295341091</v>
      </c>
      <c r="AM149" s="5">
        <f t="shared" si="58"/>
        <v>-0.58726699999546383</v>
      </c>
      <c r="AN149" s="5">
        <f t="shared" si="59"/>
        <v>-1.4291891481982475</v>
      </c>
      <c r="AO149" s="5">
        <f t="shared" si="60"/>
        <v>0.15134940695847376</v>
      </c>
      <c r="AP149" s="5">
        <f t="shared" si="61"/>
        <v>-5.2925520964734574E-2</v>
      </c>
      <c r="AQ149" s="5">
        <f t="shared" si="62"/>
        <v>3.8538292792779316E-2</v>
      </c>
      <c r="AR149" s="5">
        <f t="shared" si="63"/>
        <v>-1.6974343538610839</v>
      </c>
      <c r="AS149" s="5">
        <f t="shared" si="64"/>
        <v>0.27342046896347227</v>
      </c>
      <c r="AV149" s="2">
        <f t="shared" si="65"/>
        <v>79.099368519348388</v>
      </c>
      <c r="AW149" s="2">
        <f t="shared" si="66"/>
        <v>82.420305620125646</v>
      </c>
      <c r="AX149" s="2">
        <f t="shared" si="67"/>
        <v>83.280936336146951</v>
      </c>
      <c r="AY149" s="2">
        <f t="shared" si="68"/>
        <v>83.811103607619856</v>
      </c>
      <c r="AZ149" s="2">
        <f t="shared" si="69"/>
        <v>85.957050757896525</v>
      </c>
      <c r="BA149" s="2">
        <f t="shared" si="70"/>
        <v>86.938470683011801</v>
      </c>
      <c r="BB149" s="2">
        <f t="shared" si="71"/>
        <v>86.966813386341954</v>
      </c>
      <c r="BC149" s="2">
        <f t="shared" si="72"/>
        <v>85.150872701804857</v>
      </c>
      <c r="BD149" s="2">
        <f t="shared" si="73"/>
        <v>81.854044707805471</v>
      </c>
      <c r="BE149" s="2">
        <f t="shared" si="74"/>
        <v>77.036067345135677</v>
      </c>
      <c r="BF149" s="2">
        <f t="shared" si="75"/>
        <v>70.53108321361259</v>
      </c>
      <c r="BG149" s="2">
        <f t="shared" si="76"/>
        <v>61.908863484701776</v>
      </c>
      <c r="BH149" s="2">
        <f t="shared" si="77"/>
        <v>51.919081742242113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82.436204896932907</v>
      </c>
      <c r="CP149" s="2">
        <f>BL$207*$B149+BL$209</f>
        <v>85.619534162270767</v>
      </c>
      <c r="CQ149" s="2">
        <f>BM$207*$B149+BM$209</f>
        <v>86.673054037101195</v>
      </c>
      <c r="CR149" s="2">
        <f>BN$207*$B149+BN$209</f>
        <v>86.363065946109032</v>
      </c>
      <c r="CS149" s="2">
        <f>BO$207*$B149+BO$209</f>
        <v>89.192882010217843</v>
      </c>
      <c r="CT149" s="2">
        <f>BP$207*$B149+BP$209</f>
        <v>90.671344697137641</v>
      </c>
      <c r="CU149" s="2">
        <f>BQ$207*$B149+BQ$209</f>
        <v>90.971519607700657</v>
      </c>
      <c r="CV149" s="2">
        <f>BR$207*$B149+BR$209</f>
        <v>88.534754070811331</v>
      </c>
      <c r="CW149" s="2">
        <f>BS$207*$B149+BS$209</f>
        <v>85.182628131336273</v>
      </c>
      <c r="CX149" s="2">
        <f>BT$207*$B149+BT$209</f>
        <v>80.417567866001505</v>
      </c>
      <c r="CY149" s="2">
        <f>BU$207*$B149+BU$209</f>
        <v>74.655131186706427</v>
      </c>
      <c r="CZ149" s="2">
        <f>BV$207*$B149+BV$209</f>
        <v>64.772484978455068</v>
      </c>
      <c r="DA149" s="2">
        <f>BW$207*$B149+BW$209</f>
        <v>53.987765213045691</v>
      </c>
      <c r="DD149" s="2">
        <f>BZ$207*$B149+BZ$209</f>
        <v>78.974054086715043</v>
      </c>
      <c r="DE149" s="2">
        <f>CA$207*$B149+CA$209</f>
        <v>82.224498770569426</v>
      </c>
      <c r="DF149" s="2">
        <f>CB$207*$B149+CB$209</f>
        <v>83.17226077219398</v>
      </c>
      <c r="DG149" s="2">
        <f>CC$207*$B149+CC$209</f>
        <v>83.746958026798254</v>
      </c>
      <c r="DH149" s="2">
        <f>CD$207*$B149+CD$209</f>
        <v>85.880476747347316</v>
      </c>
      <c r="DI149" s="2">
        <f>CE$207*$B149+CE$209</f>
        <v>86.843319093937509</v>
      </c>
      <c r="DJ149" s="2">
        <f>CF$207*$B149+CF$209</f>
        <v>86.874760012195068</v>
      </c>
      <c r="DK149" s="2">
        <f>CG$207*$B149+CG$209</f>
        <v>85.076949867892395</v>
      </c>
      <c r="DL149" s="2">
        <f>CH$207*$B149+CH$209</f>
        <v>81.790044767572937</v>
      </c>
      <c r="DM149" s="2">
        <f>CI$207*$B149+CI$209</f>
        <v>76.973318411496962</v>
      </c>
      <c r="DN149" s="2">
        <f>CJ$207*$B149+CJ$209</f>
        <v>70.451136699256011</v>
      </c>
      <c r="DO149" s="2">
        <f>CK$207*$B149+CK$209</f>
        <v>61.853633458519994</v>
      </c>
      <c r="DP149" s="2">
        <f>CL$207*$B149+CL$209</f>
        <v>51.883239803875327</v>
      </c>
      <c r="DS149" s="2">
        <f>POWER(10,($B149-C$227)/C$228)/(1+POWER(10,($B149-C$227)/C$228))</f>
        <v>0.9638044558129869</v>
      </c>
      <c r="DT149" s="2">
        <f>POWER(10,($B149-D$227)/D$228)/(1+POWER(10,($B149-D$227)/D$228))</f>
        <v>0.94232553509314154</v>
      </c>
      <c r="DU149" s="2">
        <f>POWER(10,($B149-E$227)/E$228)/(1+POWER(10,($B149-E$227)/E$228))</f>
        <v>0.96895687470540792</v>
      </c>
      <c r="DV149" s="2">
        <f>POWER(10,($B149-F$227)/F$228)/(1+POWER(10,($B149-F$227)/F$228))</f>
        <v>0.97548052954997966</v>
      </c>
      <c r="DW149" s="2">
        <f>POWER(10,($B149-G$227)/G$228)/(1+POWER(10,($B149-G$227)/G$228))</f>
        <v>0.97688265641660965</v>
      </c>
      <c r="DX149" s="2">
        <f>POWER(10,($B149-H$227)/H$228)/(1+POWER(10,($B149-H$227)/H$228))</f>
        <v>0.97514342929296305</v>
      </c>
      <c r="DY149" s="2">
        <f>POWER(10,($B149-I$227)/I$228)/(1+POWER(10,($B149-I$227)/I$228))</f>
        <v>0.97753019868486435</v>
      </c>
      <c r="DZ149" s="2">
        <f>POWER(10,($B149-J$227)/J$228)/(1+POWER(10,($B149-J$227)/J$228))</f>
        <v>0.97862145177275706</v>
      </c>
      <c r="EA149" s="2">
        <f>POWER(10,($B149-K$227)/K$228)/(1+POWER(10,($B149-K$227)/K$228))</f>
        <v>0.98113533747876913</v>
      </c>
      <c r="EB149" s="2">
        <f>POWER(10,($B149-L$227)/L$228)/(1+POWER(10,($B149-L$227)/L$228))</f>
        <v>0.98178153630636578</v>
      </c>
      <c r="EC149" s="2">
        <f>POWER(10,($B149-M$227)/M$228)/(1+POWER(10,($B149-M$227)/M$228))</f>
        <v>0.98098320190589205</v>
      </c>
      <c r="ED149" s="2">
        <f>POWER(10,($B149-N$227)/N$228)/(1+POWER(10,($B149-N$227)/N$228))</f>
        <v>0.98107816522883295</v>
      </c>
      <c r="EE149" s="2">
        <f>POWER(10,($B149-O$227)/O$228)/(1+POWER(10,($B149-O$227)/O$228))</f>
        <v>0.98296911113042185</v>
      </c>
    </row>
    <row r="150" spans="2:137" x14ac:dyDescent="0.25">
      <c r="B150" s="2">
        <v>144</v>
      </c>
      <c r="C150">
        <v>76.728999999999999</v>
      </c>
      <c r="D150">
        <v>81.914000000000001</v>
      </c>
      <c r="E150">
        <v>82.5</v>
      </c>
      <c r="F150">
        <v>81.813999999999993</v>
      </c>
      <c r="G150">
        <v>85.686000000000007</v>
      </c>
      <c r="H150">
        <v>85.828999999999994</v>
      </c>
      <c r="I150">
        <v>86.013999999999996</v>
      </c>
      <c r="J150">
        <v>84.186000000000007</v>
      </c>
      <c r="K150">
        <v>81.929000000000002</v>
      </c>
      <c r="L150">
        <v>77.656999999999996</v>
      </c>
      <c r="M150">
        <v>69.5</v>
      </c>
      <c r="N150">
        <v>61.2286</v>
      </c>
      <c r="O150">
        <v>52.214300000000001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79.022172408133827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82.339228616545242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83.214595487604655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83.770972536303205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86.00990396896529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86.974746336347309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87.088418784484233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85.292447083030822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82.047529973417781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77.397962319623929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70.798203997080137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62.200536055803006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52.07086333902469</v>
      </c>
      <c r="AE150" s="5"/>
      <c r="AG150" s="5">
        <f t="shared" si="52"/>
        <v>-2.2931724081338274</v>
      </c>
      <c r="AH150" s="5">
        <f t="shared" si="53"/>
        <v>-0.42522861654524036</v>
      </c>
      <c r="AI150" s="5">
        <f t="shared" si="54"/>
        <v>-0.71459548760465452</v>
      </c>
      <c r="AJ150" s="5">
        <f t="shared" si="55"/>
        <v>-1.956972536303212</v>
      </c>
      <c r="AK150" s="5">
        <f t="shared" si="56"/>
        <v>-0.32390396896528273</v>
      </c>
      <c r="AL150" s="5">
        <f t="shared" si="57"/>
        <v>-1.1457463363473153</v>
      </c>
      <c r="AM150" s="5">
        <f t="shared" si="58"/>
        <v>-1.0744187844842372</v>
      </c>
      <c r="AN150" s="5">
        <f t="shared" si="59"/>
        <v>-1.1064470830308153</v>
      </c>
      <c r="AO150" s="5">
        <f t="shared" si="60"/>
        <v>-0.11852997341777893</v>
      </c>
      <c r="AP150" s="5">
        <f t="shared" si="61"/>
        <v>0.25903768037606767</v>
      </c>
      <c r="AQ150" s="5">
        <f t="shared" si="62"/>
        <v>-1.2982039970801367</v>
      </c>
      <c r="AR150" s="5">
        <f t="shared" si="63"/>
        <v>-0.97193605580300613</v>
      </c>
      <c r="AS150" s="5">
        <f t="shared" si="64"/>
        <v>0.14343666097531127</v>
      </c>
      <c r="AV150" s="2">
        <f t="shared" si="65"/>
        <v>79.022172406969617</v>
      </c>
      <c r="AW150" s="2">
        <f t="shared" si="66"/>
        <v>82.339228616545242</v>
      </c>
      <c r="AX150" s="2">
        <f t="shared" si="67"/>
        <v>83.214577833636611</v>
      </c>
      <c r="AY150" s="2">
        <f t="shared" si="68"/>
        <v>83.770972166944873</v>
      </c>
      <c r="AZ150" s="2">
        <f t="shared" si="69"/>
        <v>85.922317834221985</v>
      </c>
      <c r="BA150" s="2">
        <f t="shared" si="70"/>
        <v>86.890104439167033</v>
      </c>
      <c r="BB150" s="2">
        <f t="shared" si="71"/>
        <v>86.914579875051771</v>
      </c>
      <c r="BC150" s="2">
        <f t="shared" si="72"/>
        <v>85.099349871558587</v>
      </c>
      <c r="BD150" s="2">
        <f t="shared" si="73"/>
        <v>81.803450139212117</v>
      </c>
      <c r="BE150" s="2">
        <f t="shared" si="74"/>
        <v>76.987714792147912</v>
      </c>
      <c r="BF150" s="2">
        <f t="shared" si="75"/>
        <v>70.479878399146202</v>
      </c>
      <c r="BG150" s="2">
        <f t="shared" si="76"/>
        <v>61.870460570683058</v>
      </c>
      <c r="BH150" s="2">
        <f t="shared" si="77"/>
        <v>51.896077704045467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82.450440644144209</v>
      </c>
      <c r="CP150" s="2">
        <f>BL$207*$B150+BL$209</f>
        <v>85.637662251627404</v>
      </c>
      <c r="CQ150" s="2">
        <f>BM$207*$B150+BM$209</f>
        <v>86.689356526133395</v>
      </c>
      <c r="CR150" s="2">
        <f>BN$207*$B150+BN$209</f>
        <v>86.377716307685432</v>
      </c>
      <c r="CS150" s="2">
        <f>BO$207*$B150+BO$209</f>
        <v>89.226996341385387</v>
      </c>
      <c r="CT150" s="2">
        <f>BP$207*$B150+BP$209</f>
        <v>90.707853272029539</v>
      </c>
      <c r="CU150" s="2">
        <f>BQ$207*$B150+BQ$209</f>
        <v>91.008585898421018</v>
      </c>
      <c r="CV150" s="2">
        <f>BR$207*$B150+BR$209</f>
        <v>88.557224593184372</v>
      </c>
      <c r="CW150" s="2">
        <f>BS$207*$B150+BS$209</f>
        <v>85.20256188338189</v>
      </c>
      <c r="CX150" s="2">
        <f>BT$207*$B150+BT$209</f>
        <v>80.434759613050616</v>
      </c>
      <c r="CY150" s="2">
        <f>BU$207*$B150+BU$209</f>
        <v>74.688993895247208</v>
      </c>
      <c r="CZ150" s="2">
        <f>BV$207*$B150+BV$209</f>
        <v>64.79778003409352</v>
      </c>
      <c r="DA150" s="2">
        <f>BW$207*$B150+BW$209</f>
        <v>54.008155336329253</v>
      </c>
      <c r="DD150" s="2">
        <f>BZ$207*$B150+BZ$209</f>
        <v>78.904752704474362</v>
      </c>
      <c r="DE150" s="2">
        <f>CA$207*$B150+CA$209</f>
        <v>82.155113111077227</v>
      </c>
      <c r="DF150" s="2">
        <f>CB$207*$B150+CB$209</f>
        <v>83.113049294068475</v>
      </c>
      <c r="DG150" s="2">
        <f>CC$207*$B150+CC$209</f>
        <v>83.711214877885638</v>
      </c>
      <c r="DH150" s="2">
        <f>CD$207*$B150+CD$209</f>
        <v>85.85099563199492</v>
      </c>
      <c r="DI150" s="2">
        <f>CE$207*$B150+CE$209</f>
        <v>86.801352047299218</v>
      </c>
      <c r="DJ150" s="2">
        <f>CF$207*$B150+CF$209</f>
        <v>86.828754140972237</v>
      </c>
      <c r="DK150" s="2">
        <f>CG$207*$B150+CG$209</f>
        <v>85.030457246511219</v>
      </c>
      <c r="DL150" s="2">
        <f>CH$207*$B150+CH$209</f>
        <v>81.743844745029094</v>
      </c>
      <c r="DM150" s="2">
        <f>CI$207*$B150+CI$209</f>
        <v>76.929377828423256</v>
      </c>
      <c r="DN150" s="2">
        <f>CJ$207*$B150+CJ$209</f>
        <v>70.405462339965226</v>
      </c>
      <c r="DO150" s="2">
        <f>CK$207*$B150+CK$209</f>
        <v>61.818969756866423</v>
      </c>
      <c r="DP150" s="2">
        <f>CL$207*$B150+CL$209</f>
        <v>51.862703776284242</v>
      </c>
      <c r="DS150" s="2">
        <f>POWER(10,($B150-C$227)/C$228)/(1+POWER(10,($B150-C$227)/C$228))</f>
        <v>0.96688380238386495</v>
      </c>
      <c r="DT150" s="2">
        <f>POWER(10,($B150-D$227)/D$228)/(1+POWER(10,($B150-D$227)/D$228))</f>
        <v>0.94713197200171262</v>
      </c>
      <c r="DU150" s="2">
        <f>POWER(10,($B150-E$227)/E$228)/(1+POWER(10,($B150-E$227)/E$228))</f>
        <v>0.97161078929186007</v>
      </c>
      <c r="DV150" s="2">
        <f>POWER(10,($B150-F$227)/F$228)/(1+POWER(10,($B150-F$227)/F$228))</f>
        <v>0.97758962797041893</v>
      </c>
      <c r="DW150" s="2">
        <f>POWER(10,($B150-G$227)/G$228)/(1+POWER(10,($B150-G$227)/G$228))</f>
        <v>0.97887375970369672</v>
      </c>
      <c r="DX150" s="2">
        <f>POWER(10,($B150-H$227)/H$228)/(1+POWER(10,($B150-H$227)/H$228))</f>
        <v>0.97728084883067368</v>
      </c>
      <c r="DY150" s="2">
        <f>POWER(10,($B150-I$227)/I$228)/(1+POWER(10,($B150-I$227)/I$228))</f>
        <v>0.97946670127892599</v>
      </c>
      <c r="DZ150" s="2">
        <f>POWER(10,($B150-J$227)/J$228)/(1+POWER(10,($B150-J$227)/J$228))</f>
        <v>0.98046578685936026</v>
      </c>
      <c r="EA150" s="2">
        <f>POWER(10,($B150-K$227)/K$228)/(1+POWER(10,($B150-K$227)/K$228))</f>
        <v>0.98276661785317154</v>
      </c>
      <c r="EB150" s="2">
        <f>POWER(10,($B150-L$227)/L$228)/(1+POWER(10,($B150-L$227)/L$228))</f>
        <v>0.98335788587123896</v>
      </c>
      <c r="EC150" s="2">
        <f>POWER(10,($B150-M$227)/M$228)/(1+POWER(10,($B150-M$227)/M$228))</f>
        <v>0.98262740492965261</v>
      </c>
      <c r="ED150" s="2">
        <f>POWER(10,($B150-N$227)/N$228)/(1+POWER(10,($B150-N$227)/N$228))</f>
        <v>0.98271430234738921</v>
      </c>
      <c r="EE150" s="2">
        <f>POWER(10,($B150-O$227)/O$228)/(1+POWER(10,($B150-O$227)/O$228))</f>
        <v>0.98444433405873621</v>
      </c>
    </row>
    <row r="151" spans="2:137" x14ac:dyDescent="0.25">
      <c r="B151" s="2">
        <v>145</v>
      </c>
      <c r="C151">
        <v>77.400000000000006</v>
      </c>
      <c r="D151">
        <v>81.2</v>
      </c>
      <c r="E151">
        <v>83.143000000000001</v>
      </c>
      <c r="F151">
        <v>82.486000000000004</v>
      </c>
      <c r="G151">
        <v>85.757000000000005</v>
      </c>
      <c r="H151">
        <v>86.3</v>
      </c>
      <c r="I151">
        <v>86.813999999999993</v>
      </c>
      <c r="J151">
        <v>82.843000000000004</v>
      </c>
      <c r="K151">
        <v>82.885999999999996</v>
      </c>
      <c r="L151">
        <v>77.013999999999996</v>
      </c>
      <c r="M151">
        <v>69.528999999999996</v>
      </c>
      <c r="N151">
        <v>62.585700000000003</v>
      </c>
      <c r="O151">
        <v>50.1571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78.945382707182347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82.258666851780092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83.148629612378912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83.731110787196556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86.012553744682037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86.966944072679226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87.105964701147016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85.315327661912036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82.07289917976297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77.478538784318943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70.855603619180044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62.289124024616662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52.116900727873407</v>
      </c>
      <c r="AE151" s="5"/>
      <c r="AG151" s="5">
        <f t="shared" si="52"/>
        <v>-1.5453827071823412</v>
      </c>
      <c r="AH151" s="5">
        <f t="shared" si="53"/>
        <v>-1.0586668517800888</v>
      </c>
      <c r="AI151" s="5">
        <f t="shared" si="54"/>
        <v>-5.6296123789110197E-3</v>
      </c>
      <c r="AJ151" s="5">
        <f t="shared" si="55"/>
        <v>-1.2451107871965519</v>
      </c>
      <c r="AK151" s="5">
        <f t="shared" si="56"/>
        <v>-0.2555537446820324</v>
      </c>
      <c r="AL151" s="5">
        <f t="shared" si="57"/>
        <v>-0.66694407267922884</v>
      </c>
      <c r="AM151" s="5">
        <f t="shared" si="58"/>
        <v>-0.29196470114702322</v>
      </c>
      <c r="AN151" s="5">
        <f t="shared" si="59"/>
        <v>-2.4723276619120327</v>
      </c>
      <c r="AO151" s="5">
        <f t="shared" si="60"/>
        <v>0.81310082023702535</v>
      </c>
      <c r="AP151" s="5">
        <f t="shared" si="61"/>
        <v>-0.4645387843189468</v>
      </c>
      <c r="AQ151" s="5">
        <f t="shared" si="62"/>
        <v>-1.3266036191800481</v>
      </c>
      <c r="AR151" s="5">
        <f t="shared" si="63"/>
        <v>0.29657597538334102</v>
      </c>
      <c r="AS151" s="5">
        <f t="shared" si="64"/>
        <v>-1.9598007278734073</v>
      </c>
      <c r="AV151" s="2">
        <f t="shared" si="65"/>
        <v>78.945382705079467</v>
      </c>
      <c r="AW151" s="2">
        <f t="shared" si="66"/>
        <v>82.258666851780092</v>
      </c>
      <c r="AX151" s="2">
        <f t="shared" si="67"/>
        <v>83.148624869526003</v>
      </c>
      <c r="AY151" s="2">
        <f t="shared" si="68"/>
        <v>83.73111070501875</v>
      </c>
      <c r="AZ151" s="2">
        <f t="shared" si="69"/>
        <v>85.887909875546839</v>
      </c>
      <c r="BA151" s="2">
        <f t="shared" si="70"/>
        <v>86.842119557349449</v>
      </c>
      <c r="BB151" s="2">
        <f t="shared" si="71"/>
        <v>86.862722417836636</v>
      </c>
      <c r="BC151" s="2">
        <f t="shared" si="72"/>
        <v>85.048134347746327</v>
      </c>
      <c r="BD151" s="2">
        <f t="shared" si="73"/>
        <v>81.753129048374177</v>
      </c>
      <c r="BE151" s="2">
        <f t="shared" si="74"/>
        <v>76.939648424998197</v>
      </c>
      <c r="BF151" s="2">
        <f t="shared" si="75"/>
        <v>70.429022249683285</v>
      </c>
      <c r="BG151" s="2">
        <f t="shared" si="76"/>
        <v>61.832284442899649</v>
      </c>
      <c r="BH151" s="2">
        <f t="shared" si="77"/>
        <v>51.873228262701502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82.464676391355511</v>
      </c>
      <c r="CP151" s="2">
        <f>BL$207*$B151+BL$209</f>
        <v>85.655790340984055</v>
      </c>
      <c r="CQ151" s="2">
        <f>BM$207*$B151+BM$209</f>
        <v>86.705659015165594</v>
      </c>
      <c r="CR151" s="2">
        <f>BN$207*$B151+BN$209</f>
        <v>86.392366669261847</v>
      </c>
      <c r="CS151" s="2">
        <f>BO$207*$B151+BO$209</f>
        <v>89.261110672552945</v>
      </c>
      <c r="CT151" s="2">
        <f>BP$207*$B151+BP$209</f>
        <v>90.744361846921421</v>
      </c>
      <c r="CU151" s="2">
        <f>BQ$207*$B151+BQ$209</f>
        <v>91.045652189141393</v>
      </c>
      <c r="CV151" s="2">
        <f>BR$207*$B151+BR$209</f>
        <v>88.579695115557413</v>
      </c>
      <c r="CW151" s="2">
        <f>BS$207*$B151+BS$209</f>
        <v>85.222495635427521</v>
      </c>
      <c r="CX151" s="2">
        <f>BT$207*$B151+BT$209</f>
        <v>80.451951360099727</v>
      </c>
      <c r="CY151" s="2">
        <f>BU$207*$B151+BU$209</f>
        <v>74.722856603788003</v>
      </c>
      <c r="CZ151" s="2">
        <f>BV$207*$B151+BV$209</f>
        <v>64.823075089731987</v>
      </c>
      <c r="DA151" s="2">
        <f>BW$207*$B151+BW$209</f>
        <v>54.028545459612822</v>
      </c>
      <c r="DD151" s="2">
        <f>BZ$207*$B151+BZ$209</f>
        <v>78.835451322233666</v>
      </c>
      <c r="DE151" s="2">
        <f>CA$207*$B151+CA$209</f>
        <v>82.085727451585029</v>
      </c>
      <c r="DF151" s="2">
        <f>CB$207*$B151+CB$209</f>
        <v>83.053837815942956</v>
      </c>
      <c r="DG151" s="2">
        <f>CC$207*$B151+CC$209</f>
        <v>83.675471728973022</v>
      </c>
      <c r="DH151" s="2">
        <f>CD$207*$B151+CD$209</f>
        <v>85.821514516642523</v>
      </c>
      <c r="DI151" s="2">
        <f>CE$207*$B151+CE$209</f>
        <v>86.759385000660927</v>
      </c>
      <c r="DJ151" s="2">
        <f>CF$207*$B151+CF$209</f>
        <v>86.782748269749391</v>
      </c>
      <c r="DK151" s="2">
        <f>CG$207*$B151+CG$209</f>
        <v>84.983964625130056</v>
      </c>
      <c r="DL151" s="2">
        <f>CH$207*$B151+CH$209</f>
        <v>81.697644722485236</v>
      </c>
      <c r="DM151" s="2">
        <f>CI$207*$B151+CI$209</f>
        <v>76.885437245349536</v>
      </c>
      <c r="DN151" s="2">
        <f>CJ$207*$B151+CJ$209</f>
        <v>70.359787980674454</v>
      </c>
      <c r="DO151" s="2">
        <f>CK$207*$B151+CK$209</f>
        <v>61.784306055212852</v>
      </c>
      <c r="DP151" s="2">
        <f>CL$207*$B151+CL$209</f>
        <v>51.842167748693157</v>
      </c>
      <c r="DS151" s="2">
        <f>POWER(10,($B151-C$227)/C$228)/(1+POWER(10,($B151-C$227)/C$228))</f>
        <v>0.96970940607097833</v>
      </c>
      <c r="DT151" s="2">
        <f>POWER(10,($B151-D$227)/D$228)/(1+POWER(10,($B151-D$227)/D$228))</f>
        <v>0.9515584443320062</v>
      </c>
      <c r="DU151" s="2">
        <f>POWER(10,($B151-E$227)/E$228)/(1+POWER(10,($B151-E$227)/E$228))</f>
        <v>0.97404389524787638</v>
      </c>
      <c r="DV151" s="2">
        <f>POWER(10,($B151-F$227)/F$228)/(1+POWER(10,($B151-F$227)/F$228))</f>
        <v>0.97952111610182313</v>
      </c>
      <c r="DW151" s="2">
        <f>POWER(10,($B151-G$227)/G$228)/(1+POWER(10,($B151-G$227)/G$228))</f>
        <v>0.98069675744048534</v>
      </c>
      <c r="DX151" s="2">
        <f>POWER(10,($B151-H$227)/H$228)/(1+POWER(10,($B151-H$227)/H$228))</f>
        <v>0.9792383845928363</v>
      </c>
      <c r="DY151" s="2">
        <f>POWER(10,($B151-I$227)/I$228)/(1+POWER(10,($B151-I$227)/I$228))</f>
        <v>0.98123951428427936</v>
      </c>
      <c r="DZ151" s="2">
        <f>POWER(10,($B151-J$227)/J$228)/(1+POWER(10,($B151-J$227)/J$228))</f>
        <v>0.98215391203898383</v>
      </c>
      <c r="EA151" s="2">
        <f>POWER(10,($B151-K$227)/K$228)/(1+POWER(10,($B151-K$227)/K$228))</f>
        <v>0.98425909995648142</v>
      </c>
      <c r="EB151" s="2">
        <f>POWER(10,($B151-L$227)/L$228)/(1+POWER(10,($B151-L$227)/L$228))</f>
        <v>0.98479995370705009</v>
      </c>
      <c r="EC151" s="2">
        <f>POWER(10,($B151-M$227)/M$228)/(1+POWER(10,($B151-M$227)/M$228))</f>
        <v>0.98413174877835718</v>
      </c>
      <c r="ED151" s="2">
        <f>POWER(10,($B151-N$227)/N$228)/(1+POWER(10,($B151-N$227)/N$228))</f>
        <v>0.98421124240052826</v>
      </c>
      <c r="EE151" s="2">
        <f>POWER(10,($B151-O$227)/O$228)/(1+POWER(10,($B151-O$227)/O$228))</f>
        <v>0.98579361934892962</v>
      </c>
    </row>
    <row r="152" spans="2:137" x14ac:dyDescent="0.25">
      <c r="B152" s="2">
        <v>146</v>
      </c>
      <c r="C152">
        <v>77.186000000000007</v>
      </c>
      <c r="D152">
        <v>80.186000000000007</v>
      </c>
      <c r="E152">
        <v>84.028999999999996</v>
      </c>
      <c r="F152">
        <v>84.013999999999996</v>
      </c>
      <c r="G152">
        <v>85.656999999999996</v>
      </c>
      <c r="H152">
        <v>86.786000000000001</v>
      </c>
      <c r="I152">
        <v>86.843000000000004</v>
      </c>
      <c r="J152">
        <v>83.528999999999996</v>
      </c>
      <c r="K152">
        <v>80.828999999999994</v>
      </c>
      <c r="L152">
        <v>76.385999999999996</v>
      </c>
      <c r="M152">
        <v>69.442999999999998</v>
      </c>
      <c r="N152">
        <v>63.042900000000003</v>
      </c>
      <c r="O152">
        <v>52.442900000000002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78.868990393749797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82.17862238284863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83.083063906350048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83.691506443647597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86.025817300314571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86.97305336729309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87.141209193140028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85.355719368172785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82.109183654977159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77.578292669293987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70.932909182465181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62.408012277250108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52.180546260944816</v>
      </c>
      <c r="AE152" s="5"/>
      <c r="AG152" s="5">
        <f t="shared" si="52"/>
        <v>-1.6829903937497903</v>
      </c>
      <c r="AH152" s="5">
        <f t="shared" si="53"/>
        <v>-1.9926223828486229</v>
      </c>
      <c r="AI152" s="5">
        <f t="shared" si="54"/>
        <v>0.94593609364994791</v>
      </c>
      <c r="AJ152" s="5">
        <f t="shared" si="55"/>
        <v>0.32249355635239851</v>
      </c>
      <c r="AK152" s="5">
        <f t="shared" si="56"/>
        <v>-0.36881730031457494</v>
      </c>
      <c r="AL152" s="5">
        <f t="shared" si="57"/>
        <v>-0.18705336729308897</v>
      </c>
      <c r="AM152" s="5">
        <f t="shared" si="58"/>
        <v>-0.29820919314002481</v>
      </c>
      <c r="AN152" s="5">
        <f t="shared" si="59"/>
        <v>-1.8267193681727889</v>
      </c>
      <c r="AO152" s="5">
        <f t="shared" si="60"/>
        <v>-1.280183654977165</v>
      </c>
      <c r="AP152" s="5">
        <f t="shared" si="61"/>
        <v>-1.192292669293991</v>
      </c>
      <c r="AQ152" s="5">
        <f t="shared" si="62"/>
        <v>-1.4899091824651833</v>
      </c>
      <c r="AR152" s="5">
        <f t="shared" si="63"/>
        <v>0.63488772274989458</v>
      </c>
      <c r="AS152" s="5">
        <f t="shared" si="64"/>
        <v>0.262353739055186</v>
      </c>
      <c r="AV152" s="2">
        <f t="shared" si="65"/>
        <v>78.868990390058158</v>
      </c>
      <c r="AW152" s="2">
        <f t="shared" si="66"/>
        <v>82.17862238284863</v>
      </c>
      <c r="AX152" s="2">
        <f t="shared" si="67"/>
        <v>83.08306271948986</v>
      </c>
      <c r="AY152" s="2">
        <f t="shared" si="68"/>
        <v>83.691506426617863</v>
      </c>
      <c r="AZ152" s="2">
        <f t="shared" si="69"/>
        <v>85.853811199391217</v>
      </c>
      <c r="BA152" s="2">
        <f t="shared" si="70"/>
        <v>86.794499500492634</v>
      </c>
      <c r="BB152" s="2">
        <f t="shared" si="71"/>
        <v>86.811223981923291</v>
      </c>
      <c r="BC152" s="2">
        <f t="shared" si="72"/>
        <v>84.997211725471004</v>
      </c>
      <c r="BD152" s="2">
        <f t="shared" si="73"/>
        <v>81.703067914160911</v>
      </c>
      <c r="BE152" s="2">
        <f t="shared" si="74"/>
        <v>76.891852647269872</v>
      </c>
      <c r="BF152" s="2">
        <f t="shared" si="75"/>
        <v>70.378496981224473</v>
      </c>
      <c r="BG152" s="2">
        <f t="shared" si="76"/>
        <v>61.79432461475708</v>
      </c>
      <c r="BH152" s="2">
        <f t="shared" si="77"/>
        <v>51.850525618624509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82.478912138566812</v>
      </c>
      <c r="CP152" s="2">
        <f>BL$207*$B152+BL$209</f>
        <v>85.673918430340706</v>
      </c>
      <c r="CQ152" s="2">
        <f>BM$207*$B152+BM$209</f>
        <v>86.721961504197793</v>
      </c>
      <c r="CR152" s="2">
        <f>BN$207*$B152+BN$209</f>
        <v>86.407017030838261</v>
      </c>
      <c r="CS152" s="2">
        <f>BO$207*$B152+BO$209</f>
        <v>89.295225003720489</v>
      </c>
      <c r="CT152" s="2">
        <f>BP$207*$B152+BP$209</f>
        <v>90.780870421813319</v>
      </c>
      <c r="CU152" s="2">
        <f>BQ$207*$B152+BQ$209</f>
        <v>91.082718479861768</v>
      </c>
      <c r="CV152" s="2">
        <f>BR$207*$B152+BR$209</f>
        <v>88.602165637930469</v>
      </c>
      <c r="CW152" s="2">
        <f>BS$207*$B152+BS$209</f>
        <v>85.242429387473152</v>
      </c>
      <c r="CX152" s="2">
        <f>BT$207*$B152+BT$209</f>
        <v>80.469143107148852</v>
      </c>
      <c r="CY152" s="2">
        <f>BU$207*$B152+BU$209</f>
        <v>74.756719312328784</v>
      </c>
      <c r="CZ152" s="2">
        <f>BV$207*$B152+BV$209</f>
        <v>64.848370145370453</v>
      </c>
      <c r="DA152" s="2">
        <f>BW$207*$B152+BW$209</f>
        <v>54.048935582896384</v>
      </c>
      <c r="DD152" s="2">
        <f>BZ$207*$B152+BZ$209</f>
        <v>78.766149939992985</v>
      </c>
      <c r="DE152" s="2">
        <f>CA$207*$B152+CA$209</f>
        <v>82.016341792092831</v>
      </c>
      <c r="DF152" s="2">
        <f>CB$207*$B152+CB$209</f>
        <v>82.994626337817451</v>
      </c>
      <c r="DG152" s="2">
        <f>CC$207*$B152+CC$209</f>
        <v>83.639728580060407</v>
      </c>
      <c r="DH152" s="2">
        <f>CD$207*$B152+CD$209</f>
        <v>85.792033401290112</v>
      </c>
      <c r="DI152" s="2">
        <f>CE$207*$B152+CE$209</f>
        <v>86.71741795402265</v>
      </c>
      <c r="DJ152" s="2">
        <f>CF$207*$B152+CF$209</f>
        <v>86.736742398526559</v>
      </c>
      <c r="DK152" s="2">
        <f>CG$207*$B152+CG$209</f>
        <v>84.937472003748894</v>
      </c>
      <c r="DL152" s="2">
        <f>CH$207*$B152+CH$209</f>
        <v>81.651444699941393</v>
      </c>
      <c r="DM152" s="2">
        <f>CI$207*$B152+CI$209</f>
        <v>76.841496662275816</v>
      </c>
      <c r="DN152" s="2">
        <f>CJ$207*$B152+CJ$209</f>
        <v>70.314113621383683</v>
      </c>
      <c r="DO152" s="2">
        <f>CK$207*$B152+CK$209</f>
        <v>61.749642353559281</v>
      </c>
      <c r="DP152" s="2">
        <f>CL$207*$B152+CL$209</f>
        <v>51.821631721102072</v>
      </c>
      <c r="DS152" s="2">
        <f>POWER(10,($B152-C$227)/C$228)/(1+POWER(10,($B152-C$227)/C$228))</f>
        <v>0.9723008249478855</v>
      </c>
      <c r="DT152" s="2">
        <f>POWER(10,($B152-D$227)/D$228)/(1+POWER(10,($B152-D$227)/D$228))</f>
        <v>0.95563166358326124</v>
      </c>
      <c r="DU152" s="2">
        <f>POWER(10,($B152-E$227)/E$228)/(1+POWER(10,($B152-E$227)/E$228))</f>
        <v>0.97627356335698712</v>
      </c>
      <c r="DV152" s="2">
        <f>POWER(10,($B152-F$227)/F$228)/(1+POWER(10,($B152-F$227)/F$228))</f>
        <v>0.98128932076346775</v>
      </c>
      <c r="DW152" s="2">
        <f>POWER(10,($B152-G$227)/G$228)/(1+POWER(10,($B152-G$227)/G$228))</f>
        <v>0.98236528140275314</v>
      </c>
      <c r="DX152" s="2">
        <f>POWER(10,($B152-H$227)/H$228)/(1+POWER(10,($B152-H$227)/H$228))</f>
        <v>0.98103052833004067</v>
      </c>
      <c r="DY152" s="2">
        <f>POWER(10,($B152-I$227)/I$228)/(1+POWER(10,($B152-I$227)/I$228))</f>
        <v>0.98286194355357392</v>
      </c>
      <c r="DZ152" s="2">
        <f>POWER(10,($B152-J$227)/J$228)/(1+POWER(10,($B152-J$227)/J$228))</f>
        <v>0.98369857682920514</v>
      </c>
      <c r="EA152" s="2">
        <f>POWER(10,($B152-K$227)/K$228)/(1+POWER(10,($B152-K$227)/K$228))</f>
        <v>0.98562421766966823</v>
      </c>
      <c r="EB152" s="2">
        <f>POWER(10,($B152-L$227)/L$228)/(1+POWER(10,($B152-L$227)/L$228))</f>
        <v>0.98611882779667415</v>
      </c>
      <c r="EC152" s="2">
        <f>POWER(10,($B152-M$227)/M$228)/(1+POWER(10,($B152-M$227)/M$228))</f>
        <v>0.98550774830815602</v>
      </c>
      <c r="ED152" s="2">
        <f>POWER(10,($B152-N$227)/N$228)/(1+POWER(10,($B152-N$227)/N$228))</f>
        <v>0.98558044972008252</v>
      </c>
      <c r="EE152" s="2">
        <f>POWER(10,($B152-O$227)/O$228)/(1+POWER(10,($B152-O$227)/O$228))</f>
        <v>0.9870274110245737</v>
      </c>
    </row>
    <row r="153" spans="2:137" x14ac:dyDescent="0.25">
      <c r="B153" s="2">
        <v>147</v>
      </c>
      <c r="C153">
        <v>78.456999999999994</v>
      </c>
      <c r="D153">
        <v>81.114000000000004</v>
      </c>
      <c r="E153">
        <v>82.171000000000006</v>
      </c>
      <c r="F153">
        <v>82.9</v>
      </c>
      <c r="G153">
        <v>85.043000000000006</v>
      </c>
      <c r="H153">
        <v>86.356999999999999</v>
      </c>
      <c r="I153">
        <v>86.414000000000001</v>
      </c>
      <c r="J153">
        <v>84.057000000000002</v>
      </c>
      <c r="K153">
        <v>81.971000000000004</v>
      </c>
      <c r="L153">
        <v>78.370999999999995</v>
      </c>
      <c r="M153">
        <v>71.643000000000001</v>
      </c>
      <c r="N153">
        <v>62.3429</v>
      </c>
      <c r="O153">
        <v>51.3429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78.792984785656259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82.099092913804924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83.017876255728581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83.652146613374185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86.050178817249176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86.994963892441902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87.194090725629636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85.413006134278021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82.153250722615823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77.692227697094722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71.027103386530769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62.556707394895334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52.262181899164446</v>
      </c>
      <c r="AE153" s="5"/>
      <c r="AG153" s="5">
        <f t="shared" si="52"/>
        <v>-0.33598478565626522</v>
      </c>
      <c r="AH153" s="5">
        <f t="shared" si="53"/>
        <v>-0.98509291380491959</v>
      </c>
      <c r="AI153" s="5">
        <f t="shared" si="54"/>
        <v>-0.84687625572857428</v>
      </c>
      <c r="AJ153" s="5">
        <f t="shared" si="55"/>
        <v>-0.75214661337417965</v>
      </c>
      <c r="AK153" s="5">
        <f t="shared" si="56"/>
        <v>-1.0071788172491694</v>
      </c>
      <c r="AL153" s="5">
        <f t="shared" si="57"/>
        <v>-0.63796389244190266</v>
      </c>
      <c r="AM153" s="5">
        <f t="shared" si="58"/>
        <v>-0.78009072562963411</v>
      </c>
      <c r="AN153" s="5">
        <f t="shared" si="59"/>
        <v>-1.3560061342780187</v>
      </c>
      <c r="AO153" s="5">
        <f t="shared" si="60"/>
        <v>-0.18225072261581943</v>
      </c>
      <c r="AP153" s="5">
        <f t="shared" si="61"/>
        <v>0.6787723029052728</v>
      </c>
      <c r="AQ153" s="5">
        <f t="shared" si="62"/>
        <v>0.61589661346923208</v>
      </c>
      <c r="AR153" s="5">
        <f t="shared" si="63"/>
        <v>-0.2138073948953334</v>
      </c>
      <c r="AS153" s="5">
        <f t="shared" si="64"/>
        <v>-0.9192818991644458</v>
      </c>
      <c r="AV153" s="2">
        <f t="shared" si="65"/>
        <v>78.792984779357639</v>
      </c>
      <c r="AW153" s="2">
        <f t="shared" si="66"/>
        <v>82.099092913804924</v>
      </c>
      <c r="AX153" s="2">
        <f t="shared" si="67"/>
        <v>83.017875979084067</v>
      </c>
      <c r="AY153" s="2">
        <f t="shared" si="68"/>
        <v>83.652146610087129</v>
      </c>
      <c r="AZ153" s="2">
        <f t="shared" si="69"/>
        <v>85.820006265747566</v>
      </c>
      <c r="BA153" s="2">
        <f t="shared" si="70"/>
        <v>86.747227573078661</v>
      </c>
      <c r="BB153" s="2">
        <f t="shared" si="71"/>
        <v>86.760067512906176</v>
      </c>
      <c r="BC153" s="2">
        <f t="shared" si="72"/>
        <v>84.946567669301544</v>
      </c>
      <c r="BD153" s="2">
        <f t="shared" si="73"/>
        <v>81.653253406470242</v>
      </c>
      <c r="BE153" s="2">
        <f t="shared" si="74"/>
        <v>76.844312312885648</v>
      </c>
      <c r="BF153" s="2">
        <f t="shared" si="75"/>
        <v>70.328285145916595</v>
      </c>
      <c r="BG153" s="2">
        <f t="shared" si="76"/>
        <v>61.756570633654604</v>
      </c>
      <c r="BH153" s="2">
        <f t="shared" si="77"/>
        <v>51.827962110932731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82.493147885778114</v>
      </c>
      <c r="CP153" s="2">
        <f>BL$207*$B153+BL$209</f>
        <v>85.692046519697357</v>
      </c>
      <c r="CQ153" s="2">
        <f>BM$207*$B153+BM$209</f>
        <v>86.738263993229992</v>
      </c>
      <c r="CR153" s="2">
        <f>BN$207*$B153+BN$209</f>
        <v>86.421667392414662</v>
      </c>
      <c r="CS153" s="2">
        <f>BO$207*$B153+BO$209</f>
        <v>89.329339334888033</v>
      </c>
      <c r="CT153" s="2">
        <f>BP$207*$B153+BP$209</f>
        <v>90.817378996705216</v>
      </c>
      <c r="CU153" s="2">
        <f>BQ$207*$B153+BQ$209</f>
        <v>91.119784770582129</v>
      </c>
      <c r="CV153" s="2">
        <f>BR$207*$B153+BR$209</f>
        <v>88.62463616030351</v>
      </c>
      <c r="CW153" s="2">
        <f>BS$207*$B153+BS$209</f>
        <v>85.262363139518769</v>
      </c>
      <c r="CX153" s="2">
        <f>BT$207*$B153+BT$209</f>
        <v>80.486334854197963</v>
      </c>
      <c r="CY153" s="2">
        <f>BU$207*$B153+BU$209</f>
        <v>74.790582020869579</v>
      </c>
      <c r="CZ153" s="2">
        <f>BV$207*$B153+BV$209</f>
        <v>64.873665201008919</v>
      </c>
      <c r="DA153" s="2">
        <f>BW$207*$B153+BW$209</f>
        <v>54.069325706179946</v>
      </c>
      <c r="DD153" s="2">
        <f>BZ$207*$B153+BZ$209</f>
        <v>78.69684855775229</v>
      </c>
      <c r="DE153" s="2">
        <f>CA$207*$B153+CA$209</f>
        <v>81.946956132600633</v>
      </c>
      <c r="DF153" s="2">
        <f>CB$207*$B153+CB$209</f>
        <v>82.935414859691932</v>
      </c>
      <c r="DG153" s="2">
        <f>CC$207*$B153+CC$209</f>
        <v>83.603985431147791</v>
      </c>
      <c r="DH153" s="2">
        <f>CD$207*$B153+CD$209</f>
        <v>85.762552285937716</v>
      </c>
      <c r="DI153" s="2">
        <f>CE$207*$B153+CE$209</f>
        <v>86.675450907384359</v>
      </c>
      <c r="DJ153" s="2">
        <f>CF$207*$B153+CF$209</f>
        <v>86.690736527303727</v>
      </c>
      <c r="DK153" s="2">
        <f>CG$207*$B153+CG$209</f>
        <v>84.890979382367732</v>
      </c>
      <c r="DL153" s="2">
        <f>CH$207*$B153+CH$209</f>
        <v>81.60524467739755</v>
      </c>
      <c r="DM153" s="2">
        <f>CI$207*$B153+CI$209</f>
        <v>76.797556079202096</v>
      </c>
      <c r="DN153" s="2">
        <f>CJ$207*$B153+CJ$209</f>
        <v>70.268439262092912</v>
      </c>
      <c r="DO153" s="2">
        <f>CK$207*$B153+CK$209</f>
        <v>61.71497865190571</v>
      </c>
      <c r="DP153" s="2">
        <f>CL$207*$B153+CL$209</f>
        <v>51.80109569351098</v>
      </c>
      <c r="DS153" s="2">
        <f>POWER(10,($B153-C$227)/C$228)/(1+POWER(10,($B153-C$227)/C$228))</f>
        <v>0.9746763325811455</v>
      </c>
      <c r="DT153" s="2">
        <f>POWER(10,($B153-D$227)/D$228)/(1+POWER(10,($B153-D$227)/D$228))</f>
        <v>0.95937700683314153</v>
      </c>
      <c r="DU153" s="2">
        <f>POWER(10,($B153-E$227)/E$228)/(1+POWER(10,($B153-E$227)/E$228))</f>
        <v>0.97831596350617911</v>
      </c>
      <c r="DV153" s="2">
        <f>POWER(10,($B153-F$227)/F$228)/(1+POWER(10,($B153-F$227)/F$228))</f>
        <v>0.98290751773926821</v>
      </c>
      <c r="DW153" s="2">
        <f>POWER(10,($B153-G$227)/G$228)/(1+POWER(10,($B153-G$227)/G$228))</f>
        <v>0.98389195120949058</v>
      </c>
      <c r="DX153" s="2">
        <f>POWER(10,($B153-H$227)/H$228)/(1+POWER(10,($B153-H$227)/H$228))</f>
        <v>0.98267071176842513</v>
      </c>
      <c r="DY153" s="2">
        <f>POWER(10,($B153-I$227)/I$228)/(1+POWER(10,($B153-I$227)/I$228))</f>
        <v>0.98434630155413771</v>
      </c>
      <c r="DZ153" s="2">
        <f>POWER(10,($B153-J$227)/J$228)/(1+POWER(10,($B153-J$227)/J$228))</f>
        <v>0.98511157017369189</v>
      </c>
      <c r="EA153" s="2">
        <f>POWER(10,($B153-K$227)/K$228)/(1+POWER(10,($B153-K$227)/K$228))</f>
        <v>0.98687252557718796</v>
      </c>
      <c r="EB153" s="2">
        <f>POWER(10,($B153-L$227)/L$228)/(1+POWER(10,($B153-L$227)/L$228))</f>
        <v>0.98732473901647999</v>
      </c>
      <c r="EC153" s="2">
        <f>POWER(10,($B153-M$227)/M$228)/(1+POWER(10,($B153-M$227)/M$228))</f>
        <v>0.98676603393213591</v>
      </c>
      <c r="ED153" s="2">
        <f>POWER(10,($B153-N$227)/N$228)/(1+POWER(10,($B153-N$227)/N$228))</f>
        <v>0.98683250740384243</v>
      </c>
      <c r="EE153" s="2">
        <f>POWER(10,($B153-O$227)/O$228)/(1+POWER(10,($B153-O$227)/O$228))</f>
        <v>0.98815533818365542</v>
      </c>
    </row>
    <row r="154" spans="2:137" x14ac:dyDescent="0.25">
      <c r="B154" s="2">
        <v>148</v>
      </c>
      <c r="C154">
        <v>78.400000000000006</v>
      </c>
      <c r="D154">
        <v>82.513999999999996</v>
      </c>
      <c r="E154">
        <v>83.914000000000001</v>
      </c>
      <c r="F154">
        <v>82.914000000000001</v>
      </c>
      <c r="G154">
        <v>85.3</v>
      </c>
      <c r="H154">
        <v>85.557000000000002</v>
      </c>
      <c r="I154">
        <v>87.885999999999996</v>
      </c>
      <c r="J154">
        <v>84.114000000000004</v>
      </c>
      <c r="K154">
        <v>81.786000000000001</v>
      </c>
      <c r="L154">
        <v>78.599999999999994</v>
      </c>
      <c r="M154">
        <v>70.786000000000001</v>
      </c>
      <c r="N154">
        <v>62.028599999999997</v>
      </c>
      <c r="O154">
        <v>52.3857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78.717353898535194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82.020072486173717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82.953048864324259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83.613018702397383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86.085155469730068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87.033683209975393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87.262706578546954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85.484643191713516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82.200421114578745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77.812677032929656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71.132641855961992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62.731556880743796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52.360554514931053</v>
      </c>
      <c r="AE154" s="5"/>
      <c r="AG154" s="5">
        <f t="shared" si="52"/>
        <v>-0.31735389853518825</v>
      </c>
      <c r="AH154" s="5">
        <f t="shared" si="53"/>
        <v>0.49392751382627864</v>
      </c>
      <c r="AI154" s="5">
        <f t="shared" si="54"/>
        <v>0.96095113567574231</v>
      </c>
      <c r="AJ154" s="5">
        <f t="shared" si="55"/>
        <v>-0.69901870239738173</v>
      </c>
      <c r="AK154" s="5">
        <f t="shared" si="56"/>
        <v>-0.78515546973007133</v>
      </c>
      <c r="AL154" s="5">
        <f t="shared" si="57"/>
        <v>-1.4766832099753913</v>
      </c>
      <c r="AM154" s="5">
        <f t="shared" si="58"/>
        <v>0.62329342145304167</v>
      </c>
      <c r="AN154" s="5">
        <f t="shared" si="59"/>
        <v>-1.370643191713512</v>
      </c>
      <c r="AO154" s="5">
        <f t="shared" si="60"/>
        <v>-0.41442111457874375</v>
      </c>
      <c r="AP154" s="5">
        <f t="shared" si="61"/>
        <v>0.78732296707033811</v>
      </c>
      <c r="AQ154" s="5">
        <f t="shared" si="62"/>
        <v>-0.34664185596199104</v>
      </c>
      <c r="AR154" s="5">
        <f t="shared" si="63"/>
        <v>-0.70295688074379825</v>
      </c>
      <c r="AS154" s="5">
        <f t="shared" si="64"/>
        <v>2.5145485068946982E-2</v>
      </c>
      <c r="AV154" s="2">
        <f t="shared" si="65"/>
        <v>78.717353888090571</v>
      </c>
      <c r="AW154" s="2">
        <f t="shared" si="66"/>
        <v>82.020072486173717</v>
      </c>
      <c r="AX154" s="2">
        <f t="shared" si="67"/>
        <v>82.953048804261243</v>
      </c>
      <c r="AY154" s="2">
        <f t="shared" si="68"/>
        <v>83.613018701806425</v>
      </c>
      <c r="AZ154" s="2">
        <f t="shared" si="69"/>
        <v>85.786479783348724</v>
      </c>
      <c r="BA154" s="2">
        <f t="shared" si="70"/>
        <v>86.700287086590066</v>
      </c>
      <c r="BB154" s="2">
        <f t="shared" si="71"/>
        <v>86.70923608002181</v>
      </c>
      <c r="BC154" s="2">
        <f t="shared" si="72"/>
        <v>84.896188020716835</v>
      </c>
      <c r="BD154" s="2">
        <f t="shared" si="73"/>
        <v>81.603672464573918</v>
      </c>
      <c r="BE154" s="2">
        <f t="shared" si="74"/>
        <v>76.797012776649098</v>
      </c>
      <c r="BF154" s="2">
        <f t="shared" si="75"/>
        <v>70.27836972059454</v>
      </c>
      <c r="BG154" s="2">
        <f t="shared" si="76"/>
        <v>61.719012161374593</v>
      </c>
      <c r="BH154" s="2">
        <f t="shared" si="77"/>
        <v>51.805530257326126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82.507383632989416</v>
      </c>
      <c r="CP154" s="2">
        <f>BL$207*$B154+BL$209</f>
        <v>85.710174609053993</v>
      </c>
      <c r="CQ154" s="2">
        <f>BM$207*$B154+BM$209</f>
        <v>86.754566482262192</v>
      </c>
      <c r="CR154" s="2">
        <f>BN$207*$B154+BN$209</f>
        <v>86.436317753991077</v>
      </c>
      <c r="CS154" s="2">
        <f>BO$207*$B154+BO$209</f>
        <v>89.363453666055591</v>
      </c>
      <c r="CT154" s="2">
        <f>BP$207*$B154+BP$209</f>
        <v>90.853887571597113</v>
      </c>
      <c r="CU154" s="2">
        <f>BQ$207*$B154+BQ$209</f>
        <v>91.156851061302504</v>
      </c>
      <c r="CV154" s="2">
        <f>BR$207*$B154+BR$209</f>
        <v>88.647106682676551</v>
      </c>
      <c r="CW154" s="2">
        <f>BS$207*$B154+BS$209</f>
        <v>85.2822968915644</v>
      </c>
      <c r="CX154" s="2">
        <f>BT$207*$B154+BT$209</f>
        <v>80.503526601247074</v>
      </c>
      <c r="CY154" s="2">
        <f>BU$207*$B154+BU$209</f>
        <v>74.824444729410359</v>
      </c>
      <c r="CZ154" s="2">
        <f>BV$207*$B154+BV$209</f>
        <v>64.898960256647385</v>
      </c>
      <c r="DA154" s="2">
        <f>BW$207*$B154+BW$209</f>
        <v>54.089715829463508</v>
      </c>
      <c r="DD154" s="2">
        <f>BZ$207*$B154+BZ$209</f>
        <v>78.627547175511609</v>
      </c>
      <c r="DE154" s="2">
        <f>CA$207*$B154+CA$209</f>
        <v>81.877570473108435</v>
      </c>
      <c r="DF154" s="2">
        <f>CB$207*$B154+CB$209</f>
        <v>82.876203381566427</v>
      </c>
      <c r="DG154" s="2">
        <f>CC$207*$B154+CC$209</f>
        <v>83.568242282235175</v>
      </c>
      <c r="DH154" s="2">
        <f>CD$207*$B154+CD$209</f>
        <v>85.733071170585319</v>
      </c>
      <c r="DI154" s="2">
        <f>CE$207*$B154+CE$209</f>
        <v>86.633483860746082</v>
      </c>
      <c r="DJ154" s="2">
        <f>CF$207*$B154+CF$209</f>
        <v>86.644730656080881</v>
      </c>
      <c r="DK154" s="2">
        <f>CG$207*$B154+CG$209</f>
        <v>84.844486760986555</v>
      </c>
      <c r="DL154" s="2">
        <f>CH$207*$B154+CH$209</f>
        <v>81.559044654853693</v>
      </c>
      <c r="DM154" s="2">
        <f>CI$207*$B154+CI$209</f>
        <v>76.75361549612839</v>
      </c>
      <c r="DN154" s="2">
        <f>CJ$207*$B154+CJ$209</f>
        <v>70.22276490280214</v>
      </c>
      <c r="DO154" s="2">
        <f>CK$207*$B154+CK$209</f>
        <v>61.680314950252139</v>
      </c>
      <c r="DP154" s="2">
        <f>CL$207*$B154+CL$209</f>
        <v>51.780559665919895</v>
      </c>
      <c r="DS154" s="2">
        <f>POWER(10,($B154-C$227)/C$228)/(1+POWER(10,($B154-C$227)/C$228))</f>
        <v>0.97685296440630487</v>
      </c>
      <c r="DT154" s="2">
        <f>POWER(10,($B154-D$227)/D$228)/(1+POWER(10,($B154-D$227)/D$228))</f>
        <v>0.96281848894103828</v>
      </c>
      <c r="DU154" s="2">
        <f>POWER(10,($B154-E$227)/E$228)/(1+POWER(10,($B154-E$227)/E$228))</f>
        <v>0.9801861195819862</v>
      </c>
      <c r="DV154" s="2">
        <f>POWER(10,($B154-F$227)/F$228)/(1+POWER(10,($B154-F$227)/F$228))</f>
        <v>0.98438799117659381</v>
      </c>
      <c r="DW154" s="2">
        <f>POWER(10,($B154-G$227)/G$228)/(1+POWER(10,($B154-G$227)/G$228))</f>
        <v>0.98528843370359742</v>
      </c>
      <c r="DX154" s="2">
        <f>POWER(10,($B154-H$227)/H$228)/(1+POWER(10,($B154-H$227)/H$228))</f>
        <v>0.9841713659590835</v>
      </c>
      <c r="DY154" s="2">
        <f>POWER(10,($B154-I$227)/I$228)/(1+POWER(10,($B154-I$227)/I$228))</f>
        <v>0.9857039666170504</v>
      </c>
      <c r="DZ154" s="2">
        <f>POWER(10,($B154-J$227)/J$228)/(1+POWER(10,($B154-J$227)/J$228))</f>
        <v>0.98640377929033007</v>
      </c>
      <c r="EA154" s="2">
        <f>POWER(10,($B154-K$227)/K$228)/(1+POWER(10,($B154-K$227)/K$228))</f>
        <v>0.98801375601679531</v>
      </c>
      <c r="EB154" s="2">
        <f>POWER(10,($B154-L$227)/L$228)/(1+POWER(10,($B154-L$227)/L$228))</f>
        <v>0.98842711752247769</v>
      </c>
      <c r="EC154" s="2">
        <f>POWER(10,($B154-M$227)/M$228)/(1+POWER(10,($B154-M$227)/M$228))</f>
        <v>0.98791640881425835</v>
      </c>
      <c r="ED154" s="2">
        <f>POWER(10,($B154-N$227)/N$228)/(1+POWER(10,($B154-N$227)/N$228))</f>
        <v>0.98797717442006994</v>
      </c>
      <c r="EE154" s="2">
        <f>POWER(10,($B154-O$227)/O$228)/(1+POWER(10,($B154-O$227)/O$228))</f>
        <v>0.98918626994550607</v>
      </c>
    </row>
    <row r="155" spans="2:137" x14ac:dyDescent="0.25">
      <c r="B155" s="2">
        <v>149</v>
      </c>
      <c r="C155">
        <v>77.643000000000001</v>
      </c>
      <c r="D155">
        <v>82.343000000000004</v>
      </c>
      <c r="E155">
        <v>82.057000000000002</v>
      </c>
      <c r="F155">
        <v>81.7</v>
      </c>
      <c r="G155">
        <v>84.442999999999998</v>
      </c>
      <c r="H155">
        <v>86.1</v>
      </c>
      <c r="I155">
        <v>88.385999999999996</v>
      </c>
      <c r="J155">
        <v>85.456999999999994</v>
      </c>
      <c r="K155">
        <v>82.057000000000002</v>
      </c>
      <c r="L155">
        <v>77.8</v>
      </c>
      <c r="M155">
        <v>71.570999999999998</v>
      </c>
      <c r="N155">
        <v>61.428600000000003</v>
      </c>
      <c r="O155">
        <v>53.128599999999999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78.642084757039726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81.941552100640024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82.88856512841771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83.57411039328008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86.129039361358934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87.088854357438493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87.343001162411412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85.565931237557834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82.244744720675001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77.929705067954202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71.241546096781519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62.925286704674797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52.472427380063401</v>
      </c>
      <c r="AE155" s="5"/>
      <c r="AG155" s="5">
        <f t="shared" si="52"/>
        <v>-0.99908475703972499</v>
      </c>
      <c r="AH155" s="5">
        <f t="shared" si="53"/>
        <v>0.40144789935997949</v>
      </c>
      <c r="AI155" s="5">
        <f t="shared" si="54"/>
        <v>-0.83156512841770791</v>
      </c>
      <c r="AJ155" s="5">
        <f t="shared" si="55"/>
        <v>-1.8741103932800769</v>
      </c>
      <c r="AK155" s="5">
        <f t="shared" si="56"/>
        <v>-1.6860393613589366</v>
      </c>
      <c r="AL155" s="5">
        <f t="shared" si="57"/>
        <v>-0.98885435743849825</v>
      </c>
      <c r="AM155" s="5">
        <f t="shared" si="58"/>
        <v>1.0429988375885841</v>
      </c>
      <c r="AN155" s="5">
        <f t="shared" si="59"/>
        <v>-0.10893123755784018</v>
      </c>
      <c r="AO155" s="5">
        <f t="shared" si="60"/>
        <v>-0.18774472067499914</v>
      </c>
      <c r="AP155" s="5">
        <f t="shared" si="61"/>
        <v>-0.12970506795420533</v>
      </c>
      <c r="AQ155" s="5">
        <f t="shared" si="62"/>
        <v>0.32945390321847867</v>
      </c>
      <c r="AR155" s="5">
        <f t="shared" si="63"/>
        <v>-1.4966867046747936</v>
      </c>
      <c r="AS155" s="5">
        <f t="shared" si="64"/>
        <v>0.65617261993659781</v>
      </c>
      <c r="AV155" s="2">
        <f t="shared" si="65"/>
        <v>78.642084740206784</v>
      </c>
      <c r="AW155" s="2">
        <f t="shared" si="66"/>
        <v>81.941552100640024</v>
      </c>
      <c r="AX155" s="2">
        <f t="shared" si="67"/>
        <v>82.88856511627111</v>
      </c>
      <c r="AY155" s="2">
        <f t="shared" si="68"/>
        <v>83.574110393181115</v>
      </c>
      <c r="AZ155" s="2">
        <f t="shared" si="69"/>
        <v>85.75321679570726</v>
      </c>
      <c r="BA155" s="2">
        <f t="shared" si="70"/>
        <v>86.653661497190271</v>
      </c>
      <c r="BB155" s="2">
        <f t="shared" si="71"/>
        <v>86.658712995880748</v>
      </c>
      <c r="BC155" s="2">
        <f t="shared" si="72"/>
        <v>84.846058885839156</v>
      </c>
      <c r="BD155" s="2">
        <f t="shared" si="73"/>
        <v>81.55431235978709</v>
      </c>
      <c r="BE155" s="2">
        <f t="shared" si="74"/>
        <v>76.749939931622748</v>
      </c>
      <c r="BF155" s="2">
        <f t="shared" si="75"/>
        <v>70.228734176471676</v>
      </c>
      <c r="BG155" s="2">
        <f t="shared" si="76"/>
        <v>61.681639039910507</v>
      </c>
      <c r="BH155" s="2">
        <f t="shared" si="77"/>
        <v>51.78322278561923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82.521619380200718</v>
      </c>
      <c r="CP155" s="2">
        <f>BL$207*$B155+BL$209</f>
        <v>85.728302698410644</v>
      </c>
      <c r="CQ155" s="2">
        <f>BM$207*$B155+BM$209</f>
        <v>86.770868971294377</v>
      </c>
      <c r="CR155" s="2">
        <f>BN$207*$B155+BN$209</f>
        <v>86.450968115567491</v>
      </c>
      <c r="CS155" s="2">
        <f>BO$207*$B155+BO$209</f>
        <v>89.397567997223135</v>
      </c>
      <c r="CT155" s="2">
        <f>BP$207*$B155+BP$209</f>
        <v>90.89039614648901</v>
      </c>
      <c r="CU155" s="2">
        <f>BQ$207*$B155+BQ$209</f>
        <v>91.193917352022879</v>
      </c>
      <c r="CV155" s="2">
        <f>BR$207*$B155+BR$209</f>
        <v>88.669577205049606</v>
      </c>
      <c r="CW155" s="2">
        <f>BS$207*$B155+BS$209</f>
        <v>85.302230643610017</v>
      </c>
      <c r="CX155" s="2">
        <f>BT$207*$B155+BT$209</f>
        <v>80.520718348296199</v>
      </c>
      <c r="CY155" s="2">
        <f>BU$207*$B155+BU$209</f>
        <v>74.85830743795114</v>
      </c>
      <c r="CZ155" s="2">
        <f>BV$207*$B155+BV$209</f>
        <v>64.924255312285851</v>
      </c>
      <c r="DA155" s="2">
        <f>BW$207*$B155+BW$209</f>
        <v>54.110105952747077</v>
      </c>
      <c r="DD155" s="2">
        <f>BZ$207*$B155+BZ$209</f>
        <v>78.558245793270913</v>
      </c>
      <c r="DE155" s="2">
        <f>CA$207*$B155+CA$209</f>
        <v>81.808184813616236</v>
      </c>
      <c r="DF155" s="2">
        <f>CB$207*$B155+CB$209</f>
        <v>82.816991903440908</v>
      </c>
      <c r="DG155" s="2">
        <f>CC$207*$B155+CC$209</f>
        <v>83.53249913332256</v>
      </c>
      <c r="DH155" s="2">
        <f>CD$207*$B155+CD$209</f>
        <v>85.703590055232908</v>
      </c>
      <c r="DI155" s="2">
        <f>CE$207*$B155+CE$209</f>
        <v>86.591516814107791</v>
      </c>
      <c r="DJ155" s="2">
        <f>CF$207*$B155+CF$209</f>
        <v>86.598724784858049</v>
      </c>
      <c r="DK155" s="2">
        <f>CG$207*$B155+CG$209</f>
        <v>84.797994139605393</v>
      </c>
      <c r="DL155" s="2">
        <f>CH$207*$B155+CH$209</f>
        <v>81.51284463230985</v>
      </c>
      <c r="DM155" s="2">
        <f>CI$207*$B155+CI$209</f>
        <v>76.70967491305467</v>
      </c>
      <c r="DN155" s="2">
        <f>CJ$207*$B155+CJ$209</f>
        <v>70.177090543511369</v>
      </c>
      <c r="DO155" s="2">
        <f>CK$207*$B155+CK$209</f>
        <v>61.645651248598568</v>
      </c>
      <c r="DP155" s="2">
        <f>CL$207*$B155+CL$209</f>
        <v>51.760023638328811</v>
      </c>
      <c r="DS155" s="2">
        <f>POWER(10,($B155-C$227)/C$228)/(1+POWER(10,($B155-C$227)/C$228))</f>
        <v>0.97884656969700123</v>
      </c>
      <c r="DT155" s="2">
        <f>POWER(10,($B155-D$227)/D$228)/(1+POWER(10,($B155-D$227)/D$228))</f>
        <v>0.96597875601111471</v>
      </c>
      <c r="DU155" s="2">
        <f>POWER(10,($B155-E$227)/E$228)/(1+POWER(10,($B155-E$227)/E$228))</f>
        <v>0.9818979670834711</v>
      </c>
      <c r="DV155" s="2">
        <f>POWER(10,($B155-F$227)/F$228)/(1+POWER(10,($B155-F$227)/F$228))</f>
        <v>0.98574209281931702</v>
      </c>
      <c r="DW155" s="2">
        <f>POWER(10,($B155-G$227)/G$228)/(1+POWER(10,($B155-G$227)/G$228))</f>
        <v>0.98656550167497181</v>
      </c>
      <c r="DX155" s="2">
        <f>POWER(10,($B155-H$227)/H$228)/(1+POWER(10,($B155-H$227)/H$228))</f>
        <v>0.98554398058713155</v>
      </c>
      <c r="DY155" s="2">
        <f>POWER(10,($B155-I$227)/I$228)/(1+POWER(10,($B155-I$227)/I$228))</f>
        <v>0.98694544131809681</v>
      </c>
      <c r="DZ155" s="2">
        <f>POWER(10,($B155-J$227)/J$228)/(1+POWER(10,($B155-J$227)/J$228))</f>
        <v>0.98758524732098274</v>
      </c>
      <c r="EA155" s="2">
        <f>POWER(10,($B155-K$227)/K$228)/(1+POWER(10,($B155-K$227)/K$228))</f>
        <v>0.98905687429214706</v>
      </c>
      <c r="EB155" s="2">
        <f>POWER(10,($B155-L$227)/L$228)/(1+POWER(10,($B155-L$227)/L$228))</f>
        <v>0.98943464716362239</v>
      </c>
      <c r="EC155" s="2">
        <f>POWER(10,($B155-M$227)/M$228)/(1+POWER(10,($B155-M$227)/M$228))</f>
        <v>0.98896790425975722</v>
      </c>
      <c r="ED155" s="2">
        <f>POWER(10,($B155-N$227)/N$228)/(1+POWER(10,($B155-N$227)/N$228))</f>
        <v>0.98902344088738026</v>
      </c>
      <c r="EE155" s="2">
        <f>POWER(10,($B155-O$227)/O$228)/(1+POWER(10,($B155-O$227)/O$228))</f>
        <v>0.99012836820732142</v>
      </c>
    </row>
    <row r="156" spans="2:137" x14ac:dyDescent="0.25">
      <c r="B156" s="2">
        <v>150</v>
      </c>
      <c r="C156">
        <v>78.070999999999998</v>
      </c>
      <c r="D156">
        <v>81.186000000000007</v>
      </c>
      <c r="E156">
        <v>82</v>
      </c>
      <c r="F156">
        <v>82.8</v>
      </c>
      <c r="G156">
        <v>85.328999999999994</v>
      </c>
      <c r="H156">
        <v>85.013999999999996</v>
      </c>
      <c r="I156">
        <v>87.757000000000005</v>
      </c>
      <c r="J156">
        <v>87.171000000000006</v>
      </c>
      <c r="K156">
        <v>80.643000000000001</v>
      </c>
      <c r="L156">
        <v>78.057000000000002</v>
      </c>
      <c r="M156">
        <v>71.313999999999993</v>
      </c>
      <c r="N156">
        <v>63.557099999999998</v>
      </c>
      <c r="O156">
        <v>52.1571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78.567163664542022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81.863520272393686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82.824408776973129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83.535409682371153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86.178769411374446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87.158336697016452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87.428732625083427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85.650093592819729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82.27954542689767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78.031969161964668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71.343922675961423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63.12700606317604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52.592448334670017</v>
      </c>
      <c r="AE156" s="5"/>
      <c r="AG156" s="5">
        <f t="shared" si="52"/>
        <v>-0.49616366454202421</v>
      </c>
      <c r="AH156" s="5">
        <f t="shared" si="53"/>
        <v>-0.67752027239367862</v>
      </c>
      <c r="AI156" s="5">
        <f t="shared" si="54"/>
        <v>-0.82440877697312942</v>
      </c>
      <c r="AJ156" s="5">
        <f t="shared" si="55"/>
        <v>-0.73540968237115578</v>
      </c>
      <c r="AK156" s="5">
        <f t="shared" si="56"/>
        <v>-0.84976941137445294</v>
      </c>
      <c r="AL156" s="5">
        <f t="shared" si="57"/>
        <v>-2.1443366970164561</v>
      </c>
      <c r="AM156" s="5">
        <f t="shared" si="58"/>
        <v>0.32826737491657809</v>
      </c>
      <c r="AN156" s="5">
        <f t="shared" si="59"/>
        <v>1.5209064071802771</v>
      </c>
      <c r="AO156" s="5">
        <f t="shared" si="60"/>
        <v>-1.6365454268976691</v>
      </c>
      <c r="AP156" s="5">
        <f t="shared" si="61"/>
        <v>2.5030838035334568E-2</v>
      </c>
      <c r="AQ156" s="5">
        <f t="shared" si="62"/>
        <v>-2.9922675961429945E-2</v>
      </c>
      <c r="AR156" s="5">
        <f t="shared" si="63"/>
        <v>0.43009393682395824</v>
      </c>
      <c r="AS156" s="5">
        <f t="shared" si="64"/>
        <v>-0.43534833467001732</v>
      </c>
      <c r="AV156" s="2">
        <f t="shared" si="65"/>
        <v>78.567163638175771</v>
      </c>
      <c r="AW156" s="2">
        <f t="shared" si="66"/>
        <v>81.863520272393686</v>
      </c>
      <c r="AX156" s="2">
        <f t="shared" si="67"/>
        <v>82.824408774685082</v>
      </c>
      <c r="AY156" s="2">
        <f t="shared" si="68"/>
        <v>83.53540968235572</v>
      </c>
      <c r="AZ156" s="2">
        <f t="shared" si="69"/>
        <v>85.720202749520794</v>
      </c>
      <c r="BA156" s="2">
        <f t="shared" si="70"/>
        <v>86.607334518928965</v>
      </c>
      <c r="BB156" s="2">
        <f t="shared" si="71"/>
        <v>86.60848191380191</v>
      </c>
      <c r="BC156" s="2">
        <f t="shared" si="72"/>
        <v>84.796166705949616</v>
      </c>
      <c r="BD156" s="2">
        <f t="shared" si="73"/>
        <v>81.505160744542692</v>
      </c>
      <c r="BE156" s="2">
        <f t="shared" si="74"/>
        <v>76.703080235269979</v>
      </c>
      <c r="BF156" s="2">
        <f t="shared" si="75"/>
        <v>70.179362532546847</v>
      </c>
      <c r="BG156" s="2">
        <f t="shared" si="76"/>
        <v>61.64444134457667</v>
      </c>
      <c r="BH156" s="2">
        <f t="shared" si="77"/>
        <v>51.761032658061971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82.53585512741202</v>
      </c>
      <c r="CP156" s="2">
        <f>BL$207*$B156+BL$209</f>
        <v>85.746430787767295</v>
      </c>
      <c r="CQ156" s="2">
        <f>BM$207*$B156+BM$209</f>
        <v>86.787171460326576</v>
      </c>
      <c r="CR156" s="2">
        <f>BN$207*$B156+BN$209</f>
        <v>86.465618477143892</v>
      </c>
      <c r="CS156" s="2">
        <f>BO$207*$B156+BO$209</f>
        <v>89.431682328390679</v>
      </c>
      <c r="CT156" s="2">
        <f>BP$207*$B156+BP$209</f>
        <v>90.926904721380907</v>
      </c>
      <c r="CU156" s="2">
        <f>BQ$207*$B156+BQ$209</f>
        <v>91.230983642743254</v>
      </c>
      <c r="CV156" s="2">
        <f>BR$207*$B156+BR$209</f>
        <v>88.692047727422647</v>
      </c>
      <c r="CW156" s="2">
        <f>BS$207*$B156+BS$209</f>
        <v>85.322164395655648</v>
      </c>
      <c r="CX156" s="2">
        <f>BT$207*$B156+BT$209</f>
        <v>80.53791009534531</v>
      </c>
      <c r="CY156" s="2">
        <f>BU$207*$B156+BU$209</f>
        <v>74.892170146491935</v>
      </c>
      <c r="CZ156" s="2">
        <f>BV$207*$B156+BV$209</f>
        <v>64.949550367924317</v>
      </c>
      <c r="DA156" s="2">
        <f>BW$207*$B156+BW$209</f>
        <v>54.130496076030639</v>
      </c>
      <c r="DD156" s="2">
        <f>BZ$207*$B156+BZ$209</f>
        <v>78.488944411030232</v>
      </c>
      <c r="DE156" s="2">
        <f>CA$207*$B156+CA$209</f>
        <v>81.738799154124038</v>
      </c>
      <c r="DF156" s="2">
        <f>CB$207*$B156+CB$209</f>
        <v>82.757780425315403</v>
      </c>
      <c r="DG156" s="2">
        <f>CC$207*$B156+CC$209</f>
        <v>83.49675598440993</v>
      </c>
      <c r="DH156" s="2">
        <f>CD$207*$B156+CD$209</f>
        <v>85.674108939880512</v>
      </c>
      <c r="DI156" s="2">
        <f>CE$207*$B156+CE$209</f>
        <v>86.5495497674695</v>
      </c>
      <c r="DJ156" s="2">
        <f>CF$207*$B156+CF$209</f>
        <v>86.552718913635218</v>
      </c>
      <c r="DK156" s="2">
        <f>CG$207*$B156+CG$209</f>
        <v>84.751501518224231</v>
      </c>
      <c r="DL156" s="2">
        <f>CH$207*$B156+CH$209</f>
        <v>81.466644609766007</v>
      </c>
      <c r="DM156" s="2">
        <f>CI$207*$B156+CI$209</f>
        <v>76.66573432998095</v>
      </c>
      <c r="DN156" s="2">
        <f>CJ$207*$B156+CJ$209</f>
        <v>70.131416184220583</v>
      </c>
      <c r="DO156" s="2">
        <f>CK$207*$B156+CK$209</f>
        <v>61.610987546945005</v>
      </c>
      <c r="DP156" s="2">
        <f>CL$207*$B156+CL$209</f>
        <v>51.739487610737726</v>
      </c>
      <c r="DS156" s="2">
        <f>POWER(10,($B156-C$227)/C$228)/(1+POWER(10,($B156-C$227)/C$228))</f>
        <v>0.98067186735083878</v>
      </c>
      <c r="DT156" s="2">
        <f>POWER(10,($B156-D$227)/D$228)/(1+POWER(10,($B156-D$227)/D$228))</f>
        <v>0.96887909626657143</v>
      </c>
      <c r="DU156" s="2">
        <f>POWER(10,($B156-E$227)/E$228)/(1+POWER(10,($B156-E$227)/E$228))</f>
        <v>0.98346441216780778</v>
      </c>
      <c r="DV156" s="2">
        <f>POWER(10,($B156-F$227)/F$228)/(1+POWER(10,($B156-F$227)/F$228))</f>
        <v>0.98698030035395756</v>
      </c>
      <c r="DW156" s="2">
        <f>POWER(10,($B156-G$227)/G$228)/(1+POWER(10,($B156-G$227)/G$228))</f>
        <v>0.98773309131333875</v>
      </c>
      <c r="DX156" s="2">
        <f>POWER(10,($B156-H$227)/H$228)/(1+POWER(10,($B156-H$227)/H$228))</f>
        <v>0.98679916249244748</v>
      </c>
      <c r="DY156" s="2">
        <f>POWER(10,($B156-I$227)/I$228)/(1+POWER(10,($B156-I$227)/I$228))</f>
        <v>0.98808040942622877</v>
      </c>
      <c r="DZ156" s="2">
        <f>POWER(10,($B156-J$227)/J$228)/(1+POWER(10,($B156-J$227)/J$228))</f>
        <v>0.98866522929711442</v>
      </c>
      <c r="EA156" s="2">
        <f>POWER(10,($B156-K$227)/K$228)/(1+POWER(10,($B156-K$227)/K$228))</f>
        <v>0.99001013172914853</v>
      </c>
      <c r="EB156" s="2">
        <f>POWER(10,($B156-L$227)/L$228)/(1+POWER(10,($B156-L$227)/L$228))</f>
        <v>0.99035531764258367</v>
      </c>
      <c r="EC156" s="2">
        <f>POWER(10,($B156-M$227)/M$228)/(1+POWER(10,($B156-M$227)/M$228))</f>
        <v>0.98992883297346568</v>
      </c>
      <c r="ED156" s="2">
        <f>POWER(10,($B156-N$227)/N$228)/(1+POWER(10,($B156-N$227)/N$228))</f>
        <v>0.98997958120738716</v>
      </c>
      <c r="EE156" s="2">
        <f>POWER(10,($B156-O$227)/O$228)/(1+POWER(10,($B156-O$227)/O$228))</f>
        <v>0.99098913799888888</v>
      </c>
    </row>
    <row r="157" spans="2:137" x14ac:dyDescent="0.25">
      <c r="B157" s="2">
        <v>151</v>
      </c>
      <c r="C157">
        <v>78.271000000000001</v>
      </c>
      <c r="D157">
        <v>81.186000000000007</v>
      </c>
      <c r="E157">
        <v>80.643000000000001</v>
      </c>
      <c r="F157">
        <v>82.129000000000005</v>
      </c>
      <c r="G157">
        <v>84.843000000000004</v>
      </c>
      <c r="H157">
        <v>88.414000000000001</v>
      </c>
      <c r="I157">
        <v>85.771000000000001</v>
      </c>
      <c r="J157">
        <v>87.213999999999999</v>
      </c>
      <c r="K157">
        <v>81.528999999999996</v>
      </c>
      <c r="L157">
        <v>78.228999999999999</v>
      </c>
      <c r="M157">
        <v>71.971000000000004</v>
      </c>
      <c r="N157">
        <v>62.957099999999997</v>
      </c>
      <c r="O157">
        <v>52.814300000000003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78.492576435188298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81.785963523452907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82.760563722478878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83.496904922656995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86.229997255910632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87.237957540010825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87.511799778071776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85.728718749595018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82.298178933062673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78.107962511829243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71.428899789000255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63.322800394625588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52.713319041786548</v>
      </c>
      <c r="AE157" s="5"/>
      <c r="AG157" s="5">
        <f t="shared" si="52"/>
        <v>-0.22157643518829673</v>
      </c>
      <c r="AH157" s="5">
        <f t="shared" si="53"/>
        <v>-0.59996352345289949</v>
      </c>
      <c r="AI157" s="5">
        <f t="shared" si="54"/>
        <v>-2.1175637224788773</v>
      </c>
      <c r="AJ157" s="5">
        <f t="shared" si="55"/>
        <v>-1.3679049226569902</v>
      </c>
      <c r="AK157" s="5">
        <f t="shared" si="56"/>
        <v>-1.3869972559106287</v>
      </c>
      <c r="AL157" s="5">
        <f t="shared" si="57"/>
        <v>1.1760424599891763</v>
      </c>
      <c r="AM157" s="5">
        <f t="shared" si="58"/>
        <v>-1.740799778071775</v>
      </c>
      <c r="AN157" s="5">
        <f t="shared" si="59"/>
        <v>1.4852812504049808</v>
      </c>
      <c r="AO157" s="5">
        <f t="shared" si="60"/>
        <v>-0.76917893306267615</v>
      </c>
      <c r="AP157" s="5">
        <f t="shared" si="61"/>
        <v>0.12103748817075655</v>
      </c>
      <c r="AQ157" s="5">
        <f t="shared" si="62"/>
        <v>0.54210021099974881</v>
      </c>
      <c r="AR157" s="5">
        <f t="shared" si="63"/>
        <v>-0.36570039462559123</v>
      </c>
      <c r="AS157" s="5">
        <f t="shared" si="64"/>
        <v>0.1009809582134551</v>
      </c>
      <c r="AV157" s="2">
        <f t="shared" si="65"/>
        <v>78.492576395050165</v>
      </c>
      <c r="AW157" s="2">
        <f t="shared" si="66"/>
        <v>81.785963523452907</v>
      </c>
      <c r="AX157" s="2">
        <f t="shared" si="67"/>
        <v>82.760563722077421</v>
      </c>
      <c r="AY157" s="2">
        <f t="shared" si="68"/>
        <v>83.49690492265475</v>
      </c>
      <c r="AZ157" s="2">
        <f t="shared" si="69"/>
        <v>85.687423547797351</v>
      </c>
      <c r="BA157" s="2">
        <f t="shared" si="70"/>
        <v>86.561290215502311</v>
      </c>
      <c r="BB157" s="2">
        <f t="shared" si="71"/>
        <v>86.558526905617597</v>
      </c>
      <c r="BC157" s="2">
        <f t="shared" si="72"/>
        <v>84.746498313047965</v>
      </c>
      <c r="BD157" s="2">
        <f t="shared" si="73"/>
        <v>81.456205689742475</v>
      </c>
      <c r="BE157" s="2">
        <f t="shared" si="74"/>
        <v>76.656420726072326</v>
      </c>
      <c r="BF157" s="2">
        <f t="shared" si="75"/>
        <v>70.130239395031111</v>
      </c>
      <c r="BG157" s="2">
        <f t="shared" si="76"/>
        <v>61.607409426067321</v>
      </c>
      <c r="BH157" s="2">
        <f t="shared" si="77"/>
        <v>51.738953089462868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82.550090874623336</v>
      </c>
      <c r="CP157" s="2">
        <f>BL$207*$B157+BL$209</f>
        <v>85.764558877123946</v>
      </c>
      <c r="CQ157" s="2">
        <f>BM$207*$B157+BM$209</f>
        <v>86.803473949358775</v>
      </c>
      <c r="CR157" s="2">
        <f>BN$207*$B157+BN$209</f>
        <v>86.480268838720306</v>
      </c>
      <c r="CS157" s="2">
        <f>BO$207*$B157+BO$209</f>
        <v>89.465796659558237</v>
      </c>
      <c r="CT157" s="2">
        <f>BP$207*$B157+BP$209</f>
        <v>90.96341329627279</v>
      </c>
      <c r="CU157" s="2">
        <f>BQ$207*$B157+BQ$209</f>
        <v>91.268049933463615</v>
      </c>
      <c r="CV157" s="2">
        <f>BR$207*$B157+BR$209</f>
        <v>88.714518249795702</v>
      </c>
      <c r="CW157" s="2">
        <f>BS$207*$B157+BS$209</f>
        <v>85.342098147701279</v>
      </c>
      <c r="CX157" s="2">
        <f>BT$207*$B157+BT$209</f>
        <v>80.555101842394421</v>
      </c>
      <c r="CY157" s="2">
        <f>BU$207*$B157+BU$209</f>
        <v>74.926032855032716</v>
      </c>
      <c r="CZ157" s="2">
        <f>BV$207*$B157+BV$209</f>
        <v>64.974845423562783</v>
      </c>
      <c r="DA157" s="2">
        <f>BW$207*$B157+BW$209</f>
        <v>54.150886199314201</v>
      </c>
      <c r="DB157" s="6"/>
      <c r="DC157" s="6"/>
      <c r="DD157" s="2">
        <f>BZ$207*$B157+BZ$209</f>
        <v>78.419643028789537</v>
      </c>
      <c r="DE157" s="2">
        <f>CA$207*$B157+CA$209</f>
        <v>81.66941349463184</v>
      </c>
      <c r="DF157" s="2">
        <f>CB$207*$B157+CB$209</f>
        <v>82.698568947189898</v>
      </c>
      <c r="DG157" s="2">
        <f>CC$207*$B157+CC$209</f>
        <v>83.461012835497314</v>
      </c>
      <c r="DH157" s="2">
        <f>CD$207*$B157+CD$209</f>
        <v>85.644627824528115</v>
      </c>
      <c r="DI157" s="2">
        <f>CE$207*$B157+CE$209</f>
        <v>86.507582720831223</v>
      </c>
      <c r="DJ157" s="2">
        <f>CF$207*$B157+CF$209</f>
        <v>86.506713042412372</v>
      </c>
      <c r="DK157" s="2">
        <f>CG$207*$B157+CG$209</f>
        <v>84.705008896843054</v>
      </c>
      <c r="DL157" s="2">
        <f>CH$207*$B157+CH$209</f>
        <v>81.42044458722215</v>
      </c>
      <c r="DM157" s="2">
        <f>CI$207*$B157+CI$209</f>
        <v>76.62179374690723</v>
      </c>
      <c r="DN157" s="2">
        <f>CJ$207*$B157+CJ$209</f>
        <v>70.085741824929812</v>
      </c>
      <c r="DO157" s="2">
        <f>CK$207*$B157+CK$209</f>
        <v>61.576323845291434</v>
      </c>
      <c r="DP157" s="2">
        <f>CL$207*$B157+CL$209</f>
        <v>51.718951583146641</v>
      </c>
      <c r="DS157" s="2">
        <f>POWER(10,($B157-C$227)/C$228)/(1+POWER(10,($B157-C$227)/C$228))</f>
        <v>0.98234250401340928</v>
      </c>
      <c r="DT157" s="2">
        <f>POWER(10,($B157-D$227)/D$228)/(1+POWER(10,($B157-D$227)/D$228))</f>
        <v>0.97153946491879251</v>
      </c>
      <c r="DU157" s="2">
        <f>POWER(10,($B157-E$227)/E$228)/(1+POWER(10,($B157-E$227)/E$228))</f>
        <v>0.98489739108340824</v>
      </c>
      <c r="DV157" s="2">
        <f>POWER(10,($B157-F$227)/F$228)/(1+POWER(10,($B157-F$227)/F$228))</f>
        <v>0.98811227430892656</v>
      </c>
      <c r="DW157" s="2">
        <f>POWER(10,($B157-G$227)/G$228)/(1+POWER(10,($B157-G$227)/G$228))</f>
        <v>0.98880035792271226</v>
      </c>
      <c r="DX157" s="2">
        <f>POWER(10,($B157-H$227)/H$228)/(1+POWER(10,($B157-H$227)/H$228))</f>
        <v>0.98794669281926872</v>
      </c>
      <c r="DY157" s="2">
        <f>POWER(10,($B157-I$227)/I$228)/(1+POWER(10,($B157-I$227)/I$228))</f>
        <v>0.9891177909921447</v>
      </c>
      <c r="DZ157" s="2">
        <f>POWER(10,($B157-J$227)/J$228)/(1+POWER(10,($B157-J$227)/J$228))</f>
        <v>0.98965224605989455</v>
      </c>
      <c r="EA157" s="2">
        <f>POWER(10,($B157-K$227)/K$228)/(1+POWER(10,($B157-K$227)/K$228))</f>
        <v>0.99088111635338882</v>
      </c>
      <c r="EB157" s="2">
        <f>POWER(10,($B157-L$227)/L$228)/(1+POWER(10,($B157-L$227)/L$228))</f>
        <v>0.99119647423378276</v>
      </c>
      <c r="EC157" s="2">
        <f>POWER(10,($B157-M$227)/M$228)/(1+POWER(10,($B157-M$227)/M$228))</f>
        <v>0.99080683995558072</v>
      </c>
      <c r="ED157" s="2">
        <f>POWER(10,($B157-N$227)/N$228)/(1+POWER(10,($B157-N$227)/N$228))</f>
        <v>0.99085320482452188</v>
      </c>
      <c r="EE157" s="2">
        <f>POWER(10,($B157-O$227)/O$228)/(1+POWER(10,($B157-O$227)/O$228))</f>
        <v>0.99177547530132826</v>
      </c>
      <c r="EF157" s="6"/>
      <c r="EG157" s="6"/>
    </row>
    <row r="158" spans="2:137" x14ac:dyDescent="0.25">
      <c r="B158" s="2">
        <v>152</v>
      </c>
      <c r="C158">
        <v>78.429000000000002</v>
      </c>
      <c r="D158">
        <v>80.343000000000004</v>
      </c>
      <c r="E158">
        <v>81.813999999999993</v>
      </c>
      <c r="F158">
        <v>83.813999999999993</v>
      </c>
      <c r="G158">
        <v>84.813999999999993</v>
      </c>
      <c r="H158">
        <v>86.629000000000005</v>
      </c>
      <c r="I158">
        <v>87.271000000000001</v>
      </c>
      <c r="J158">
        <v>86.085999999999999</v>
      </c>
      <c r="K158">
        <v>82.543000000000006</v>
      </c>
      <c r="L158">
        <v>78.3</v>
      </c>
      <c r="M158">
        <v>71.786000000000001</v>
      </c>
      <c r="N158">
        <v>62.6571</v>
      </c>
      <c r="O158">
        <v>53.1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78.418308592050948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81.708866815913197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82.69701410372457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83.458584859561569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86.277383217933433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87.321536066360295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87.582947780551549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85.792561016145285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82.294889502341931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78.147459699666072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71.485876117422222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63.496930680360506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52.826305206029062</v>
      </c>
      <c r="AE158" s="5"/>
      <c r="AG158" s="5">
        <f t="shared" si="52"/>
        <v>1.0691407949053655E-2</v>
      </c>
      <c r="AH158" s="5">
        <f t="shared" si="53"/>
        <v>-1.3658668159131935</v>
      </c>
      <c r="AI158" s="5">
        <f t="shared" si="54"/>
        <v>-0.88301410372457667</v>
      </c>
      <c r="AJ158" s="5">
        <f t="shared" si="55"/>
        <v>0.35541514043842426</v>
      </c>
      <c r="AK158" s="5">
        <f t="shared" si="56"/>
        <v>-1.4633832179334405</v>
      </c>
      <c r="AL158" s="5">
        <f t="shared" si="57"/>
        <v>-0.69253606636029019</v>
      </c>
      <c r="AM158" s="5">
        <f t="shared" si="58"/>
        <v>-0.3119477805515487</v>
      </c>
      <c r="AN158" s="5">
        <f t="shared" si="59"/>
        <v>0.29343898385471334</v>
      </c>
      <c r="AO158" s="5">
        <f t="shared" si="60"/>
        <v>0.24811049765807525</v>
      </c>
      <c r="AP158" s="5">
        <f t="shared" si="61"/>
        <v>0.15254030033392496</v>
      </c>
      <c r="AQ158" s="5">
        <f t="shared" si="62"/>
        <v>0.300123882577779</v>
      </c>
      <c r="AR158" s="5">
        <f t="shared" si="63"/>
        <v>-0.83983068036050668</v>
      </c>
      <c r="AS158" s="5">
        <f t="shared" si="64"/>
        <v>0.27369479397093954</v>
      </c>
      <c r="AV158" s="2">
        <f t="shared" si="65"/>
        <v>78.418308532664568</v>
      </c>
      <c r="AW158" s="2">
        <f t="shared" si="66"/>
        <v>81.708866815913197</v>
      </c>
      <c r="AX158" s="2">
        <f t="shared" si="67"/>
        <v>82.697014103658958</v>
      </c>
      <c r="AY158" s="2">
        <f t="shared" si="68"/>
        <v>83.45858485956127</v>
      </c>
      <c r="AZ158" s="2">
        <f t="shared" si="69"/>
        <v>85.654865589821341</v>
      </c>
      <c r="BA158" s="2">
        <f t="shared" si="70"/>
        <v>86.515513073329672</v>
      </c>
      <c r="BB158" s="2">
        <f t="shared" si="71"/>
        <v>86.508832522545063</v>
      </c>
      <c r="BC158" s="2">
        <f t="shared" si="72"/>
        <v>84.697040972494875</v>
      </c>
      <c r="BD158" s="2">
        <f t="shared" si="73"/>
        <v>81.40743571205725</v>
      </c>
      <c r="BE158" s="2">
        <f t="shared" si="74"/>
        <v>76.60994903213529</v>
      </c>
      <c r="BF158" s="2">
        <f t="shared" si="75"/>
        <v>70.081349984845914</v>
      </c>
      <c r="BG158" s="2">
        <f t="shared" si="76"/>
        <v>61.570533942965575</v>
      </c>
      <c r="BH158" s="2">
        <f t="shared" si="77"/>
        <v>51.716977560018059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82.564326621834638</v>
      </c>
      <c r="CP158" s="2">
        <f>BL$207*$B158+BL$209</f>
        <v>85.782686966480583</v>
      </c>
      <c r="CQ158" s="2">
        <f>BM$207*$B158+BM$209</f>
        <v>86.819776438390974</v>
      </c>
      <c r="CR158" s="2">
        <f>BN$207*$B158+BN$209</f>
        <v>86.494919200296721</v>
      </c>
      <c r="CS158" s="2">
        <f>BO$207*$B158+BO$209</f>
        <v>89.49991099072578</v>
      </c>
      <c r="CT158" s="2">
        <f>BP$207*$B158+BP$209</f>
        <v>90.999921871164688</v>
      </c>
      <c r="CU158" s="2">
        <f>BQ$207*$B158+BQ$209</f>
        <v>91.30511622418399</v>
      </c>
      <c r="CV158" s="2">
        <f>BR$207*$B158+BR$209</f>
        <v>88.736988772168743</v>
      </c>
      <c r="CW158" s="2">
        <f>BS$207*$B158+BS$209</f>
        <v>85.362031899746896</v>
      </c>
      <c r="CX158" s="2">
        <f>BT$207*$B158+BT$209</f>
        <v>80.572293589443547</v>
      </c>
      <c r="CY158" s="2">
        <f>BU$207*$B158+BU$209</f>
        <v>74.959895563573511</v>
      </c>
      <c r="CZ158" s="2">
        <f>BV$207*$B158+BV$209</f>
        <v>65.000140479201249</v>
      </c>
      <c r="DA158" s="2">
        <f>BW$207*$B158+BW$209</f>
        <v>54.171276322597762</v>
      </c>
      <c r="DD158" s="2">
        <f>BZ$207*$B158+BZ$209</f>
        <v>78.350341646548856</v>
      </c>
      <c r="DE158" s="2">
        <f>CA$207*$B158+CA$209</f>
        <v>81.600027835139642</v>
      </c>
      <c r="DF158" s="2">
        <f>CB$207*$B158+CB$209</f>
        <v>82.639357469064379</v>
      </c>
      <c r="DG158" s="2">
        <f>CC$207*$B158+CC$209</f>
        <v>83.425269686584699</v>
      </c>
      <c r="DH158" s="2">
        <f>CD$207*$B158+CD$209</f>
        <v>85.615146709175704</v>
      </c>
      <c r="DI158" s="2">
        <f>CE$207*$B158+CE$209</f>
        <v>86.465615674192932</v>
      </c>
      <c r="DJ158" s="2">
        <f>CF$207*$B158+CF$209</f>
        <v>86.46070717118954</v>
      </c>
      <c r="DK158" s="2">
        <f>CG$207*$B158+CG$209</f>
        <v>84.658516275461892</v>
      </c>
      <c r="DL158" s="2">
        <f>CH$207*$B158+CH$209</f>
        <v>81.374244564678307</v>
      </c>
      <c r="DM158" s="2">
        <f>CI$207*$B158+CI$209</f>
        <v>76.57785316383351</v>
      </c>
      <c r="DN158" s="2">
        <f>CJ$207*$B158+CJ$209</f>
        <v>70.040067465639041</v>
      </c>
      <c r="DO158" s="2">
        <f>CK$207*$B158+CK$209</f>
        <v>61.541660143637863</v>
      </c>
      <c r="DP158" s="2">
        <f>CL$207*$B158+CL$209</f>
        <v>51.698415555555556</v>
      </c>
      <c r="DS158" s="2">
        <f>POWER(10,($B158-C$227)/C$228)/(1+POWER(10,($B158-C$227)/C$228))</f>
        <v>0.98387111332519617</v>
      </c>
      <c r="DT158" s="2">
        <f>POWER(10,($B158-D$227)/D$228)/(1+POWER(10,($B158-D$227)/D$228))</f>
        <v>0.97397852003812446</v>
      </c>
      <c r="DU158" s="2">
        <f>POWER(10,($B158-E$227)/E$228)/(1+POWER(10,($B158-E$227)/E$228))</f>
        <v>0.98620792915312305</v>
      </c>
      <c r="DV158" s="2">
        <f>POWER(10,($B158-F$227)/F$228)/(1+POWER(10,($B158-F$227)/F$228))</f>
        <v>0.98914691308315417</v>
      </c>
      <c r="DW158" s="2">
        <f>POWER(10,($B158-G$227)/G$228)/(1+POWER(10,($B158-G$227)/G$228))</f>
        <v>0.98977572955088311</v>
      </c>
      <c r="DX158" s="2">
        <f>POWER(10,($B158-H$227)/H$228)/(1+POWER(10,($B158-H$227)/H$228))</f>
        <v>0.98899558235170393</v>
      </c>
      <c r="DY158" s="2">
        <f>POWER(10,($B158-I$227)/I$228)/(1+POWER(10,($B158-I$227)/I$228))</f>
        <v>0.99006579526438099</v>
      </c>
      <c r="DZ158" s="2">
        <f>POWER(10,($B158-J$227)/J$228)/(1+POWER(10,($B158-J$227)/J$228))</f>
        <v>0.99055413587707519</v>
      </c>
      <c r="EA158" s="2">
        <f>POWER(10,($B158-K$227)/K$228)/(1+POWER(10,($B158-K$227)/K$228))</f>
        <v>0.99167680104526423</v>
      </c>
      <c r="EB158" s="2">
        <f>POWER(10,($B158-L$227)/L$228)/(1+POWER(10,($B158-L$227)/L$228))</f>
        <v>0.99196486494178016</v>
      </c>
      <c r="EC158" s="2">
        <f>POWER(10,($B158-M$227)/M$228)/(1+POWER(10,($B158-M$227)/M$228))</f>
        <v>0.99160895088505063</v>
      </c>
      <c r="ED158" s="2">
        <f>POWER(10,($B158-N$227)/N$228)/(1+POWER(10,($B158-N$227)/N$228))</f>
        <v>0.99165130446722427</v>
      </c>
      <c r="EE158" s="2">
        <f>POWER(10,($B158-O$227)/O$228)/(1+POWER(10,($B158-O$227)/O$228))</f>
        <v>0.99249371225833005</v>
      </c>
    </row>
    <row r="159" spans="2:137" x14ac:dyDescent="0.25">
      <c r="B159" s="2">
        <v>153</v>
      </c>
      <c r="C159">
        <v>78</v>
      </c>
      <c r="D159">
        <v>81.385999999999996</v>
      </c>
      <c r="E159">
        <v>82.213999999999999</v>
      </c>
      <c r="F159">
        <v>84.114000000000004</v>
      </c>
      <c r="G159">
        <v>86.257000000000005</v>
      </c>
      <c r="H159">
        <v>86.643000000000001</v>
      </c>
      <c r="I159">
        <v>87.656999999999996</v>
      </c>
      <c r="J159">
        <v>85.513999999999996</v>
      </c>
      <c r="K159">
        <v>82.786000000000001</v>
      </c>
      <c r="L159">
        <v>78.186000000000007</v>
      </c>
      <c r="M159">
        <v>71.585999999999999</v>
      </c>
      <c r="N159">
        <v>64.185699999999997</v>
      </c>
      <c r="O159">
        <v>53.2286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78.344345534941311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81.632213930444834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82.633744364916765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83.420438657859407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86.315113755215407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87.401246005770915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87.632787857160665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85.832608953621047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82.265613937100326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78.142916401035478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71.505889982729826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63.633526467783142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52.922062688511915</v>
      </c>
      <c r="AE159" s="5"/>
      <c r="AG159" s="5">
        <f t="shared" si="52"/>
        <v>-0.34434553494131137</v>
      </c>
      <c r="AH159" s="5">
        <f t="shared" si="53"/>
        <v>-0.24621393044483852</v>
      </c>
      <c r="AI159" s="5">
        <f t="shared" si="54"/>
        <v>-0.4197443649167667</v>
      </c>
      <c r="AJ159" s="5">
        <f t="shared" si="55"/>
        <v>0.6935613421405975</v>
      </c>
      <c r="AK159" s="5">
        <f t="shared" si="56"/>
        <v>-5.8113755215401852E-2</v>
      </c>
      <c r="AL159" s="5">
        <f t="shared" si="57"/>
        <v>-0.75824600577091417</v>
      </c>
      <c r="AM159" s="5">
        <f t="shared" si="58"/>
        <v>2.4212142839331818E-2</v>
      </c>
      <c r="AN159" s="5">
        <f t="shared" si="59"/>
        <v>-0.31860895362105168</v>
      </c>
      <c r="AO159" s="5">
        <f t="shared" si="60"/>
        <v>0.52038606289967504</v>
      </c>
      <c r="AP159" s="5">
        <f t="shared" si="61"/>
        <v>4.3083598964528846E-2</v>
      </c>
      <c r="AQ159" s="5">
        <f t="shared" si="62"/>
        <v>8.0110017270172307E-2</v>
      </c>
      <c r="AR159" s="5">
        <f t="shared" si="63"/>
        <v>0.55217353221685528</v>
      </c>
      <c r="AS159" s="5">
        <f t="shared" si="64"/>
        <v>0.30653731148808561</v>
      </c>
      <c r="AV159" s="2">
        <f t="shared" si="65"/>
        <v>78.344345449545401</v>
      </c>
      <c r="AW159" s="2">
        <f t="shared" si="66"/>
        <v>81.632213930444834</v>
      </c>
      <c r="AX159" s="2">
        <f t="shared" si="67"/>
        <v>82.633744364906775</v>
      </c>
      <c r="AY159" s="2">
        <f t="shared" si="68"/>
        <v>83.420438657859364</v>
      </c>
      <c r="AZ159" s="2">
        <f t="shared" si="69"/>
        <v>85.622515799857467</v>
      </c>
      <c r="BA159" s="2">
        <f t="shared" si="70"/>
        <v>86.46998805844521</v>
      </c>
      <c r="BB159" s="2">
        <f t="shared" si="71"/>
        <v>86.459383841458418</v>
      </c>
      <c r="BC159" s="2">
        <f t="shared" si="72"/>
        <v>84.647782414562641</v>
      </c>
      <c r="BD159" s="2">
        <f t="shared" si="73"/>
        <v>81.358839792664597</v>
      </c>
      <c r="BE159" s="2">
        <f t="shared" si="74"/>
        <v>76.563653373110995</v>
      </c>
      <c r="BF159" s="2">
        <f t="shared" si="75"/>
        <v>70.032680155012898</v>
      </c>
      <c r="BG159" s="2">
        <f t="shared" si="76"/>
        <v>61.533805886043481</v>
      </c>
      <c r="BH159" s="2">
        <f t="shared" si="77"/>
        <v>51.69509982364648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82.57856236904594</v>
      </c>
      <c r="CP159" s="2">
        <f>BL$207*$B159+BL$209</f>
        <v>85.800815055837234</v>
      </c>
      <c r="CQ159" s="2">
        <f>BM$207*$B159+BM$209</f>
        <v>86.836078927423173</v>
      </c>
      <c r="CR159" s="2">
        <f>BN$207*$B159+BN$209</f>
        <v>86.509569561873136</v>
      </c>
      <c r="CS159" s="2">
        <f>BO$207*$B159+BO$209</f>
        <v>89.534025321893324</v>
      </c>
      <c r="CT159" s="2">
        <f>BP$207*$B159+BP$209</f>
        <v>91.036430446056585</v>
      </c>
      <c r="CU159" s="2">
        <f>BQ$207*$B159+BQ$209</f>
        <v>91.342182514904366</v>
      </c>
      <c r="CV159" s="2">
        <f>BR$207*$B159+BR$209</f>
        <v>88.759459294541784</v>
      </c>
      <c r="CW159" s="2">
        <f>BS$207*$B159+BS$209</f>
        <v>85.381965651792527</v>
      </c>
      <c r="CX159" s="2">
        <f>BT$207*$B159+BT$209</f>
        <v>80.589485336492658</v>
      </c>
      <c r="CY159" s="2">
        <f>BU$207*$B159+BU$209</f>
        <v>74.993758272114292</v>
      </c>
      <c r="CZ159" s="2">
        <f>BV$207*$B159+BV$209</f>
        <v>65.025435534839716</v>
      </c>
      <c r="DA159" s="2">
        <f>BW$207*$B159+BW$209</f>
        <v>54.191666445881332</v>
      </c>
      <c r="DD159" s="2">
        <f>BZ$207*$B159+BZ$209</f>
        <v>78.28104026430816</v>
      </c>
      <c r="DE159" s="2">
        <f>CA$207*$B159+CA$209</f>
        <v>81.530642175647444</v>
      </c>
      <c r="DF159" s="2">
        <f>CB$207*$B159+CB$209</f>
        <v>82.580145990938874</v>
      </c>
      <c r="DG159" s="2">
        <f>CC$207*$B159+CC$209</f>
        <v>83.389526537672083</v>
      </c>
      <c r="DH159" s="2">
        <f>CD$207*$B159+CD$209</f>
        <v>85.585665593823308</v>
      </c>
      <c r="DI159" s="2">
        <f>CE$207*$B159+CE$209</f>
        <v>86.423648627554655</v>
      </c>
      <c r="DJ159" s="2">
        <f>CF$207*$B159+CF$209</f>
        <v>86.414701299966708</v>
      </c>
      <c r="DK159" s="2">
        <f>CG$207*$B159+CG$209</f>
        <v>84.61202365408073</v>
      </c>
      <c r="DL159" s="2">
        <f>CH$207*$B159+CH$209</f>
        <v>81.328044542134464</v>
      </c>
      <c r="DM159" s="2">
        <f>CI$207*$B159+CI$209</f>
        <v>76.533912580759804</v>
      </c>
      <c r="DN159" s="2">
        <f>CJ$207*$B159+CJ$209</f>
        <v>69.994393106348269</v>
      </c>
      <c r="DO159" s="2">
        <f>CK$207*$B159+CK$209</f>
        <v>61.506996441984292</v>
      </c>
      <c r="DP159" s="2">
        <f>CL$207*$B159+CL$209</f>
        <v>51.677879527964471</v>
      </c>
      <c r="DS159" s="2">
        <f>POWER(10,($B159-C$227)/C$228)/(1+POWER(10,($B159-C$227)/C$228))</f>
        <v>0.98526937530642578</v>
      </c>
      <c r="DT159" s="2">
        <f>POWER(10,($B159-D$227)/D$228)/(1+POWER(10,($B159-D$227)/D$228))</f>
        <v>0.97621366683568833</v>
      </c>
      <c r="DU159" s="2">
        <f>POWER(10,($B159-E$227)/E$228)/(1+POWER(10,($B159-E$227)/E$228))</f>
        <v>0.98740619864837953</v>
      </c>
      <c r="DV159" s="2">
        <f>POWER(10,($B159-F$227)/F$228)/(1+POWER(10,($B159-F$227)/F$228))</f>
        <v>0.99009240579456659</v>
      </c>
      <c r="DW159" s="2">
        <f>POWER(10,($B159-G$227)/G$228)/(1+POWER(10,($B159-G$227)/G$228))</f>
        <v>0.9906669582884825</v>
      </c>
      <c r="DX159" s="2">
        <f>POWER(10,($B159-H$227)/H$228)/(1+POWER(10,($B159-H$227)/H$228))</f>
        <v>0.98995412470958877</v>
      </c>
      <c r="DY159" s="2">
        <f>POWER(10,($B159-I$227)/I$228)/(1+POWER(10,($B159-I$227)/I$228))</f>
        <v>0.99093197121558807</v>
      </c>
      <c r="DZ159" s="2">
        <f>POWER(10,($B159-J$227)/J$228)/(1+POWER(10,($B159-J$227)/J$228))</f>
        <v>0.99137810358452227</v>
      </c>
      <c r="EA159" s="2">
        <f>POWER(10,($B159-K$227)/K$228)/(1+POWER(10,($B159-K$227)/K$228))</f>
        <v>0.99240358909383941</v>
      </c>
      <c r="EB159" s="2">
        <f>POWER(10,($B159-L$227)/L$228)/(1+POWER(10,($B159-L$227)/L$228))</f>
        <v>0.9926666850424174</v>
      </c>
      <c r="EC159" s="2">
        <f>POWER(10,($B159-M$227)/M$228)/(1+POWER(10,($B159-M$227)/M$228))</f>
        <v>0.99234161790645026</v>
      </c>
      <c r="ED159" s="2">
        <f>POWER(10,($B159-N$227)/N$228)/(1+POWER(10,($B159-N$227)/N$228))</f>
        <v>0.9923803017896109</v>
      </c>
      <c r="EE159" s="2">
        <f>POWER(10,($B159-O$227)/O$228)/(1+POWER(10,($B159-O$227)/O$228))</f>
        <v>0.99314965975864089</v>
      </c>
    </row>
    <row r="160" spans="2:137" x14ac:dyDescent="0.25">
      <c r="B160" s="2">
        <v>154</v>
      </c>
      <c r="C160">
        <v>78.686000000000007</v>
      </c>
      <c r="D160">
        <v>79.956999999999994</v>
      </c>
      <c r="E160">
        <v>81.956999999999994</v>
      </c>
      <c r="F160">
        <v>82.370999999999995</v>
      </c>
      <c r="G160">
        <v>86.1</v>
      </c>
      <c r="H160">
        <v>87.543000000000006</v>
      </c>
      <c r="I160">
        <v>87.956999999999994</v>
      </c>
      <c r="J160">
        <v>85.614000000000004</v>
      </c>
      <c r="K160">
        <v>83.713999999999999</v>
      </c>
      <c r="L160">
        <v>78.599999999999994</v>
      </c>
      <c r="M160">
        <v>71.7</v>
      </c>
      <c r="N160">
        <v>64.671400000000006</v>
      </c>
      <c r="O160">
        <v>53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78.270672681239631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81.555987794542034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82.57073932997487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83.382455920390214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86.337579771856397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87.468321850037157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87.65298379075972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85.841256362195764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82.208577149717627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78.090558093993891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71.482865459439154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63.718533045973878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52.991682499923655</v>
      </c>
      <c r="AE160" s="5"/>
      <c r="AG160" s="5">
        <f t="shared" si="52"/>
        <v>0.41532731876037587</v>
      </c>
      <c r="AH160" s="5">
        <f t="shared" si="53"/>
        <v>-1.5989877945420403</v>
      </c>
      <c r="AI160" s="5">
        <f t="shared" si="54"/>
        <v>-0.61373932997487657</v>
      </c>
      <c r="AJ160" s="5">
        <f t="shared" si="55"/>
        <v>-1.0114559203902189</v>
      </c>
      <c r="AK160" s="5">
        <f t="shared" si="56"/>
        <v>-0.237579771856403</v>
      </c>
      <c r="AL160" s="5">
        <f t="shared" si="57"/>
        <v>7.4678149962849716E-2</v>
      </c>
      <c r="AM160" s="5">
        <f t="shared" si="58"/>
        <v>0.30401620924027384</v>
      </c>
      <c r="AN160" s="5">
        <f t="shared" si="59"/>
        <v>-0.22725636219576018</v>
      </c>
      <c r="AO160" s="5">
        <f t="shared" si="60"/>
        <v>1.5054228502823719</v>
      </c>
      <c r="AP160" s="5">
        <f t="shared" si="61"/>
        <v>0.50944190600610284</v>
      </c>
      <c r="AQ160" s="5">
        <f t="shared" si="62"/>
        <v>0.21713454056084913</v>
      </c>
      <c r="AR160" s="5">
        <f t="shared" si="63"/>
        <v>0.95286695402612764</v>
      </c>
      <c r="AS160" s="5">
        <f t="shared" si="64"/>
        <v>8.317500076344686E-3</v>
      </c>
      <c r="AV160" s="2">
        <f t="shared" si="65"/>
        <v>78.270672561893591</v>
      </c>
      <c r="AW160" s="2">
        <f t="shared" si="66"/>
        <v>81.555987794542034</v>
      </c>
      <c r="AX160" s="2">
        <f t="shared" si="67"/>
        <v>82.570739329973449</v>
      </c>
      <c r="AY160" s="2">
        <f t="shared" si="68"/>
        <v>83.382455920390214</v>
      </c>
      <c r="AZ160" s="2">
        <f t="shared" si="69"/>
        <v>85.590361646279717</v>
      </c>
      <c r="BA160" s="2">
        <f t="shared" si="70"/>
        <v>86.424700659449442</v>
      </c>
      <c r="BB160" s="2">
        <f t="shared" si="71"/>
        <v>86.410166498647783</v>
      </c>
      <c r="BC160" s="2">
        <f t="shared" si="72"/>
        <v>84.598710856520242</v>
      </c>
      <c r="BD160" s="2">
        <f t="shared" si="73"/>
        <v>81.310407388739762</v>
      </c>
      <c r="BE160" s="2">
        <f t="shared" si="74"/>
        <v>76.517522556599587</v>
      </c>
      <c r="BF160" s="2">
        <f t="shared" si="75"/>
        <v>69.984216399539477</v>
      </c>
      <c r="BG160" s="2">
        <f t="shared" si="76"/>
        <v>61.497216595547535</v>
      </c>
      <c r="BH160" s="2">
        <f t="shared" si="77"/>
        <v>51.67331391253709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82.592798116257242</v>
      </c>
      <c r="CP160" s="2">
        <f>BL$207*$B160+BL$209</f>
        <v>85.818943145193884</v>
      </c>
      <c r="CQ160" s="2">
        <f>BM$207*$B160+BM$209</f>
        <v>86.852381416455373</v>
      </c>
      <c r="CR160" s="2">
        <f>BN$207*$B160+BN$209</f>
        <v>86.524219923449536</v>
      </c>
      <c r="CS160" s="2">
        <f>BO$207*$B160+BO$209</f>
        <v>89.568139653060882</v>
      </c>
      <c r="CT160" s="2">
        <f>BP$207*$B160+BP$209</f>
        <v>91.072939020948482</v>
      </c>
      <c r="CU160" s="2">
        <f>BQ$207*$B160+BQ$209</f>
        <v>91.379248805624727</v>
      </c>
      <c r="CV160" s="2">
        <f>BR$207*$B160+BR$209</f>
        <v>88.78192981691484</v>
      </c>
      <c r="CW160" s="2">
        <f>BS$207*$B160+BS$209</f>
        <v>85.401899403838144</v>
      </c>
      <c r="CX160" s="2">
        <f>BT$207*$B160+BT$209</f>
        <v>80.606677083541769</v>
      </c>
      <c r="CY160" s="2">
        <f>BU$207*$B160+BU$209</f>
        <v>75.027620980655072</v>
      </c>
      <c r="CZ160" s="2">
        <f>BV$207*$B160+BV$209</f>
        <v>65.050730590478182</v>
      </c>
      <c r="DA160" s="2">
        <f>BW$207*$B160+BW$209</f>
        <v>54.212056569164893</v>
      </c>
      <c r="DD160" s="2">
        <f>BZ$207*$B160+BZ$209</f>
        <v>78.211738882067479</v>
      </c>
      <c r="DE160" s="2">
        <f>CA$207*$B160+CA$209</f>
        <v>81.461256516155245</v>
      </c>
      <c r="DF160" s="2">
        <f>CB$207*$B160+CB$209</f>
        <v>82.520934512813355</v>
      </c>
      <c r="DG160" s="2">
        <f>CC$207*$B160+CC$209</f>
        <v>83.353783388759467</v>
      </c>
      <c r="DH160" s="2">
        <f>CD$207*$B160+CD$209</f>
        <v>85.556184478470911</v>
      </c>
      <c r="DI160" s="2">
        <f>CE$207*$B160+CE$209</f>
        <v>86.381681580916364</v>
      </c>
      <c r="DJ160" s="2">
        <f>CF$207*$B160+CF$209</f>
        <v>86.368695428743877</v>
      </c>
      <c r="DK160" s="2">
        <f>CG$207*$B160+CG$209</f>
        <v>84.565531032699568</v>
      </c>
      <c r="DL160" s="2">
        <f>CH$207*$B160+CH$209</f>
        <v>81.281844519590607</v>
      </c>
      <c r="DM160" s="2">
        <f>CI$207*$B160+CI$209</f>
        <v>76.489971997686084</v>
      </c>
      <c r="DN160" s="2">
        <f>CJ$207*$B160+CJ$209</f>
        <v>69.948718747057498</v>
      </c>
      <c r="DO160" s="2">
        <f>CK$207*$B160+CK$209</f>
        <v>61.472332740330721</v>
      </c>
      <c r="DP160" s="2">
        <f>CL$207*$B160+CL$209</f>
        <v>51.657343500373379</v>
      </c>
      <c r="DS160" s="2">
        <f>POWER(10,($B160-C$227)/C$228)/(1+POWER(10,($B160-C$227)/C$228))</f>
        <v>0.98654807509421882</v>
      </c>
      <c r="DT160" s="2">
        <f>POWER(10,($B160-D$227)/D$228)/(1+POWER(10,($B160-D$227)/D$228))</f>
        <v>0.97826110814037659</v>
      </c>
      <c r="DU160" s="2">
        <f>POWER(10,($B160-E$227)/E$228)/(1+POWER(10,($B160-E$227)/E$228))</f>
        <v>0.98850157504684699</v>
      </c>
      <c r="DV160" s="2">
        <f>POWER(10,($B160-F$227)/F$228)/(1+POWER(10,($B160-F$227)/F$228))</f>
        <v>0.99095628273361824</v>
      </c>
      <c r="DW160" s="2">
        <f>POWER(10,($B160-G$227)/G$228)/(1+POWER(10,($B160-G$227)/G$228))</f>
        <v>0.99148116907555273</v>
      </c>
      <c r="DX160" s="2">
        <f>POWER(10,($B160-H$227)/H$228)/(1+POWER(10,($B160-H$227)/H$228))</f>
        <v>0.99082994717663964</v>
      </c>
      <c r="DY160" s="2">
        <f>POWER(10,($B160-I$227)/I$228)/(1+POWER(10,($B160-I$227)/I$228))</f>
        <v>0.99172325553994289</v>
      </c>
      <c r="DZ160" s="2">
        <f>POWER(10,($B160-J$227)/J$228)/(1+POWER(10,($B160-J$227)/J$228))</f>
        <v>0.99213076715018189</v>
      </c>
      <c r="EA160" s="2">
        <f>POWER(10,($B160-K$227)/K$228)/(1+POWER(10,($B160-K$227)/K$228))</f>
        <v>0.99306735712226635</v>
      </c>
      <c r="EB160" s="2">
        <f>POWER(10,($B160-L$227)/L$228)/(1+POWER(10,($B160-L$227)/L$228))</f>
        <v>0.99330761899652165</v>
      </c>
      <c r="EC160" s="2">
        <f>POWER(10,($B160-M$227)/M$228)/(1+POWER(10,($B160-M$227)/M$228))</f>
        <v>0.99301076278902234</v>
      </c>
      <c r="ED160" s="2">
        <f>POWER(10,($B160-N$227)/N$228)/(1+POWER(10,($B160-N$227)/N$228))</f>
        <v>0.99304609038489278</v>
      </c>
      <c r="EE160" s="2">
        <f>POWER(10,($B160-O$227)/O$228)/(1+POWER(10,($B160-O$227)/O$228))</f>
        <v>0.9937486474082724</v>
      </c>
    </row>
    <row r="161" spans="2:135" x14ac:dyDescent="0.25">
      <c r="B161" s="2">
        <v>155</v>
      </c>
      <c r="C161">
        <v>77.757000000000005</v>
      </c>
      <c r="D161">
        <v>81.186000000000007</v>
      </c>
      <c r="E161">
        <v>82.171000000000006</v>
      </c>
      <c r="F161">
        <v>82.929000000000002</v>
      </c>
      <c r="G161">
        <v>87.929000000000002</v>
      </c>
      <c r="H161">
        <v>86.442999999999998</v>
      </c>
      <c r="I161">
        <v>86.914000000000001</v>
      </c>
      <c r="J161">
        <v>85.7</v>
      </c>
      <c r="K161">
        <v>83.9</v>
      </c>
      <c r="L161">
        <v>77.713999999999999</v>
      </c>
      <c r="M161">
        <v>73.3</v>
      </c>
      <c r="N161">
        <v>64.471400000000003</v>
      </c>
      <c r="O161">
        <v>52.871400000000001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78.197275582869807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81.480170765055945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82.507984263403642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83.344626699707874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86.340109370588863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87.514036666191927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87.637399909773649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85.813366424763245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82.124558035483517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77.990939719273896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71.41449525331015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63.741585672943245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53.027796921767411</v>
      </c>
      <c r="AE161" s="5"/>
      <c r="AG161" s="5">
        <f t="shared" si="52"/>
        <v>-0.44027558286980195</v>
      </c>
      <c r="AH161" s="5">
        <f t="shared" si="53"/>
        <v>-0.29417076505593798</v>
      </c>
      <c r="AI161" s="5">
        <f t="shared" si="54"/>
        <v>-0.33698426340363596</v>
      </c>
      <c r="AJ161" s="5">
        <f t="shared" si="55"/>
        <v>-0.41562669970787169</v>
      </c>
      <c r="AK161" s="5">
        <f t="shared" si="56"/>
        <v>1.5888906294111393</v>
      </c>
      <c r="AL161" s="5">
        <f t="shared" si="57"/>
        <v>-1.0710366661919295</v>
      </c>
      <c r="AM161" s="5">
        <f t="shared" si="58"/>
        <v>-0.72339990977364721</v>
      </c>
      <c r="AN161" s="5">
        <f t="shared" si="59"/>
        <v>-0.11336642476324243</v>
      </c>
      <c r="AO161" s="5">
        <f t="shared" si="60"/>
        <v>1.7754419645164887</v>
      </c>
      <c r="AP161" s="5">
        <f t="shared" si="61"/>
        <v>-0.27693971927389782</v>
      </c>
      <c r="AQ161" s="5">
        <f t="shared" si="62"/>
        <v>1.8855047466898469</v>
      </c>
      <c r="AR161" s="5">
        <f t="shared" si="63"/>
        <v>0.72981432705675786</v>
      </c>
      <c r="AS161" s="5">
        <f t="shared" si="64"/>
        <v>-0.15639692176740994</v>
      </c>
      <c r="AV161" s="2">
        <f t="shared" si="65"/>
        <v>78.197275420763589</v>
      </c>
      <c r="AW161" s="2">
        <f t="shared" si="66"/>
        <v>81.480170765055945</v>
      </c>
      <c r="AX161" s="2">
        <f t="shared" si="67"/>
        <v>82.507984263403458</v>
      </c>
      <c r="AY161" s="2">
        <f t="shared" si="68"/>
        <v>83.344626699707874</v>
      </c>
      <c r="AZ161" s="2">
        <f t="shared" si="69"/>
        <v>85.558391152619066</v>
      </c>
      <c r="BA161" s="2">
        <f t="shared" si="70"/>
        <v>86.379636918526671</v>
      </c>
      <c r="BB161" s="2">
        <f t="shared" si="71"/>
        <v>86.361166712920408</v>
      </c>
      <c r="BC161" s="2">
        <f t="shared" si="72"/>
        <v>84.549815016693159</v>
      </c>
      <c r="BD161" s="2">
        <f t="shared" si="73"/>
        <v>81.262128438859264</v>
      </c>
      <c r="BE161" s="2">
        <f t="shared" si="74"/>
        <v>76.471545970041106</v>
      </c>
      <c r="BF161" s="2">
        <f t="shared" si="75"/>
        <v>69.935945855209098</v>
      </c>
      <c r="BG161" s="2">
        <f t="shared" si="76"/>
        <v>61.460757772526492</v>
      </c>
      <c r="BH161" s="2">
        <f t="shared" si="77"/>
        <v>51.651614138528025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82.607033863468544</v>
      </c>
      <c r="CP161" s="2">
        <f>BL$207*$B161+BL$209</f>
        <v>85.837071234550535</v>
      </c>
      <c r="CQ161" s="2">
        <f>BM$207*$B161+BM$209</f>
        <v>86.868683905487572</v>
      </c>
      <c r="CR161" s="2">
        <f>BN$207*$B161+BN$209</f>
        <v>86.538870285025951</v>
      </c>
      <c r="CS161" s="2">
        <f>BO$207*$B161+BO$209</f>
        <v>89.602253984228426</v>
      </c>
      <c r="CT161" s="2">
        <f>BP$207*$B161+BP$209</f>
        <v>91.109447595840379</v>
      </c>
      <c r="CU161" s="2">
        <f>BQ$207*$B161+BQ$209</f>
        <v>91.416315096345102</v>
      </c>
      <c r="CV161" s="2">
        <f>BR$207*$B161+BR$209</f>
        <v>88.804400339287881</v>
      </c>
      <c r="CW161" s="2">
        <f>BS$207*$B161+BS$209</f>
        <v>85.421833155883775</v>
      </c>
      <c r="CX161" s="2">
        <f>BT$207*$B161+BT$209</f>
        <v>80.623868830590879</v>
      </c>
      <c r="CY161" s="2">
        <f>BU$207*$B161+BU$209</f>
        <v>75.061483689195867</v>
      </c>
      <c r="CZ161" s="2">
        <f>BV$207*$B161+BV$209</f>
        <v>65.076025646116648</v>
      </c>
      <c r="DA161" s="2">
        <f>BW$207*$B161+BW$209</f>
        <v>54.232446692448455</v>
      </c>
      <c r="DD161" s="2">
        <f>BZ$207*$B161+BZ$209</f>
        <v>78.142437499826798</v>
      </c>
      <c r="DE161" s="2">
        <f>CA$207*$B161+CA$209</f>
        <v>81.391870856663047</v>
      </c>
      <c r="DF161" s="2">
        <f>CB$207*$B161+CB$209</f>
        <v>82.46172303468785</v>
      </c>
      <c r="DG161" s="2">
        <f>CC$207*$B161+CC$209</f>
        <v>83.318040239846852</v>
      </c>
      <c r="DH161" s="2">
        <f>CD$207*$B161+CD$209</f>
        <v>85.5267033631185</v>
      </c>
      <c r="DI161" s="2">
        <f>CE$207*$B161+CE$209</f>
        <v>86.339714534278087</v>
      </c>
      <c r="DJ161" s="2">
        <f>CF$207*$B161+CF$209</f>
        <v>86.322689557521031</v>
      </c>
      <c r="DK161" s="2">
        <f>CG$207*$B161+CG$209</f>
        <v>84.519038411318391</v>
      </c>
      <c r="DL161" s="2">
        <f>CH$207*$B161+CH$209</f>
        <v>81.235644497046763</v>
      </c>
      <c r="DM161" s="2">
        <f>CI$207*$B161+CI$209</f>
        <v>76.446031414612364</v>
      </c>
      <c r="DN161" s="2">
        <f>CJ$207*$B161+CJ$209</f>
        <v>69.903044387766727</v>
      </c>
      <c r="DO161" s="2">
        <f>CK$207*$B161+CK$209</f>
        <v>61.437669038677157</v>
      </c>
      <c r="DP161" s="2">
        <f>CL$207*$B161+CL$209</f>
        <v>51.636807472782294</v>
      </c>
      <c r="DS161" s="2">
        <f>POWER(10,($B161-C$227)/C$228)/(1+POWER(10,($B161-C$227)/C$228))</f>
        <v>0.98771716041714774</v>
      </c>
      <c r="DT161" s="2">
        <f>POWER(10,($B161-D$227)/D$228)/(1+POWER(10,($B161-D$227)/D$228))</f>
        <v>0.98013589919767419</v>
      </c>
      <c r="DU161" s="2">
        <f>POWER(10,($B161-E$227)/E$228)/(1+POWER(10,($B161-E$227)/E$228))</f>
        <v>0.9895026912941014</v>
      </c>
      <c r="DV161" s="2">
        <f>POWER(10,($B161-F$227)/F$228)/(1+POWER(10,($B161-F$227)/F$228))</f>
        <v>0.99174546328489888</v>
      </c>
      <c r="DW161" s="2">
        <f>POWER(10,($B161-G$227)/G$228)/(1+POWER(10,($B161-G$227)/G$228))</f>
        <v>0.99222490592156021</v>
      </c>
      <c r="DX161" s="2">
        <f>POWER(10,($B161-H$227)/H$228)/(1+POWER(10,($B161-H$227)/H$228))</f>
        <v>0.99163005901309398</v>
      </c>
      <c r="DY161" s="2">
        <f>POWER(10,($B161-I$227)/I$228)/(1+POWER(10,($B161-I$227)/I$228))</f>
        <v>0.99244601804626198</v>
      </c>
      <c r="DZ161" s="2">
        <f>POWER(10,($B161-J$227)/J$228)/(1+POWER(10,($B161-J$227)/J$228))</f>
        <v>0.99281820161468703</v>
      </c>
      <c r="EA161" s="2">
        <f>POWER(10,($B161-K$227)/K$228)/(1+POWER(10,($B161-K$227)/K$228))</f>
        <v>0.99367349539858918</v>
      </c>
      <c r="EB161" s="2">
        <f>POWER(10,($B161-L$227)/L$228)/(1+POWER(10,($B161-L$227)/L$228))</f>
        <v>0.99389287976330509</v>
      </c>
      <c r="EC161" s="2">
        <f>POWER(10,($B161-M$227)/M$228)/(1+POWER(10,($B161-M$227)/M$228))</f>
        <v>0.99362181746846179</v>
      </c>
      <c r="ED161" s="2">
        <f>POWER(10,($B161-N$227)/N$228)/(1+POWER(10,($B161-N$227)/N$228))</f>
        <v>0.99365407618315371</v>
      </c>
      <c r="EE161" s="2">
        <f>POWER(10,($B161-O$227)/O$228)/(1+POWER(10,($B161-O$227)/O$228))</f>
        <v>0.99429556094177474</v>
      </c>
    </row>
    <row r="162" spans="2:135" x14ac:dyDescent="0.25">
      <c r="B162" s="2">
        <v>156</v>
      </c>
      <c r="C162">
        <v>77.400000000000006</v>
      </c>
      <c r="D162">
        <v>81.414000000000001</v>
      </c>
      <c r="E162">
        <v>81.813999999999993</v>
      </c>
      <c r="F162">
        <v>83.1</v>
      </c>
      <c r="G162">
        <v>86.257000000000005</v>
      </c>
      <c r="H162">
        <v>90.242999999999995</v>
      </c>
      <c r="I162">
        <v>87.643000000000001</v>
      </c>
      <c r="J162">
        <v>85.9</v>
      </c>
      <c r="K162">
        <v>82.186000000000007</v>
      </c>
      <c r="L162">
        <v>78.513999999999996</v>
      </c>
      <c r="M162">
        <v>70.843000000000004</v>
      </c>
      <c r="N162">
        <v>65.3</v>
      </c>
      <c r="O162">
        <v>53.3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78.124140022314265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81.404744869458739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82.445464917433895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83.306941503769266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86.319623072849666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87.530806887205131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87.582991688213809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85.747022642301815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82.016770132421058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77.848860930547161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71.302582140793987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63.697465038632544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53.025557426896867</v>
      </c>
      <c r="AE162" s="5"/>
      <c r="AG162" s="5">
        <f t="shared" si="52"/>
        <v>-0.72414002231425911</v>
      </c>
      <c r="AH162" s="5">
        <f t="shared" si="53"/>
        <v>9.2551305412627016E-3</v>
      </c>
      <c r="AI162" s="5">
        <f t="shared" si="54"/>
        <v>-0.63146491743390243</v>
      </c>
      <c r="AJ162" s="5">
        <f t="shared" si="55"/>
        <v>-0.20694150376927212</v>
      </c>
      <c r="AK162" s="5">
        <f t="shared" si="56"/>
        <v>-6.2623072849660844E-2</v>
      </c>
      <c r="AL162" s="5">
        <f t="shared" si="57"/>
        <v>2.7121931127948642</v>
      </c>
      <c r="AM162" s="5">
        <f t="shared" si="58"/>
        <v>6.0008311786191371E-2</v>
      </c>
      <c r="AN162" s="5">
        <f t="shared" si="59"/>
        <v>0.15297735769819099</v>
      </c>
      <c r="AO162" s="5">
        <f t="shared" si="60"/>
        <v>0.16922986757894876</v>
      </c>
      <c r="AP162" s="5">
        <f t="shared" si="61"/>
        <v>0.66513906945283452</v>
      </c>
      <c r="AQ162" s="5">
        <f t="shared" si="62"/>
        <v>-0.45958214079398374</v>
      </c>
      <c r="AR162" s="5">
        <f t="shared" si="63"/>
        <v>1.6025349613674535</v>
      </c>
      <c r="AS162" s="5">
        <f t="shared" si="64"/>
        <v>0.27444257310312992</v>
      </c>
      <c r="AV162" s="2">
        <f t="shared" si="65"/>
        <v>78.124139808315135</v>
      </c>
      <c r="AW162" s="2">
        <f t="shared" si="66"/>
        <v>81.404744869458739</v>
      </c>
      <c r="AX162" s="2">
        <f t="shared" si="67"/>
        <v>82.445464917433867</v>
      </c>
      <c r="AY162" s="2">
        <f t="shared" si="68"/>
        <v>83.306941503769266</v>
      </c>
      <c r="AZ162" s="2">
        <f t="shared" si="69"/>
        <v>85.526592901843543</v>
      </c>
      <c r="BA162" s="2">
        <f t="shared" si="70"/>
        <v>86.334783452309694</v>
      </c>
      <c r="BB162" s="2">
        <f t="shared" si="71"/>
        <v>86.312371299683875</v>
      </c>
      <c r="BC162" s="2">
        <f t="shared" si="72"/>
        <v>84.501084121768272</v>
      </c>
      <c r="BD162" s="2">
        <f t="shared" si="73"/>
        <v>81.213993363332278</v>
      </c>
      <c r="BE162" s="2">
        <f t="shared" si="74"/>
        <v>76.425713568972299</v>
      </c>
      <c r="BF162" s="2">
        <f t="shared" si="75"/>
        <v>69.887856297506474</v>
      </c>
      <c r="BG162" s="2">
        <f t="shared" si="76"/>
        <v>61.424421485133671</v>
      </c>
      <c r="BH162" s="2">
        <f t="shared" si="77"/>
        <v>51.629995091859165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82.621269610679846</v>
      </c>
      <c r="CP162" s="2">
        <f>BL$207*$B162+BL$209</f>
        <v>85.855199323907172</v>
      </c>
      <c r="CQ162" s="2">
        <f>BM$207*$B162+BM$209</f>
        <v>86.884986394519757</v>
      </c>
      <c r="CR162" s="2">
        <f>BN$207*$B162+BN$209</f>
        <v>86.553520646602365</v>
      </c>
      <c r="CS162" s="2">
        <f>BO$207*$B162+BO$209</f>
        <v>89.63636831539597</v>
      </c>
      <c r="CT162" s="2">
        <f>BP$207*$B162+BP$209</f>
        <v>91.145956170732262</v>
      </c>
      <c r="CU162" s="2">
        <f>BQ$207*$B162+BQ$209</f>
        <v>91.453381387065477</v>
      </c>
      <c r="CV162" s="2">
        <f>BR$207*$B162+BR$209</f>
        <v>88.826870861660922</v>
      </c>
      <c r="CW162" s="2">
        <f>BS$207*$B162+BS$209</f>
        <v>85.441766907929406</v>
      </c>
      <c r="CX162" s="2">
        <f>BT$207*$B162+BT$209</f>
        <v>80.641060577640005</v>
      </c>
      <c r="CY162" s="2">
        <f>BU$207*$B162+BU$209</f>
        <v>75.095346397736648</v>
      </c>
      <c r="CZ162" s="2">
        <f>BV$207*$B162+BV$209</f>
        <v>65.101320701755114</v>
      </c>
      <c r="DA162" s="2">
        <f>BW$207*$B162+BW$209</f>
        <v>54.252836815732017</v>
      </c>
      <c r="DD162" s="2">
        <f>BZ$207*$B162+BZ$209</f>
        <v>78.073136117586103</v>
      </c>
      <c r="DE162" s="2">
        <f>CA$207*$B162+CA$209</f>
        <v>81.322485197170863</v>
      </c>
      <c r="DF162" s="2">
        <f>CB$207*$B162+CB$209</f>
        <v>82.402511556562331</v>
      </c>
      <c r="DG162" s="2">
        <f>CC$207*$B162+CC$209</f>
        <v>83.282297090934236</v>
      </c>
      <c r="DH162" s="2">
        <f>CD$207*$B162+CD$209</f>
        <v>85.497222247766103</v>
      </c>
      <c r="DI162" s="2">
        <f>CE$207*$B162+CE$209</f>
        <v>86.297747487639796</v>
      </c>
      <c r="DJ162" s="2">
        <f>CF$207*$B162+CF$209</f>
        <v>86.276683686298199</v>
      </c>
      <c r="DK162" s="2">
        <f>CG$207*$B162+CG$209</f>
        <v>84.472545789937229</v>
      </c>
      <c r="DL162" s="2">
        <f>CH$207*$B162+CH$209</f>
        <v>81.18944447450292</v>
      </c>
      <c r="DM162" s="2">
        <f>CI$207*$B162+CI$209</f>
        <v>76.402090831538644</v>
      </c>
      <c r="DN162" s="2">
        <f>CJ$207*$B162+CJ$209</f>
        <v>69.857370028475941</v>
      </c>
      <c r="DO162" s="2">
        <f>CK$207*$B162+CK$209</f>
        <v>61.403005337023586</v>
      </c>
      <c r="DP162" s="2">
        <f>CL$207*$B162+CL$209</f>
        <v>51.616271445191209</v>
      </c>
      <c r="DS162" s="2">
        <f>POWER(10,($B162-C$227)/C$228)/(1+POWER(10,($B162-C$227)/C$228))</f>
        <v>0.98878579733719885</v>
      </c>
      <c r="DT162" s="2">
        <f>POWER(10,($B162-D$227)/D$228)/(1+POWER(10,($B162-D$227)/D$228))</f>
        <v>0.98185200522515292</v>
      </c>
      <c r="DU162" s="2">
        <f>POWER(10,($B162-E$227)/E$228)/(1+POWER(10,($B162-E$227)/E$228))</f>
        <v>0.99041748979652733</v>
      </c>
      <c r="DV162" s="2">
        <f>POWER(10,($B162-F$227)/F$228)/(1+POWER(10,($B162-F$227)/F$228))</f>
        <v>0.99246630124305246</v>
      </c>
      <c r="DW162" s="2">
        <f>POWER(10,($B162-G$227)/G$228)/(1+POWER(10,($B162-G$227)/G$228))</f>
        <v>0.99290417549959709</v>
      </c>
      <c r="DX162" s="2">
        <f>POWER(10,($B162-H$227)/H$228)/(1+POWER(10,($B162-H$227)/H$228))</f>
        <v>0.99236089717031895</v>
      </c>
      <c r="DY162" s="2">
        <f>POWER(10,($B162-I$227)/I$228)/(1+POWER(10,($B162-I$227)/I$228))</f>
        <v>0.99310610442244129</v>
      </c>
      <c r="DZ162" s="2">
        <f>POWER(10,($B162-J$227)/J$228)/(1+POWER(10,($B162-J$227)/J$228))</f>
        <v>0.99344598040776588</v>
      </c>
      <c r="EA162" s="2">
        <f>POWER(10,($B162-K$227)/K$228)/(1+POWER(10,($B162-K$227)/K$228))</f>
        <v>0.99422694557769464</v>
      </c>
      <c r="EB162" s="2">
        <f>POWER(10,($B162-L$227)/L$228)/(1+POWER(10,($B162-L$227)/L$228))</f>
        <v>0.99442724556942608</v>
      </c>
      <c r="EC162" s="2">
        <f>POWER(10,($B162-M$227)/M$228)/(1+POWER(10,($B162-M$227)/M$228))</f>
        <v>0.99417976201468927</v>
      </c>
      <c r="ED162" s="2">
        <f>POWER(10,($B162-N$227)/N$228)/(1+POWER(10,($B162-N$227)/N$228))</f>
        <v>0.99420921527830852</v>
      </c>
      <c r="EE162" s="2">
        <f>POWER(10,($B162-O$227)/O$228)/(1+POWER(10,($B162-O$227)/O$228))</f>
        <v>0.99479487714536075</v>
      </c>
    </row>
    <row r="163" spans="2:135" x14ac:dyDescent="0.25">
      <c r="B163" s="2">
        <v>157</v>
      </c>
      <c r="C163">
        <v>76.656999999999996</v>
      </c>
      <c r="D163">
        <v>79.343000000000004</v>
      </c>
      <c r="E163">
        <v>81.629000000000005</v>
      </c>
      <c r="F163">
        <v>83.7</v>
      </c>
      <c r="G163">
        <v>86.686000000000007</v>
      </c>
      <c r="H163">
        <v>87.3</v>
      </c>
      <c r="I163">
        <v>89.085999999999999</v>
      </c>
      <c r="J163">
        <v>86.956999999999994</v>
      </c>
      <c r="K163">
        <v>81.614000000000004</v>
      </c>
      <c r="L163">
        <v>78.614000000000004</v>
      </c>
      <c r="M163">
        <v>72.242999999999995</v>
      </c>
      <c r="N163">
        <v>64.971400000000003</v>
      </c>
      <c r="O163">
        <v>53.814300000000003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78.051252090328035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81.329692010116759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82.38316756692015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83.269391296653922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86.275083970246925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87.513232045862878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87.490259438742953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85.643814086155217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81.890382085663347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77.672654532308584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71.152768543384553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63.58685044363795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52.983304445329921</v>
      </c>
      <c r="AE163" s="5"/>
      <c r="AG163" s="5">
        <f t="shared" si="52"/>
        <v>-1.3942520903280382</v>
      </c>
      <c r="AH163" s="5">
        <f t="shared" si="53"/>
        <v>-1.9866920101167551</v>
      </c>
      <c r="AI163" s="5">
        <f t="shared" si="54"/>
        <v>-0.7541675669201453</v>
      </c>
      <c r="AJ163" s="5">
        <f t="shared" si="55"/>
        <v>0.43060870334608126</v>
      </c>
      <c r="AK163" s="5">
        <f t="shared" si="56"/>
        <v>0.41091602975308206</v>
      </c>
      <c r="AL163" s="5">
        <f t="shared" si="57"/>
        <v>-0.21323204586288114</v>
      </c>
      <c r="AM163" s="5">
        <f t="shared" si="58"/>
        <v>1.5957405612570454</v>
      </c>
      <c r="AN163" s="5">
        <f t="shared" si="59"/>
        <v>1.3131859138447766</v>
      </c>
      <c r="AO163" s="5">
        <f t="shared" si="60"/>
        <v>-0.27638208566334299</v>
      </c>
      <c r="AP163" s="5">
        <f t="shared" si="61"/>
        <v>0.94134546769141991</v>
      </c>
      <c r="AQ163" s="5">
        <f t="shared" si="62"/>
        <v>1.0902314566154416</v>
      </c>
      <c r="AR163" s="5">
        <f t="shared" si="63"/>
        <v>1.3845495563620531</v>
      </c>
      <c r="AS163" s="5">
        <f t="shared" si="64"/>
        <v>0.83099555467008202</v>
      </c>
      <c r="AV163" s="2">
        <f t="shared" si="65"/>
        <v>78.051251815763138</v>
      </c>
      <c r="AW163" s="2">
        <f t="shared" si="66"/>
        <v>81.329692010116759</v>
      </c>
      <c r="AX163" s="2">
        <f t="shared" si="67"/>
        <v>82.38316756692015</v>
      </c>
      <c r="AY163" s="2">
        <f t="shared" si="68"/>
        <v>83.269391296653922</v>
      </c>
      <c r="AZ163" s="2">
        <f t="shared" si="69"/>
        <v>85.494956035020991</v>
      </c>
      <c r="BA163" s="2">
        <f t="shared" si="70"/>
        <v>86.290127464167668</v>
      </c>
      <c r="BB163" s="2">
        <f t="shared" si="71"/>
        <v>86.263767677456286</v>
      </c>
      <c r="BC163" s="2">
        <f t="shared" si="72"/>
        <v>84.452507908458031</v>
      </c>
      <c r="BD163" s="2">
        <f t="shared" si="73"/>
        <v>81.165993060346864</v>
      </c>
      <c r="BE163" s="2">
        <f t="shared" si="74"/>
        <v>76.380015862403667</v>
      </c>
      <c r="BF163" s="2">
        <f t="shared" si="75"/>
        <v>69.839936131748502</v>
      </c>
      <c r="BG163" s="2">
        <f t="shared" si="76"/>
        <v>61.388200170722122</v>
      </c>
      <c r="BH163" s="2">
        <f t="shared" si="77"/>
        <v>51.608451637770024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82.635505357891148</v>
      </c>
      <c r="CP163" s="2">
        <f>BL$207*$B163+BL$209</f>
        <v>85.873327413263823</v>
      </c>
      <c r="CQ163" s="2">
        <f>BM$207*$B163+BM$209</f>
        <v>86.901288883551956</v>
      </c>
      <c r="CR163" s="2">
        <f>BN$207*$B163+BN$209</f>
        <v>86.568171008178766</v>
      </c>
      <c r="CS163" s="2">
        <f>BO$207*$B163+BO$209</f>
        <v>89.670482646563528</v>
      </c>
      <c r="CT163" s="2">
        <f>BP$207*$B163+BP$209</f>
        <v>91.182464745624159</v>
      </c>
      <c r="CU163" s="2">
        <f>BQ$207*$B163+BQ$209</f>
        <v>91.490447677785852</v>
      </c>
      <c r="CV163" s="2">
        <f>BR$207*$B163+BR$209</f>
        <v>88.849341384033977</v>
      </c>
      <c r="CW163" s="2">
        <f>BS$207*$B163+BS$209</f>
        <v>85.461700659975023</v>
      </c>
      <c r="CX163" s="2">
        <f>BT$207*$B163+BT$209</f>
        <v>80.658252324689116</v>
      </c>
      <c r="CY163" s="2">
        <f>BU$207*$B163+BU$209</f>
        <v>75.129209106277443</v>
      </c>
      <c r="CZ163" s="2">
        <f>BV$207*$B163+BV$209</f>
        <v>65.12661575739358</v>
      </c>
      <c r="DA163" s="2">
        <f>BW$207*$B163+BW$209</f>
        <v>54.273226939015586</v>
      </c>
      <c r="DD163" s="2">
        <f>BZ$207*$B163+BZ$209</f>
        <v>78.003834735345407</v>
      </c>
      <c r="DE163" s="2">
        <f>CA$207*$B163+CA$209</f>
        <v>81.253099537678665</v>
      </c>
      <c r="DF163" s="2">
        <f>CB$207*$B163+CB$209</f>
        <v>82.343300078436826</v>
      </c>
      <c r="DG163" s="2">
        <f>CC$207*$B163+CC$209</f>
        <v>83.24655394202162</v>
      </c>
      <c r="DH163" s="2">
        <f>CD$207*$B163+CD$209</f>
        <v>85.467741132413707</v>
      </c>
      <c r="DI163" s="2">
        <f>CE$207*$B163+CE$209</f>
        <v>86.255780441001505</v>
      </c>
      <c r="DJ163" s="2">
        <f>CF$207*$B163+CF$209</f>
        <v>86.230677815075367</v>
      </c>
      <c r="DK163" s="2">
        <f>CG$207*$B163+CG$209</f>
        <v>84.426053168556066</v>
      </c>
      <c r="DL163" s="2">
        <f>CH$207*$B163+CH$209</f>
        <v>81.143244451959063</v>
      </c>
      <c r="DM163" s="2">
        <f>CI$207*$B163+CI$209</f>
        <v>76.358150248464923</v>
      </c>
      <c r="DN163" s="2">
        <f>CJ$207*$B163+CJ$209</f>
        <v>69.81169566918517</v>
      </c>
      <c r="DO163" s="2">
        <f>CK$207*$B163+CK$209</f>
        <v>61.368341635370015</v>
      </c>
      <c r="DP163" s="2">
        <f>CL$207*$B163+CL$209</f>
        <v>51.595735417600125</v>
      </c>
      <c r="DS163" s="2">
        <f>POWER(10,($B163-C$227)/C$228)/(1+POWER(10,($B163-C$227)/C$228))</f>
        <v>0.98976242391094982</v>
      </c>
      <c r="DT163" s="2">
        <f>POWER(10,($B163-D$227)/D$228)/(1+POWER(10,($B163-D$227)/D$228))</f>
        <v>0.98342236043316622</v>
      </c>
      <c r="DU163" s="2">
        <f>POWER(10,($B163-E$227)/E$228)/(1+POWER(10,($B163-E$227)/E$228))</f>
        <v>0.99125327196096169</v>
      </c>
      <c r="DV163" s="2">
        <f>POWER(10,($B163-F$227)/F$228)/(1+POWER(10,($B163-F$227)/F$228))</f>
        <v>0.99312462749996511</v>
      </c>
      <c r="DW163" s="2">
        <f>POWER(10,($B163-G$227)/G$228)/(1+POWER(10,($B163-G$227)/G$228))</f>
        <v>0.99352448811908844</v>
      </c>
      <c r="DX163" s="2">
        <f>POWER(10,($B163-H$227)/H$228)/(1+POWER(10,($B163-H$227)/H$228))</f>
        <v>0.99302836937736505</v>
      </c>
      <c r="DY163" s="2">
        <f>POWER(10,($B163-I$227)/I$228)/(1+POWER(10,($B163-I$227)/I$228))</f>
        <v>0.99370887638725114</v>
      </c>
      <c r="DZ163" s="2">
        <f>POWER(10,($B163-J$227)/J$228)/(1+POWER(10,($B163-J$227)/J$228))</f>
        <v>0.99401921407485905</v>
      </c>
      <c r="EA163" s="2">
        <f>POWER(10,($B163-K$227)/K$228)/(1+POWER(10,($B163-K$227)/K$228))</f>
        <v>0.99473223594450777</v>
      </c>
      <c r="EB163" s="2">
        <f>POWER(10,($B163-L$227)/L$228)/(1+POWER(10,($B163-L$227)/L$228))</f>
        <v>0.99491509421145086</v>
      </c>
      <c r="EC163" s="2">
        <f>POWER(10,($B163-M$227)/M$228)/(1+POWER(10,($B163-M$227)/M$228))</f>
        <v>0.99468916009382424</v>
      </c>
      <c r="ED163" s="2">
        <f>POWER(10,($B163-N$227)/N$228)/(1+POWER(10,($B163-N$227)/N$228))</f>
        <v>0.99471604925363555</v>
      </c>
      <c r="EE163" s="2">
        <f>POWER(10,($B163-O$227)/O$228)/(1+POWER(10,($B163-O$227)/O$228))</f>
        <v>0.9952506963819715</v>
      </c>
    </row>
    <row r="164" spans="2:135" x14ac:dyDescent="0.25">
      <c r="B164" s="2">
        <v>158</v>
      </c>
      <c r="C164">
        <v>76.843000000000004</v>
      </c>
      <c r="D164">
        <v>80.557000000000002</v>
      </c>
      <c r="E164">
        <v>82.4</v>
      </c>
      <c r="F164">
        <v>82.271000000000001</v>
      </c>
      <c r="G164">
        <v>86.686000000000007</v>
      </c>
      <c r="H164">
        <v>87.914000000000001</v>
      </c>
      <c r="I164">
        <v>87.414000000000001</v>
      </c>
      <c r="J164">
        <v>85.585999999999999</v>
      </c>
      <c r="K164">
        <v>82.442999999999998</v>
      </c>
      <c r="L164">
        <v>77.356999999999999</v>
      </c>
      <c r="M164">
        <v>69.929000000000002</v>
      </c>
      <c r="N164">
        <v>64.071399999999997</v>
      </c>
      <c r="O164">
        <v>52.957099999999997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77.978598247778876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81.254994135624329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82.321079033703427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83.231967495183468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86.207651267878859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87.458871920163503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87.363170992854535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85.50859579212387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81.75177679218794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77.472994010128716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70.973710080326569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63.416219777488422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52.902800524722124</v>
      </c>
      <c r="AE164" s="5"/>
      <c r="AG164" s="5">
        <f t="shared" si="52"/>
        <v>-1.1355982477788729</v>
      </c>
      <c r="AH164" s="5">
        <f t="shared" si="53"/>
        <v>-0.69799413562432733</v>
      </c>
      <c r="AI164" s="5">
        <f t="shared" si="54"/>
        <v>7.8920966296578854E-2</v>
      </c>
      <c r="AJ164" s="5">
        <f t="shared" si="55"/>
        <v>-0.96096749518346769</v>
      </c>
      <c r="AK164" s="5">
        <f t="shared" si="56"/>
        <v>0.47834873212114815</v>
      </c>
      <c r="AL164" s="5">
        <f t="shared" si="57"/>
        <v>0.4551280798364985</v>
      </c>
      <c r="AM164" s="5">
        <f t="shared" si="58"/>
        <v>5.0829007145466676E-2</v>
      </c>
      <c r="AN164" s="5">
        <f t="shared" si="59"/>
        <v>7.7404207876128339E-2</v>
      </c>
      <c r="AO164" s="5">
        <f t="shared" si="60"/>
        <v>0.69122320781205815</v>
      </c>
      <c r="AP164" s="5">
        <f t="shared" si="61"/>
        <v>-0.11599401012871624</v>
      </c>
      <c r="AQ164" s="5">
        <f t="shared" si="62"/>
        <v>-1.044710080326567</v>
      </c>
      <c r="AR164" s="5">
        <f t="shared" si="63"/>
        <v>0.65518022251157504</v>
      </c>
      <c r="AS164" s="5">
        <f t="shared" si="64"/>
        <v>5.4299475277872489E-2</v>
      </c>
      <c r="AV164" s="2">
        <f t="shared" si="65"/>
        <v>77.978597905406502</v>
      </c>
      <c r="AW164" s="2">
        <f t="shared" si="66"/>
        <v>81.254994135624329</v>
      </c>
      <c r="AX164" s="2">
        <f t="shared" si="67"/>
        <v>82.321079033703427</v>
      </c>
      <c r="AY164" s="2">
        <f t="shared" si="68"/>
        <v>83.231967495183468</v>
      </c>
      <c r="AZ164" s="2">
        <f t="shared" si="69"/>
        <v>85.463470245368526</v>
      </c>
      <c r="BA164" s="2">
        <f t="shared" si="70"/>
        <v>86.245656749301958</v>
      </c>
      <c r="BB164" s="2">
        <f t="shared" si="71"/>
        <v>86.215343868068729</v>
      </c>
      <c r="BC164" s="2">
        <f t="shared" si="72"/>
        <v>84.404076620498387</v>
      </c>
      <c r="BD164" s="2">
        <f t="shared" si="73"/>
        <v>81.118118898701226</v>
      </c>
      <c r="BE164" s="2">
        <f t="shared" si="74"/>
        <v>76.334443895963503</v>
      </c>
      <c r="BF164" s="2">
        <f t="shared" si="75"/>
        <v>69.792174380347547</v>
      </c>
      <c r="BG164" s="2">
        <f t="shared" si="76"/>
        <v>61.352086634447595</v>
      </c>
      <c r="BH164" s="2">
        <f t="shared" si="77"/>
        <v>51.586978911351508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82.64974110510245</v>
      </c>
      <c r="CP164" s="2">
        <f>BL$207*$B164+BL$209</f>
        <v>85.891455502620474</v>
      </c>
      <c r="CQ164" s="2">
        <f>BM$207*$B164+BM$209</f>
        <v>86.917591372584155</v>
      </c>
      <c r="CR164" s="2">
        <f>BN$207*$B164+BN$209</f>
        <v>86.58282136975518</v>
      </c>
      <c r="CS164" s="2">
        <f>BO$207*$B164+BO$209</f>
        <v>89.704596977731072</v>
      </c>
      <c r="CT164" s="2">
        <f>BP$207*$B164+BP$209</f>
        <v>91.218973320516056</v>
      </c>
      <c r="CU164" s="2">
        <f>BQ$207*$B164+BQ$209</f>
        <v>91.527513968506213</v>
      </c>
      <c r="CV164" s="2">
        <f>BR$207*$B164+BR$209</f>
        <v>88.871811906407018</v>
      </c>
      <c r="CW164" s="2">
        <f>BS$207*$B164+BS$209</f>
        <v>85.481634412020654</v>
      </c>
      <c r="CX164" s="2">
        <f>BT$207*$B164+BT$209</f>
        <v>80.675444071738227</v>
      </c>
      <c r="CY164" s="2">
        <f>BU$207*$B164+BU$209</f>
        <v>75.163071814818224</v>
      </c>
      <c r="CZ164" s="2">
        <f>BV$207*$B164+BV$209</f>
        <v>65.151910813032046</v>
      </c>
      <c r="DA164" s="2">
        <f>BW$207*$B164+BW$209</f>
        <v>54.293617062299148</v>
      </c>
      <c r="DD164" s="2">
        <f>BZ$207*$B164+BZ$209</f>
        <v>77.934533353104726</v>
      </c>
      <c r="DE164" s="2">
        <f>CA$207*$B164+CA$209</f>
        <v>81.183713878186467</v>
      </c>
      <c r="DF164" s="2">
        <f>CB$207*$B164+CB$209</f>
        <v>82.284088600311307</v>
      </c>
      <c r="DG164" s="2">
        <f>CC$207*$B164+CC$209</f>
        <v>83.210810793109005</v>
      </c>
      <c r="DH164" s="2">
        <f>CD$207*$B164+CD$209</f>
        <v>85.438260017061296</v>
      </c>
      <c r="DI164" s="2">
        <f>CE$207*$B164+CE$209</f>
        <v>86.213813394363228</v>
      </c>
      <c r="DJ164" s="2">
        <f>CF$207*$B164+CF$209</f>
        <v>86.184671943852521</v>
      </c>
      <c r="DK164" s="2">
        <f>CG$207*$B164+CG$209</f>
        <v>84.37956054717489</v>
      </c>
      <c r="DL164" s="2">
        <f>CH$207*$B164+CH$209</f>
        <v>81.09704442941522</v>
      </c>
      <c r="DM164" s="2">
        <f>CI$207*$B164+CI$209</f>
        <v>76.314209665391218</v>
      </c>
      <c r="DN164" s="2">
        <f>CJ$207*$B164+CJ$209</f>
        <v>69.766021309894398</v>
      </c>
      <c r="DO164" s="2">
        <f>CK$207*$B164+CK$209</f>
        <v>61.333677933716444</v>
      </c>
      <c r="DP164" s="2">
        <f>CL$207*$B164+CL$209</f>
        <v>51.57519939000904</v>
      </c>
      <c r="DS164" s="2">
        <f>POWER(10,($B164-C$227)/C$228)/(1+POWER(10,($B164-C$227)/C$228))</f>
        <v>0.99065480152319851</v>
      </c>
      <c r="DT164" s="2">
        <f>POWER(10,($B164-D$227)/D$228)/(1+POWER(10,($B164-D$227)/D$228))</f>
        <v>0.98485892745942116</v>
      </c>
      <c r="DU164" s="2">
        <f>POWER(10,($B164-E$227)/E$228)/(1+POWER(10,($B164-E$227)/E$228))</f>
        <v>0.99201674516880134</v>
      </c>
      <c r="DV164" s="2">
        <f>POWER(10,($B164-F$227)/F$228)/(1+POWER(10,($B164-F$227)/F$228))</f>
        <v>0.99372579012029583</v>
      </c>
      <c r="DW164" s="2">
        <f>POWER(10,($B164-G$227)/G$228)/(1+POWER(10,($B164-G$227)/G$228))</f>
        <v>0.9940908961154209</v>
      </c>
      <c r="DX164" s="2">
        <f>POWER(10,($B164-H$227)/H$228)/(1+POWER(10,($B164-H$227)/H$228))</f>
        <v>0.99363789461105245</v>
      </c>
      <c r="DY164" s="2">
        <f>POWER(10,($B164-I$227)/I$228)/(1+POWER(10,($B164-I$227)/I$228))</f>
        <v>0.99425924927694309</v>
      </c>
      <c r="DZ164" s="2">
        <f>POWER(10,($B164-J$227)/J$228)/(1+POWER(10,($B164-J$227)/J$228))</f>
        <v>0.99454258647546112</v>
      </c>
      <c r="EA164" s="2">
        <f>POWER(10,($B164-K$227)/K$228)/(1+POWER(10,($B164-K$227)/K$228))</f>
        <v>0.9951935142465741</v>
      </c>
      <c r="EB164" s="2">
        <f>POWER(10,($B164-L$227)/L$228)/(1+POWER(10,($B164-L$227)/L$228))</f>
        <v>0.99536043498537108</v>
      </c>
      <c r="EC164" s="2">
        <f>POWER(10,($B164-M$227)/M$228)/(1+POWER(10,($B164-M$227)/M$228))</f>
        <v>0.99515419201111877</v>
      </c>
      <c r="ED164" s="2">
        <f>POWER(10,($B164-N$227)/N$228)/(1+POWER(10,($B164-N$227)/N$228))</f>
        <v>0.99517873809350932</v>
      </c>
      <c r="EE164" s="2">
        <f>POWER(10,($B164-O$227)/O$228)/(1+POWER(10,($B164-O$227)/O$228))</f>
        <v>0.99566677282062377</v>
      </c>
    </row>
    <row r="165" spans="2:135" x14ac:dyDescent="0.25">
      <c r="B165" s="2">
        <v>159</v>
      </c>
      <c r="C165">
        <v>75.757000000000005</v>
      </c>
      <c r="D165">
        <v>80.870999999999995</v>
      </c>
      <c r="E165">
        <v>83.6</v>
      </c>
      <c r="F165">
        <v>82.471000000000004</v>
      </c>
      <c r="G165">
        <v>87.343000000000004</v>
      </c>
      <c r="H165">
        <v>86.843000000000004</v>
      </c>
      <c r="I165">
        <v>86.671000000000006</v>
      </c>
      <c r="J165">
        <v>86.242999999999995</v>
      </c>
      <c r="K165">
        <v>81.570999999999998</v>
      </c>
      <c r="L165">
        <v>76.629000000000005</v>
      </c>
      <c r="M165">
        <v>68.813999999999993</v>
      </c>
      <c r="N165">
        <v>62.628599999999999</v>
      </c>
      <c r="O165">
        <v>52.171399999999998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77.906165373807639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81.180633382986926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82.259186702029666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83.19466196219669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86.120505372372605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87.368605728953142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87.208569523250347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85.348774047440457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81.607696010505805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77.261456280451327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70.77586053332216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63.196916489172551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52.7889813145853</v>
      </c>
      <c r="AE165" s="5"/>
      <c r="AG165" s="5">
        <f t="shared" si="52"/>
        <v>-2.1491653738076337</v>
      </c>
      <c r="AH165" s="5">
        <f t="shared" si="53"/>
        <v>-0.30963338298693088</v>
      </c>
      <c r="AI165" s="5">
        <f t="shared" si="54"/>
        <v>1.3408132979703282</v>
      </c>
      <c r="AJ165" s="5">
        <f t="shared" si="55"/>
        <v>-0.72366196219668666</v>
      </c>
      <c r="AK165" s="5">
        <f t="shared" si="56"/>
        <v>1.2224946276273982</v>
      </c>
      <c r="AL165" s="5">
        <f t="shared" si="57"/>
        <v>-0.5256057289531384</v>
      </c>
      <c r="AM165" s="5">
        <f t="shared" si="58"/>
        <v>-0.53756952325034035</v>
      </c>
      <c r="AN165" s="5">
        <f t="shared" si="59"/>
        <v>0.89422595255953752</v>
      </c>
      <c r="AO165" s="5">
        <f t="shared" si="60"/>
        <v>-3.6696010505806953E-2</v>
      </c>
      <c r="AP165" s="5">
        <f t="shared" si="61"/>
        <v>-0.63245628045132207</v>
      </c>
      <c r="AQ165" s="5">
        <f t="shared" si="62"/>
        <v>-1.9618605333221666</v>
      </c>
      <c r="AR165" s="5">
        <f t="shared" si="63"/>
        <v>-0.56831648917255251</v>
      </c>
      <c r="AS165" s="5">
        <f t="shared" si="64"/>
        <v>-0.6175813145853013</v>
      </c>
      <c r="AV165" s="2">
        <f t="shared" si="65"/>
        <v>77.906164958879287</v>
      </c>
      <c r="AW165" s="2">
        <f t="shared" si="66"/>
        <v>81.180633382986926</v>
      </c>
      <c r="AX165" s="2">
        <f t="shared" si="67"/>
        <v>82.259186702029666</v>
      </c>
      <c r="AY165" s="2">
        <f t="shared" si="68"/>
        <v>83.19466196219669</v>
      </c>
      <c r="AZ165" s="2">
        <f t="shared" si="69"/>
        <v>85.432125768558365</v>
      </c>
      <c r="BA165" s="2">
        <f t="shared" si="70"/>
        <v>86.201359693863907</v>
      </c>
      <c r="BB165" s="2">
        <f t="shared" si="71"/>
        <v>86.167088491664657</v>
      </c>
      <c r="BC165" s="2">
        <f t="shared" si="72"/>
        <v>84.355781001826969</v>
      </c>
      <c r="BD165" s="2">
        <f t="shared" si="73"/>
        <v>81.070362707786202</v>
      </c>
      <c r="BE165" s="2">
        <f t="shared" si="74"/>
        <v>76.288989233360965</v>
      </c>
      <c r="BF165" s="2">
        <f t="shared" si="75"/>
        <v>69.744560667006169</v>
      </c>
      <c r="BG165" s="2">
        <f t="shared" si="76"/>
        <v>61.316074045002445</v>
      </c>
      <c r="BH165" s="2">
        <f t="shared" si="77"/>
        <v>51.565572311004516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82.663976852313752</v>
      </c>
      <c r="CP165" s="2">
        <f>BL$207*$B165+BL$209</f>
        <v>85.909583591977125</v>
      </c>
      <c r="CQ165" s="2">
        <f>BM$207*$B165+BM$209</f>
        <v>86.933893861616355</v>
      </c>
      <c r="CR165" s="2">
        <f>BN$207*$B165+BN$209</f>
        <v>86.597471731331595</v>
      </c>
      <c r="CS165" s="2">
        <f>BO$207*$B165+BO$209</f>
        <v>89.738711308898615</v>
      </c>
      <c r="CT165" s="2">
        <f>BP$207*$B165+BP$209</f>
        <v>91.255481895407954</v>
      </c>
      <c r="CU165" s="2">
        <f>BQ$207*$B165+BQ$209</f>
        <v>91.564580259226588</v>
      </c>
      <c r="CV165" s="2">
        <f>BR$207*$B165+BR$209</f>
        <v>88.894282428780059</v>
      </c>
      <c r="CW165" s="2">
        <f>BS$207*$B165+BS$209</f>
        <v>85.501568164066271</v>
      </c>
      <c r="CX165" s="2">
        <f>BT$207*$B165+BT$209</f>
        <v>80.692635818787352</v>
      </c>
      <c r="CY165" s="2">
        <f>BU$207*$B165+BU$209</f>
        <v>75.196934523359005</v>
      </c>
      <c r="CZ165" s="2">
        <f>BV$207*$B165+BV$209</f>
        <v>65.177205868670512</v>
      </c>
      <c r="DA165" s="2">
        <f>BW$207*$B165+BW$209</f>
        <v>54.31400718558271</v>
      </c>
      <c r="DD165" s="2">
        <f>BZ$207*$B165+BZ$209</f>
        <v>77.865231970864045</v>
      </c>
      <c r="DE165" s="2">
        <f>CA$207*$B165+CA$209</f>
        <v>81.114328218694268</v>
      </c>
      <c r="DF165" s="2">
        <f>CB$207*$B165+CB$209</f>
        <v>82.224877122185802</v>
      </c>
      <c r="DG165" s="2">
        <f>CC$207*$B165+CC$209</f>
        <v>83.175067644196375</v>
      </c>
      <c r="DH165" s="2">
        <f>CD$207*$B165+CD$209</f>
        <v>85.408778901708899</v>
      </c>
      <c r="DI165" s="2">
        <f>CE$207*$B165+CE$209</f>
        <v>86.171846347724937</v>
      </c>
      <c r="DJ165" s="2">
        <f>CF$207*$B165+CF$209</f>
        <v>86.13866607262969</v>
      </c>
      <c r="DK165" s="2">
        <f>CG$207*$B165+CG$209</f>
        <v>84.333067925793728</v>
      </c>
      <c r="DL165" s="2">
        <f>CH$207*$B165+CH$209</f>
        <v>81.050844406871377</v>
      </c>
      <c r="DM165" s="2">
        <f>CI$207*$B165+CI$209</f>
        <v>76.270269082317498</v>
      </c>
      <c r="DN165" s="2">
        <f>CJ$207*$B165+CJ$209</f>
        <v>69.720346950603627</v>
      </c>
      <c r="DO165" s="2">
        <f>CK$207*$B165+CK$209</f>
        <v>61.299014232062873</v>
      </c>
      <c r="DP165" s="2">
        <f>CL$207*$B165+CL$209</f>
        <v>51.554663362417955</v>
      </c>
      <c r="DS165" s="2">
        <f>POWER(10,($B165-C$227)/C$228)/(1+POWER(10,($B165-C$227)/C$228))</f>
        <v>0.99147006372989799</v>
      </c>
      <c r="DT165" s="2">
        <f>POWER(10,($B165-D$227)/D$228)/(1+POWER(10,($B165-D$227)/D$228))</f>
        <v>0.98617275637454627</v>
      </c>
      <c r="DU165" s="2">
        <f>POWER(10,($B165-E$227)/E$228)/(1+POWER(10,($B165-E$227)/E$228))</f>
        <v>0.99271406713070998</v>
      </c>
      <c r="DV165" s="2">
        <f>POWER(10,($B165-F$227)/F$228)/(1+POWER(10,($B165-F$227)/F$228))</f>
        <v>0.99427469185361039</v>
      </c>
      <c r="DW165" s="2">
        <f>POWER(10,($B165-G$227)/G$228)/(1+POWER(10,($B165-G$227)/G$228))</f>
        <v>0.99460802972104234</v>
      </c>
      <c r="DX165" s="2">
        <f>POWER(10,($B165-H$227)/H$228)/(1+POWER(10,($B165-H$227)/H$228))</f>
        <v>0.99419444099362797</v>
      </c>
      <c r="DY165" s="2">
        <f>POWER(10,($B165-I$227)/I$228)/(1+POWER(10,($B165-I$227)/I$228))</f>
        <v>0.99476172713804145</v>
      </c>
      <c r="DZ165" s="2">
        <f>POWER(10,($B165-J$227)/J$228)/(1+POWER(10,($B165-J$227)/J$228))</f>
        <v>0.99502038853503305</v>
      </c>
      <c r="EA165" s="2">
        <f>POWER(10,($B165-K$227)/K$228)/(1+POWER(10,($B165-K$227)/K$228))</f>
        <v>0.99561457821701849</v>
      </c>
      <c r="EB165" s="2">
        <f>POWER(10,($B165-L$227)/L$228)/(1+POWER(10,($B165-L$227)/L$228))</f>
        <v>0.9957669383479445</v>
      </c>
      <c r="EC165" s="2">
        <f>POWER(10,($B165-M$227)/M$228)/(1+POWER(10,($B165-M$227)/M$228))</f>
        <v>0.99557868543488759</v>
      </c>
      <c r="ED165" s="2">
        <f>POWER(10,($B165-N$227)/N$228)/(1+POWER(10,($B165-N$227)/N$228))</f>
        <v>0.99560109078196801</v>
      </c>
      <c r="EE165" s="2">
        <f>POWER(10,($B165-O$227)/O$228)/(1+POWER(10,($B165-O$227)/O$228))</f>
        <v>0.99604654248050606</v>
      </c>
    </row>
    <row r="166" spans="2:135" x14ac:dyDescent="0.25">
      <c r="B166" s="2">
        <v>160</v>
      </c>
      <c r="C166">
        <v>76.929000000000002</v>
      </c>
      <c r="D166">
        <v>80.513999999999996</v>
      </c>
      <c r="E166">
        <v>83.543000000000006</v>
      </c>
      <c r="F166">
        <v>82.713999999999999</v>
      </c>
      <c r="G166">
        <v>87.7</v>
      </c>
      <c r="H166">
        <v>88.629000000000005</v>
      </c>
      <c r="I166">
        <v>87.813999999999993</v>
      </c>
      <c r="J166">
        <v>85.429000000000002</v>
      </c>
      <c r="K166">
        <v>81.313999999999993</v>
      </c>
      <c r="L166">
        <v>76.271000000000001</v>
      </c>
      <c r="M166">
        <v>70.129000000000005</v>
      </c>
      <c r="N166">
        <v>62.057099999999998</v>
      </c>
      <c r="O166">
        <v>51.6143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77.833940802273801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81.106592194157074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82.197478526439355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83.157466997134705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86.01838077836355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87.24649972189269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87.035188628828166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85.173262098935055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81.464428145352571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77.049106521976583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70.570104065758898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62.943569661213857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52.649273027135465</v>
      </c>
      <c r="AE166" s="5"/>
      <c r="AG166" s="5">
        <f t="shared" si="52"/>
        <v>-0.90494080227379925</v>
      </c>
      <c r="AH166" s="5">
        <f t="shared" si="53"/>
        <v>-0.59259219415707776</v>
      </c>
      <c r="AI166" s="5">
        <f t="shared" si="54"/>
        <v>1.3455214735606518</v>
      </c>
      <c r="AJ166" s="5">
        <f t="shared" si="55"/>
        <v>-0.44346699713470628</v>
      </c>
      <c r="AK166" s="5">
        <f t="shared" si="56"/>
        <v>1.6816192216364527</v>
      </c>
      <c r="AL166" s="5">
        <f t="shared" si="57"/>
        <v>1.3825002781073152</v>
      </c>
      <c r="AM166" s="5">
        <f t="shared" si="58"/>
        <v>0.77881137117182675</v>
      </c>
      <c r="AN166" s="5">
        <f t="shared" si="59"/>
        <v>0.25573790106494698</v>
      </c>
      <c r="AO166" s="5">
        <f t="shared" si="60"/>
        <v>-0.15042814535257776</v>
      </c>
      <c r="AP166" s="5">
        <f t="shared" si="61"/>
        <v>-0.77810652197658214</v>
      </c>
      <c r="AQ166" s="5">
        <f t="shared" si="62"/>
        <v>-0.44110406575889272</v>
      </c>
      <c r="AR166" s="5">
        <f t="shared" si="63"/>
        <v>-0.88646966121385873</v>
      </c>
      <c r="AS166" s="5">
        <f t="shared" si="64"/>
        <v>-1.0349730271354645</v>
      </c>
      <c r="AV166" s="2">
        <f t="shared" si="65"/>
        <v>77.833940313544701</v>
      </c>
      <c r="AW166" s="2">
        <f t="shared" si="66"/>
        <v>81.106592194157074</v>
      </c>
      <c r="AX166" s="2">
        <f t="shared" si="67"/>
        <v>82.197478526439355</v>
      </c>
      <c r="AY166" s="2">
        <f t="shared" si="68"/>
        <v>83.157466997134705</v>
      </c>
      <c r="AZ166" s="2">
        <f t="shared" si="69"/>
        <v>85.400913370032043</v>
      </c>
      <c r="BA166" s="2">
        <f t="shared" si="70"/>
        <v>86.157225269152548</v>
      </c>
      <c r="BB166" s="2">
        <f t="shared" si="71"/>
        <v>86.11899075745545</v>
      </c>
      <c r="BC166" s="2">
        <f t="shared" si="72"/>
        <v>84.307612286675791</v>
      </c>
      <c r="BD166" s="2">
        <f t="shared" si="73"/>
        <v>81.022716765393511</v>
      </c>
      <c r="BE166" s="2">
        <f t="shared" si="74"/>
        <v>76.243643936637099</v>
      </c>
      <c r="BF166" s="2">
        <f t="shared" si="75"/>
        <v>69.697085198528725</v>
      </c>
      <c r="BG166" s="2">
        <f t="shared" si="76"/>
        <v>61.280155928020378</v>
      </c>
      <c r="BH166" s="2">
        <f t="shared" si="77"/>
        <v>51.544227490808694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82.678212599525054</v>
      </c>
      <c r="CP166" s="2">
        <f>BL$207*$B166+BL$209</f>
        <v>85.927711681333761</v>
      </c>
      <c r="CQ166" s="2">
        <f>BM$207*$B166+BM$209</f>
        <v>86.950196350648554</v>
      </c>
      <c r="CR166" s="2">
        <f>BN$207*$B166+BN$209</f>
        <v>86.61212209290801</v>
      </c>
      <c r="CS166" s="2">
        <f>BO$207*$B166+BO$209</f>
        <v>89.772825640066173</v>
      </c>
      <c r="CT166" s="2">
        <f>BP$207*$B166+BP$209</f>
        <v>91.291990470299851</v>
      </c>
      <c r="CU166" s="2">
        <f>BQ$207*$B166+BQ$209</f>
        <v>91.601646549946963</v>
      </c>
      <c r="CV166" s="2">
        <f>BR$207*$B166+BR$209</f>
        <v>88.916752951153114</v>
      </c>
      <c r="CW166" s="2">
        <f>BS$207*$B166+BS$209</f>
        <v>85.521501916111902</v>
      </c>
      <c r="CX166" s="2">
        <f>BT$207*$B166+BT$209</f>
        <v>80.709827565836463</v>
      </c>
      <c r="CY166" s="2">
        <f>BU$207*$B166+BU$209</f>
        <v>75.2307972318998</v>
      </c>
      <c r="CZ166" s="2">
        <f>BV$207*$B166+BV$209</f>
        <v>65.202500924308978</v>
      </c>
      <c r="DA166" s="2">
        <f>BW$207*$B166+BW$209</f>
        <v>54.334397308866272</v>
      </c>
      <c r="DD166" s="2">
        <f>BZ$207*$B166+BZ$209</f>
        <v>77.795930588623349</v>
      </c>
      <c r="DE166" s="2">
        <f>CA$207*$B166+CA$209</f>
        <v>81.04494255920207</v>
      </c>
      <c r="DF166" s="2">
        <f>CB$207*$B166+CB$209</f>
        <v>82.165665644060283</v>
      </c>
      <c r="DG166" s="2">
        <f>CC$207*$B166+CC$209</f>
        <v>83.139324495283759</v>
      </c>
      <c r="DH166" s="2">
        <f>CD$207*$B166+CD$209</f>
        <v>85.379297786356503</v>
      </c>
      <c r="DI166" s="2">
        <f>CE$207*$B166+CE$209</f>
        <v>86.12987930108666</v>
      </c>
      <c r="DJ166" s="2">
        <f>CF$207*$B166+CF$209</f>
        <v>86.092660201406858</v>
      </c>
      <c r="DK166" s="2">
        <f>CG$207*$B166+CG$209</f>
        <v>84.286575304412565</v>
      </c>
      <c r="DL166" s="2">
        <f>CH$207*$B166+CH$209</f>
        <v>81.00464438432752</v>
      </c>
      <c r="DM166" s="2">
        <f>CI$207*$B166+CI$209</f>
        <v>76.226328499243778</v>
      </c>
      <c r="DN166" s="2">
        <f>CJ$207*$B166+CJ$209</f>
        <v>69.674672591312856</v>
      </c>
      <c r="DO166" s="2">
        <f>CK$207*$B166+CK$209</f>
        <v>61.264350530409303</v>
      </c>
      <c r="DP166" s="2">
        <f>CL$207*$B166+CL$209</f>
        <v>51.534127334826863</v>
      </c>
      <c r="DS166" s="2">
        <f>POWER(10,($B166-C$227)/C$228)/(1+POWER(10,($B166-C$227)/C$228))</f>
        <v>0.99221476251546326</v>
      </c>
      <c r="DT166" s="2">
        <f>POWER(10,($B166-D$227)/D$228)/(1+POWER(10,($B166-D$227)/D$228))</f>
        <v>0.98737404259489381</v>
      </c>
      <c r="DU166" s="2">
        <f>POWER(10,($B166-E$227)/E$228)/(1+POWER(10,($B166-E$227)/E$228))</f>
        <v>0.99335088761469026</v>
      </c>
      <c r="DV166" s="2">
        <f>POWER(10,($B166-F$227)/F$228)/(1+POWER(10,($B166-F$227)/F$228))</f>
        <v>0.99477582515509511</v>
      </c>
      <c r="DW166" s="2">
        <f>POWER(10,($B166-G$227)/G$228)/(1+POWER(10,($B166-G$227)/G$228))</f>
        <v>0.9950801305021203</v>
      </c>
      <c r="DX166" s="2">
        <f>POWER(10,($B166-H$227)/H$228)/(1+POWER(10,($B166-H$227)/H$228))</f>
        <v>0.99470256118679046</v>
      </c>
      <c r="DY166" s="2">
        <f>POWER(10,($B166-I$227)/I$228)/(1+POWER(10,($B166-I$227)/I$228))</f>
        <v>0.99522043541538718</v>
      </c>
      <c r="DZ166" s="2">
        <f>POWER(10,($B166-J$227)/J$228)/(1+POWER(10,($B166-J$227)/J$228))</f>
        <v>0.99545654964706831</v>
      </c>
      <c r="EA166" s="2">
        <f>POWER(10,($B166-K$227)/K$228)/(1+POWER(10,($B166-K$227)/K$228))</f>
        <v>0.99599890389749368</v>
      </c>
      <c r="EB166" s="2">
        <f>POWER(10,($B166-L$227)/L$228)/(1+POWER(10,($B166-L$227)/L$228))</f>
        <v>0.99613796342184147</v>
      </c>
      <c r="EC166" s="2">
        <f>POWER(10,($B166-M$227)/M$228)/(1+POWER(10,($B166-M$227)/M$228))</f>
        <v>0.99596614391042659</v>
      </c>
      <c r="ED166" s="2">
        <f>POWER(10,($B166-N$227)/N$228)/(1+POWER(10,($B166-N$227)/N$228))</f>
        <v>0.99598659369749865</v>
      </c>
      <c r="EE166" s="2">
        <f>POWER(10,($B166-O$227)/O$228)/(1+POWER(10,($B166-O$227)/O$228))</f>
        <v>0.99639314920508959</v>
      </c>
    </row>
    <row r="167" spans="2:135" x14ac:dyDescent="0.25">
      <c r="B167" s="2">
        <v>161</v>
      </c>
      <c r="C167">
        <v>76.3</v>
      </c>
      <c r="D167">
        <v>81.028999999999996</v>
      </c>
      <c r="E167">
        <v>82.5</v>
      </c>
      <c r="F167">
        <v>81.614000000000004</v>
      </c>
      <c r="G167">
        <v>86</v>
      </c>
      <c r="H167">
        <v>87.2</v>
      </c>
      <c r="I167">
        <v>87.242999999999995</v>
      </c>
      <c r="J167">
        <v>85.456999999999994</v>
      </c>
      <c r="K167">
        <v>81.442999999999998</v>
      </c>
      <c r="L167">
        <v>75.900000000000006</v>
      </c>
      <c r="M167">
        <v>69.656999999999996</v>
      </c>
      <c r="N167">
        <v>61.4</v>
      </c>
      <c r="O167">
        <v>52.942900000000002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77.761912348221131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81.032853410134209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82.135943033373735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83.12037532449952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85.906901542843244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87.099210441472522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86.85247071160407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84.991309868949159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81.327171090194014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76.845339921212698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70.366480742216751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62.672171946574046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52.492607144103374</v>
      </c>
      <c r="AE167" s="5"/>
      <c r="AG167" s="5">
        <f t="shared" si="52"/>
        <v>-1.4619123482211336</v>
      </c>
      <c r="AH167" s="5">
        <f t="shared" si="53"/>
        <v>-3.853410134212254E-3</v>
      </c>
      <c r="AI167" s="5">
        <f t="shared" si="54"/>
        <v>0.36405696662626497</v>
      </c>
      <c r="AJ167" s="5">
        <f t="shared" si="55"/>
        <v>-1.5063753244995155</v>
      </c>
      <c r="AK167" s="5">
        <f t="shared" si="56"/>
        <v>9.3098457156756353E-2</v>
      </c>
      <c r="AL167" s="5">
        <f t="shared" si="57"/>
        <v>0.10078955852748095</v>
      </c>
      <c r="AM167" s="5">
        <f t="shared" si="58"/>
        <v>0.39052928839592482</v>
      </c>
      <c r="AN167" s="5">
        <f t="shared" si="59"/>
        <v>0.46569013105083457</v>
      </c>
      <c r="AO167" s="5">
        <f t="shared" si="60"/>
        <v>0.11582890980598393</v>
      </c>
      <c r="AP167" s="5">
        <f t="shared" si="61"/>
        <v>-0.9453399212126925</v>
      </c>
      <c r="AQ167" s="5">
        <f t="shared" si="62"/>
        <v>-0.70948074221675483</v>
      </c>
      <c r="AR167" s="5">
        <f t="shared" si="63"/>
        <v>-1.2721719465740478</v>
      </c>
      <c r="AS167" s="5">
        <f t="shared" si="64"/>
        <v>0.45029285589662749</v>
      </c>
      <c r="AV167" s="2">
        <f t="shared" si="65"/>
        <v>77.761911788741912</v>
      </c>
      <c r="AW167" s="2">
        <f t="shared" si="66"/>
        <v>81.032853410134209</v>
      </c>
      <c r="AX167" s="2">
        <f t="shared" si="67"/>
        <v>82.135943033373735</v>
      </c>
      <c r="AY167" s="2">
        <f t="shared" si="68"/>
        <v>83.12037532449952</v>
      </c>
      <c r="AZ167" s="2">
        <f t="shared" si="69"/>
        <v>85.369824329969276</v>
      </c>
      <c r="BA167" s="2">
        <f t="shared" si="70"/>
        <v>86.113243021810192</v>
      </c>
      <c r="BB167" s="2">
        <f t="shared" si="71"/>
        <v>86.071040451062501</v>
      </c>
      <c r="BC167" s="2">
        <f t="shared" si="72"/>
        <v>84.259562187211159</v>
      </c>
      <c r="BD167" s="2">
        <f t="shared" si="73"/>
        <v>80.97517378384174</v>
      </c>
      <c r="BE167" s="2">
        <f t="shared" si="74"/>
        <v>76.19840054559856</v>
      </c>
      <c r="BF167" s="2">
        <f t="shared" si="75"/>
        <v>69.649738744835389</v>
      </c>
      <c r="BG167" s="2">
        <f t="shared" si="76"/>
        <v>61.244326157618673</v>
      </c>
      <c r="BH167" s="2">
        <f t="shared" si="77"/>
        <v>51.522940352060651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82.692448346736356</v>
      </c>
      <c r="CP167" s="2">
        <f>BL$207*$B167+BL$209</f>
        <v>85.945839770690412</v>
      </c>
      <c r="CQ167" s="2">
        <f>BM$207*$B167+BM$209</f>
        <v>86.966498839680753</v>
      </c>
      <c r="CR167" s="2">
        <f>BN$207*$B167+BN$209</f>
        <v>86.62677245448441</v>
      </c>
      <c r="CS167" s="2">
        <f>BO$207*$B167+BO$209</f>
        <v>89.806939971233717</v>
      </c>
      <c r="CT167" s="2">
        <f>BP$207*$B167+BP$209</f>
        <v>91.328499045191748</v>
      </c>
      <c r="CU167" s="2">
        <f>BQ$207*$B167+BQ$209</f>
        <v>91.638712840667324</v>
      </c>
      <c r="CV167" s="2">
        <f>BR$207*$B167+BR$209</f>
        <v>88.939223473526155</v>
      </c>
      <c r="CW167" s="2">
        <f>BS$207*$B167+BS$209</f>
        <v>85.541435668157533</v>
      </c>
      <c r="CX167" s="2">
        <f>BT$207*$B167+BT$209</f>
        <v>80.727019312885574</v>
      </c>
      <c r="CY167" s="2">
        <f>BU$207*$B167+BU$209</f>
        <v>75.26465994044058</v>
      </c>
      <c r="CZ167" s="2">
        <f>BV$207*$B167+BV$209</f>
        <v>65.227795979947444</v>
      </c>
      <c r="DA167" s="2">
        <f>BW$207*$B167+BW$209</f>
        <v>54.354787432149841</v>
      </c>
      <c r="DD167" s="2">
        <f>BZ$207*$B167+BZ$209</f>
        <v>77.726629206382668</v>
      </c>
      <c r="DE167" s="2">
        <f>CA$207*$B167+CA$209</f>
        <v>80.975556899709872</v>
      </c>
      <c r="DF167" s="2">
        <f>CB$207*$B167+CB$209</f>
        <v>82.106454165934778</v>
      </c>
      <c r="DG167" s="2">
        <f>CC$207*$B167+CC$209</f>
        <v>83.103581346371143</v>
      </c>
      <c r="DH167" s="2">
        <f>CD$207*$B167+CD$209</f>
        <v>85.349816671004092</v>
      </c>
      <c r="DI167" s="2">
        <f>CE$207*$B167+CE$209</f>
        <v>86.087912254448369</v>
      </c>
      <c r="DJ167" s="2">
        <f>CF$207*$B167+CF$209</f>
        <v>86.046654330184012</v>
      </c>
      <c r="DK167" s="2">
        <f>CG$207*$B167+CG$209</f>
        <v>84.240082683031403</v>
      </c>
      <c r="DL167" s="2">
        <f>CH$207*$B167+CH$209</f>
        <v>80.958444361783677</v>
      </c>
      <c r="DM167" s="2">
        <f>CI$207*$B167+CI$209</f>
        <v>76.182387916170057</v>
      </c>
      <c r="DN167" s="2">
        <f>CJ$207*$B167+CJ$209</f>
        <v>69.628998232022084</v>
      </c>
      <c r="DO167" s="2">
        <f>CK$207*$B167+CK$209</f>
        <v>61.229686828755732</v>
      </c>
      <c r="DP167" s="2">
        <f>CL$207*$B167+CL$209</f>
        <v>51.513591307235778</v>
      </c>
      <c r="DS167" s="2">
        <f>POWER(10,($B167-C$227)/C$228)/(1+POWER(10,($B167-C$227)/C$228))</f>
        <v>0.99289491192449386</v>
      </c>
      <c r="DT167" s="2">
        <f>POWER(10,($B167-D$227)/D$228)/(1+POWER(10,($B167-D$227)/D$228))</f>
        <v>0.9884721831912503</v>
      </c>
      <c r="DU167" s="2">
        <f>POWER(10,($B167-E$227)/E$228)/(1+POWER(10,($B167-E$227)/E$228))</f>
        <v>0.99393238757695923</v>
      </c>
      <c r="DV167" s="2">
        <f>POWER(10,($B167-F$227)/F$228)/(1+POWER(10,($B167-F$227)/F$228))</f>
        <v>0.99523330480435457</v>
      </c>
      <c r="DW167" s="2">
        <f>POWER(10,($B167-G$227)/G$228)/(1+POWER(10,($B167-G$227)/G$228))</f>
        <v>0.99551108245891606</v>
      </c>
      <c r="DX167" s="2">
        <f>POWER(10,($B167-H$227)/H$228)/(1+POWER(10,($B167-H$227)/H$228))</f>
        <v>0.99516642536928068</v>
      </c>
      <c r="DY167" s="2">
        <f>POWER(10,($B167-I$227)/I$228)/(1+POWER(10,($B167-I$227)/I$228))</f>
        <v>0.99563915133706682</v>
      </c>
      <c r="DZ167" s="2">
        <f>POWER(10,($B167-J$227)/J$228)/(1+POWER(10,($B167-J$227)/J$228))</f>
        <v>0.99585466683204138</v>
      </c>
      <c r="EA167" s="2">
        <f>POWER(10,($B167-K$227)/K$228)/(1+POWER(10,($B167-K$227)/K$228))</f>
        <v>0.99634967187592227</v>
      </c>
      <c r="EB167" s="2">
        <f>POWER(10,($B167-L$227)/L$228)/(1+POWER(10,($B167-L$227)/L$228))</f>
        <v>0.99647658346063472</v>
      </c>
      <c r="EC167" s="2">
        <f>POWER(10,($B167-M$227)/M$228)/(1+POWER(10,($B167-M$227)/M$228))</f>
        <v>0.99631977327838539</v>
      </c>
      <c r="ED167" s="2">
        <f>POWER(10,($B167-N$227)/N$228)/(1+POWER(10,($B167-N$227)/N$228))</f>
        <v>0.99633843691871682</v>
      </c>
      <c r="EE167" s="2">
        <f>POWER(10,($B167-O$227)/O$228)/(1+POWER(10,($B167-O$227)/O$228))</f>
        <v>0.99670946868366517</v>
      </c>
    </row>
    <row r="168" spans="2:135" x14ac:dyDescent="0.25">
      <c r="B168" s="2">
        <v>162</v>
      </c>
      <c r="C168">
        <v>75.7</v>
      </c>
      <c r="D168">
        <v>81.471000000000004</v>
      </c>
      <c r="E168">
        <v>81.8</v>
      </c>
      <c r="F168">
        <v>83.471000000000004</v>
      </c>
      <c r="G168">
        <v>86.742999999999995</v>
      </c>
      <c r="H168">
        <v>87.1</v>
      </c>
      <c r="I168">
        <v>86.356999999999999</v>
      </c>
      <c r="J168">
        <v>84.156999999999996</v>
      </c>
      <c r="K168">
        <v>81.2</v>
      </c>
      <c r="L168">
        <v>76.528999999999996</v>
      </c>
      <c r="M168">
        <v>70.643000000000001</v>
      </c>
      <c r="N168">
        <v>61.171399999999998</v>
      </c>
      <c r="O168">
        <v>52.814300000000003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77.690068325874975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80.95940034554701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82.074569317584746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83.083380080669158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85.791848187807304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86.935044715015536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86.669408949562524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84.811418865317734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81.199649938921553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76.657134856394364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70.173205729457493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62.398163958605721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52.328313344663655</v>
      </c>
      <c r="AE168" s="5"/>
      <c r="AG168" s="5">
        <f t="shared" si="52"/>
        <v>-1.9900683258749723</v>
      </c>
      <c r="AH168" s="5">
        <f t="shared" si="53"/>
        <v>0.51159965445299349</v>
      </c>
      <c r="AI168" s="5">
        <f t="shared" si="54"/>
        <v>-0.27456931758474923</v>
      </c>
      <c r="AJ168" s="5">
        <f t="shared" si="55"/>
        <v>0.38761991933084516</v>
      </c>
      <c r="AK168" s="5">
        <f t="shared" si="56"/>
        <v>0.95115181219269118</v>
      </c>
      <c r="AL168" s="5">
        <f t="shared" si="57"/>
        <v>0.16495528498445822</v>
      </c>
      <c r="AM168" s="5">
        <f t="shared" si="58"/>
        <v>-0.31240894956252419</v>
      </c>
      <c r="AN168" s="5">
        <f t="shared" si="59"/>
        <v>-0.65441886531773719</v>
      </c>
      <c r="AO168" s="5">
        <f t="shared" si="60"/>
        <v>3.5006107844992584E-4</v>
      </c>
      <c r="AP168" s="5">
        <f t="shared" si="61"/>
        <v>-0.12813485639436806</v>
      </c>
      <c r="AQ168" s="5">
        <f t="shared" si="62"/>
        <v>0.46979427054250777</v>
      </c>
      <c r="AR168" s="5">
        <f t="shared" si="63"/>
        <v>-1.2267639586057228</v>
      </c>
      <c r="AS168" s="5">
        <f t="shared" si="64"/>
        <v>0.48598665533634744</v>
      </c>
      <c r="AV168" s="2">
        <f t="shared" si="65"/>
        <v>77.690067703402121</v>
      </c>
      <c r="AW168" s="2">
        <f t="shared" si="66"/>
        <v>80.95940034554701</v>
      </c>
      <c r="AX168" s="2">
        <f t="shared" si="67"/>
        <v>82.074569317584746</v>
      </c>
      <c r="AY168" s="2">
        <f t="shared" si="68"/>
        <v>83.083380080669158</v>
      </c>
      <c r="AZ168" s="2">
        <f t="shared" si="69"/>
        <v>85.338850426464106</v>
      </c>
      <c r="BA168" s="2">
        <f t="shared" si="70"/>
        <v>86.069403060810018</v>
      </c>
      <c r="BB168" s="2">
        <f t="shared" si="71"/>
        <v>86.023227919160419</v>
      </c>
      <c r="BC168" s="2">
        <f t="shared" si="72"/>
        <v>84.211622879264056</v>
      </c>
      <c r="BD168" s="2">
        <f t="shared" si="73"/>
        <v>80.927726894840319</v>
      </c>
      <c r="BE168" s="2">
        <f t="shared" si="74"/>
        <v>76.153252056766064</v>
      </c>
      <c r="BF168" s="2">
        <f t="shared" si="75"/>
        <v>69.602512617675686</v>
      </c>
      <c r="BG168" s="2">
        <f t="shared" si="76"/>
        <v>61.208578946478823</v>
      </c>
      <c r="BH168" s="2">
        <f t="shared" si="77"/>
        <v>51.501707034202617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82.706684093947658</v>
      </c>
      <c r="CP168" s="2">
        <f>BL$207*$B168+BL$209</f>
        <v>85.963967860047063</v>
      </c>
      <c r="CQ168" s="2">
        <f>BM$207*$B168+BM$209</f>
        <v>86.982801328712952</v>
      </c>
      <c r="CR168" s="2">
        <f>BN$207*$B168+BN$209</f>
        <v>86.641422816060825</v>
      </c>
      <c r="CS168" s="2">
        <f>BO$207*$B168+BO$209</f>
        <v>89.841054302401261</v>
      </c>
      <c r="CT168" s="2">
        <f>BP$207*$B168+BP$209</f>
        <v>91.365007620083631</v>
      </c>
      <c r="CU168" s="2">
        <f>BQ$207*$B168+BQ$209</f>
        <v>91.675779131387699</v>
      </c>
      <c r="CV168" s="2">
        <f>BR$207*$B168+BR$209</f>
        <v>88.961693995899211</v>
      </c>
      <c r="CW168" s="2">
        <f>BS$207*$B168+BS$209</f>
        <v>85.56136942020315</v>
      </c>
      <c r="CX168" s="2">
        <f>BT$207*$B168+BT$209</f>
        <v>80.744211059934685</v>
      </c>
      <c r="CY168" s="2">
        <f>BU$207*$B168+BU$209</f>
        <v>75.298522648981361</v>
      </c>
      <c r="CZ168" s="2">
        <f>BV$207*$B168+BV$209</f>
        <v>65.253091035585911</v>
      </c>
      <c r="DA168" s="2">
        <f>BW$207*$B168+BW$209</f>
        <v>54.375177555433403</v>
      </c>
      <c r="DD168" s="2">
        <f>BZ$207*$B168+BZ$209</f>
        <v>77.657327824141973</v>
      </c>
      <c r="DE168" s="2">
        <f>CA$207*$B168+CA$209</f>
        <v>80.906171240217674</v>
      </c>
      <c r="DF168" s="2">
        <f>CB$207*$B168+CB$209</f>
        <v>82.047242687809273</v>
      </c>
      <c r="DG168" s="2">
        <f>CC$207*$B168+CC$209</f>
        <v>83.067838197458528</v>
      </c>
      <c r="DH168" s="2">
        <f>CD$207*$B168+CD$209</f>
        <v>85.320335555651695</v>
      </c>
      <c r="DI168" s="2">
        <f>CE$207*$B168+CE$209</f>
        <v>86.045945207810078</v>
      </c>
      <c r="DJ168" s="2">
        <f>CF$207*$B168+CF$209</f>
        <v>86.00064845896118</v>
      </c>
      <c r="DK168" s="2">
        <f>CG$207*$B168+CG$209</f>
        <v>84.193590061650227</v>
      </c>
      <c r="DL168" s="2">
        <f>CH$207*$B168+CH$209</f>
        <v>80.912244339239834</v>
      </c>
      <c r="DM168" s="2">
        <f>CI$207*$B168+CI$209</f>
        <v>76.138447333096337</v>
      </c>
      <c r="DN168" s="2">
        <f>CJ$207*$B168+CJ$209</f>
        <v>69.583323872731313</v>
      </c>
      <c r="DO168" s="2">
        <f>CK$207*$B168+CK$209</f>
        <v>61.195023127102161</v>
      </c>
      <c r="DP168" s="2">
        <f>CL$207*$B168+CL$209</f>
        <v>51.493055279644693</v>
      </c>
      <c r="DS168" s="2">
        <f>POWER(10,($B168-C$227)/C$228)/(1+POWER(10,($B168-C$227)/C$228))</f>
        <v>0.99351602907168213</v>
      </c>
      <c r="DT168" s="2">
        <f>POWER(10,($B168-D$227)/D$228)/(1+POWER(10,($B168-D$227)/D$228))</f>
        <v>0.98947583121064075</v>
      </c>
      <c r="DU168" s="2">
        <f>POWER(10,($B168-E$227)/E$228)/(1+POWER(10,($B168-E$227)/E$228))</f>
        <v>0.99446331575335623</v>
      </c>
      <c r="DV168" s="2">
        <f>POWER(10,($B168-F$227)/F$228)/(1+POWER(10,($B168-F$227)/F$228))</f>
        <v>0.99565089822423114</v>
      </c>
      <c r="DW168" s="2">
        <f>POWER(10,($B168-G$227)/G$228)/(1+POWER(10,($B168-G$227)/G$228))</f>
        <v>0.99590444089764973</v>
      </c>
      <c r="DX168" s="2">
        <f>POWER(10,($B168-H$227)/H$228)/(1+POWER(10,($B168-H$227)/H$228))</f>
        <v>0.99558985189837002</v>
      </c>
      <c r="DY168" s="2">
        <f>POWER(10,($B168-I$227)/I$228)/(1+POWER(10,($B168-I$227)/I$228))</f>
        <v>0.99602133210624733</v>
      </c>
      <c r="DZ168" s="2">
        <f>POWER(10,($B168-J$227)/J$228)/(1+POWER(10,($B168-J$227)/J$228))</f>
        <v>0.99621803176639878</v>
      </c>
      <c r="EA168" s="2">
        <f>POWER(10,($B168-K$227)/K$228)/(1+POWER(10,($B168-K$227)/K$228))</f>
        <v>0.99666979155629087</v>
      </c>
      <c r="EB168" s="2">
        <f>POWER(10,($B168-L$227)/L$228)/(1+POWER(10,($B168-L$227)/L$228))</f>
        <v>0.99678560939123662</v>
      </c>
      <c r="EC168" s="2">
        <f>POWER(10,($B168-M$227)/M$228)/(1+POWER(10,($B168-M$227)/M$228))</f>
        <v>0.99664250611472804</v>
      </c>
      <c r="ED168" s="2">
        <f>POWER(10,($B168-N$227)/N$228)/(1+POWER(10,($B168-N$227)/N$228))</f>
        <v>0.99665953855815836</v>
      </c>
      <c r="EE168" s="2">
        <f>POWER(10,($B168-O$227)/O$228)/(1+POWER(10,($B168-O$227)/O$228))</f>
        <v>0.99699813063775833</v>
      </c>
    </row>
    <row r="169" spans="2:135" x14ac:dyDescent="0.25">
      <c r="B169" s="2">
        <v>163</v>
      </c>
      <c r="C169">
        <v>77.257000000000005</v>
      </c>
      <c r="D169">
        <v>81.385999999999996</v>
      </c>
      <c r="E169">
        <v>83.828999999999994</v>
      </c>
      <c r="F169">
        <v>82.557000000000002</v>
      </c>
      <c r="G169">
        <v>84.085999999999999</v>
      </c>
      <c r="H169">
        <v>85.986000000000004</v>
      </c>
      <c r="I169">
        <v>86.956999999999994</v>
      </c>
      <c r="J169">
        <v>82.771000000000001</v>
      </c>
      <c r="K169">
        <v>79.570999999999998</v>
      </c>
      <c r="L169">
        <v>76.629000000000005</v>
      </c>
      <c r="M169">
        <v>70.713999999999999</v>
      </c>
      <c r="N169">
        <v>61.8857</v>
      </c>
      <c r="O169">
        <v>52.242899999999999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77.618397559468974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80.886216846353236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82.013347034295691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83.046474799481203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85.678487171812833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86.762859950129567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86.493605430443679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84.640512986927916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81.084007532716015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76.488769497397271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69.996098560382549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62.134837393908825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52.165079550049754</v>
      </c>
      <c r="AE169" s="5"/>
      <c r="AG169" s="5">
        <f t="shared" si="52"/>
        <v>-0.36139755946896912</v>
      </c>
      <c r="AH169" s="5">
        <f t="shared" si="53"/>
        <v>0.49978315364676007</v>
      </c>
      <c r="AI169" s="5">
        <f t="shared" si="54"/>
        <v>1.8156529657043023</v>
      </c>
      <c r="AJ169" s="5">
        <f t="shared" si="55"/>
        <v>-0.48947479948120076</v>
      </c>
      <c r="AK169" s="5">
        <f t="shared" si="56"/>
        <v>-1.5924871718128344</v>
      </c>
      <c r="AL169" s="5">
        <f t="shared" si="57"/>
        <v>-0.77685995012956255</v>
      </c>
      <c r="AM169" s="5">
        <f t="shared" si="58"/>
        <v>0.4633945695563142</v>
      </c>
      <c r="AN169" s="5">
        <f t="shared" si="59"/>
        <v>-1.8695129869279157</v>
      </c>
      <c r="AO169" s="5">
        <f t="shared" si="60"/>
        <v>-1.5130075327160171</v>
      </c>
      <c r="AP169" s="5">
        <f t="shared" si="61"/>
        <v>0.14023050260273351</v>
      </c>
      <c r="AQ169" s="5">
        <f t="shared" si="62"/>
        <v>0.71790143961744945</v>
      </c>
      <c r="AR169" s="5">
        <f t="shared" si="63"/>
        <v>-0.24913739390882483</v>
      </c>
      <c r="AS169" s="5">
        <f t="shared" si="64"/>
        <v>7.7820449950245063E-2</v>
      </c>
      <c r="AV169" s="2">
        <f t="shared" si="65"/>
        <v>77.618396886372111</v>
      </c>
      <c r="AW169" s="2">
        <f t="shared" si="66"/>
        <v>80.886216846353236</v>
      </c>
      <c r="AX169" s="2">
        <f t="shared" si="67"/>
        <v>82.013347034295691</v>
      </c>
      <c r="AY169" s="2">
        <f t="shared" si="68"/>
        <v>83.046474799481203</v>
      </c>
      <c r="AZ169" s="2">
        <f t="shared" si="69"/>
        <v>85.307983917379204</v>
      </c>
      <c r="BA169" s="2">
        <f t="shared" si="70"/>
        <v>86.025696041918508</v>
      </c>
      <c r="BB169" s="2">
        <f t="shared" si="71"/>
        <v>85.975544052034465</v>
      </c>
      <c r="BC169" s="2">
        <f t="shared" si="72"/>
        <v>84.16378698661542</v>
      </c>
      <c r="BD169" s="2">
        <f t="shared" si="73"/>
        <v>80.880369633448439</v>
      </c>
      <c r="BE169" s="2">
        <f t="shared" si="74"/>
        <v>76.108191902112907</v>
      </c>
      <c r="BF169" s="2">
        <f t="shared" si="75"/>
        <v>69.555398648461605</v>
      </c>
      <c r="BG169" s="2">
        <f t="shared" si="76"/>
        <v>61.172908834809235</v>
      </c>
      <c r="BH169" s="2">
        <f t="shared" si="77"/>
        <v>51.480523905328432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82.72091984115896</v>
      </c>
      <c r="CP169" s="2">
        <f>BL$207*$B169+BL$209</f>
        <v>85.982095949403714</v>
      </c>
      <c r="CQ169" s="2">
        <f>BM$207*$B169+BM$209</f>
        <v>86.999103817745151</v>
      </c>
      <c r="CR169" s="2">
        <f>BN$207*$B169+BN$209</f>
        <v>86.656073177637239</v>
      </c>
      <c r="CS169" s="2">
        <f>BO$207*$B169+BO$209</f>
        <v>89.875168633568819</v>
      </c>
      <c r="CT169" s="2">
        <f>BP$207*$B169+BP$209</f>
        <v>91.401516194975528</v>
      </c>
      <c r="CU169" s="2">
        <f>BQ$207*$B169+BQ$209</f>
        <v>91.712845422108074</v>
      </c>
      <c r="CV169" s="2">
        <f>BR$207*$B169+BR$209</f>
        <v>88.984164518272252</v>
      </c>
      <c r="CW169" s="2">
        <f>BS$207*$B169+BS$209</f>
        <v>85.581303172248781</v>
      </c>
      <c r="CX169" s="2">
        <f>BT$207*$B169+BT$209</f>
        <v>80.76140280698381</v>
      </c>
      <c r="CY169" s="2">
        <f>BU$207*$B169+BU$209</f>
        <v>75.332385357522156</v>
      </c>
      <c r="CZ169" s="2">
        <f>BV$207*$B169+BV$209</f>
        <v>65.278386091224377</v>
      </c>
      <c r="DA169" s="2">
        <f>BW$207*$B169+BW$209</f>
        <v>54.395567678716965</v>
      </c>
      <c r="DD169" s="2">
        <f>BZ$207*$B169+BZ$209</f>
        <v>77.588026441901292</v>
      </c>
      <c r="DE169" s="2">
        <f>CA$207*$B169+CA$209</f>
        <v>80.836785580725476</v>
      </c>
      <c r="DF169" s="2">
        <f>CB$207*$B169+CB$209</f>
        <v>81.988031209683754</v>
      </c>
      <c r="DG169" s="2">
        <f>CC$207*$B169+CC$209</f>
        <v>83.032095048545912</v>
      </c>
      <c r="DH169" s="2">
        <f>CD$207*$B169+CD$209</f>
        <v>85.290854440299299</v>
      </c>
      <c r="DI169" s="2">
        <f>CE$207*$B169+CE$209</f>
        <v>86.003978161171801</v>
      </c>
      <c r="DJ169" s="2">
        <f>CF$207*$B169+CF$209</f>
        <v>85.954642587738348</v>
      </c>
      <c r="DK169" s="2">
        <f>CG$207*$B169+CG$209</f>
        <v>84.147097440269064</v>
      </c>
      <c r="DL169" s="2">
        <f>CH$207*$B169+CH$209</f>
        <v>80.866044316695977</v>
      </c>
      <c r="DM169" s="2">
        <f>CI$207*$B169+CI$209</f>
        <v>76.094506750022632</v>
      </c>
      <c r="DN169" s="2">
        <f>CJ$207*$B169+CJ$209</f>
        <v>69.537649513440527</v>
      </c>
      <c r="DO169" s="2">
        <f>CK$207*$B169+CK$209</f>
        <v>61.160359425448597</v>
      </c>
      <c r="DP169" s="2">
        <f>CL$207*$B169+CL$209</f>
        <v>51.472519252053608</v>
      </c>
      <c r="DS169" s="2">
        <f>POWER(10,($B169-C$227)/C$228)/(1+POWER(10,($B169-C$227)/C$228))</f>
        <v>0.99408317256789125</v>
      </c>
      <c r="DT169" s="2">
        <f>POWER(10,($B169-D$227)/D$228)/(1+POWER(10,($B169-D$227)/D$228))</f>
        <v>0.99039294773573516</v>
      </c>
      <c r="DU169" s="2">
        <f>POWER(10,($B169-E$227)/E$228)/(1+POWER(10,($B169-E$227)/E$228))</f>
        <v>0.99494802279032801</v>
      </c>
      <c r="DV169" s="2">
        <f>POWER(10,($B169-F$227)/F$228)/(1+POWER(10,($B169-F$227)/F$228))</f>
        <v>0.9960320536098547</v>
      </c>
      <c r="DW169" s="2">
        <f>POWER(10,($B169-G$227)/G$228)/(1+POWER(10,($B169-G$227)/G$228))</f>
        <v>0.99626345918762216</v>
      </c>
      <c r="DX169" s="2">
        <f>POWER(10,($B169-H$227)/H$228)/(1+POWER(10,($B169-H$227)/H$228))</f>
        <v>0.99597633576443578</v>
      </c>
      <c r="DY169" s="2">
        <f>POWER(10,($B169-I$227)/I$228)/(1+POWER(10,($B169-I$227)/I$228))</f>
        <v>0.99637014101494281</v>
      </c>
      <c r="DZ169" s="2">
        <f>POWER(10,($B169-J$227)/J$228)/(1+POWER(10,($B169-J$227)/J$228))</f>
        <v>0.9965496557981891</v>
      </c>
      <c r="EA169" s="2">
        <f>POWER(10,($B169-K$227)/K$228)/(1+POWER(10,($B169-K$227)/K$228))</f>
        <v>0.9969619235780468</v>
      </c>
      <c r="EB169" s="2">
        <f>POWER(10,($B169-L$227)/L$228)/(1+POWER(10,($B169-L$227)/L$228))</f>
        <v>0.99706761155096746</v>
      </c>
      <c r="EC169" s="2">
        <f>POWER(10,($B169-M$227)/M$228)/(1+POWER(10,($B169-M$227)/M$228))</f>
        <v>0.99693702430988274</v>
      </c>
      <c r="ED169" s="2">
        <f>POWER(10,($B169-N$227)/N$228)/(1+POWER(10,($B169-N$227)/N$228))</f>
        <v>0.99695256724174974</v>
      </c>
      <c r="EE169" s="2">
        <f>POWER(10,($B169-O$227)/O$228)/(1+POWER(10,($B169-O$227)/O$228))</f>
        <v>0.99726153928829486</v>
      </c>
    </row>
    <row r="170" spans="2:135" x14ac:dyDescent="0.25">
      <c r="B170" s="2">
        <v>164</v>
      </c>
      <c r="C170">
        <v>76.385999999999996</v>
      </c>
      <c r="D170">
        <v>80.513999999999996</v>
      </c>
      <c r="E170">
        <v>81.570999999999998</v>
      </c>
      <c r="F170">
        <v>82.813999999999993</v>
      </c>
      <c r="G170">
        <v>85.1</v>
      </c>
      <c r="H170">
        <v>86.414000000000001</v>
      </c>
      <c r="I170">
        <v>87.271000000000001</v>
      </c>
      <c r="J170">
        <v>84.370999999999995</v>
      </c>
      <c r="K170">
        <v>78.543000000000006</v>
      </c>
      <c r="L170">
        <v>75.599999999999994</v>
      </c>
      <c r="M170">
        <v>69.870999999999995</v>
      </c>
      <c r="N170">
        <v>61.585700000000003</v>
      </c>
      <c r="O170">
        <v>51.914299999999997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77.546889388005326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80.813287333019801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81.952266387931545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83.009653396934326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85.571066807702792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86.591005218966032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86.330670651100519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84.48346283783755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80.980930873400055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76.34195735599215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69.838442292574513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61.892269580424355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52.010135187717971</v>
      </c>
      <c r="AE170" s="5"/>
      <c r="AG170" s="5">
        <f t="shared" si="52"/>
        <v>-1.1608893880053301</v>
      </c>
      <c r="AH170" s="5">
        <f t="shared" si="53"/>
        <v>-0.29928733301980515</v>
      </c>
      <c r="AI170" s="5">
        <f t="shared" si="54"/>
        <v>-0.38126638793154655</v>
      </c>
      <c r="AJ170" s="5">
        <f t="shared" si="55"/>
        <v>-0.19565339693433259</v>
      </c>
      <c r="AK170" s="5">
        <f t="shared" si="56"/>
        <v>-0.47106680770279752</v>
      </c>
      <c r="AL170" s="5">
        <f t="shared" si="57"/>
        <v>-0.1770052189660305</v>
      </c>
      <c r="AM170" s="5">
        <f t="shared" si="58"/>
        <v>0.94032934889948194</v>
      </c>
      <c r="AN170" s="5">
        <f t="shared" si="59"/>
        <v>-0.11246283783755473</v>
      </c>
      <c r="AO170" s="5">
        <f t="shared" si="60"/>
        <v>-2.4379308734000489</v>
      </c>
      <c r="AP170" s="5">
        <f t="shared" si="61"/>
        <v>-0.74195735599215595</v>
      </c>
      <c r="AQ170" s="5">
        <f t="shared" si="62"/>
        <v>3.2557707425482363E-2</v>
      </c>
      <c r="AR170" s="5">
        <f t="shared" si="63"/>
        <v>-0.30656958042435178</v>
      </c>
      <c r="AS170" s="5">
        <f t="shared" si="64"/>
        <v>-9.5835187717973724E-2</v>
      </c>
      <c r="AV170" s="2">
        <f t="shared" si="65"/>
        <v>77.546888680621066</v>
      </c>
      <c r="AW170" s="2">
        <f t="shared" si="66"/>
        <v>80.813287333019801</v>
      </c>
      <c r="AX170" s="2">
        <f t="shared" si="67"/>
        <v>81.952266387931545</v>
      </c>
      <c r="AY170" s="2">
        <f t="shared" si="68"/>
        <v>83.009653396934326</v>
      </c>
      <c r="AZ170" s="2">
        <f t="shared" si="69"/>
        <v>85.2772175212761</v>
      </c>
      <c r="BA170" s="2">
        <f t="shared" si="70"/>
        <v>85.982113150217515</v>
      </c>
      <c r="BB170" s="2">
        <f t="shared" si="71"/>
        <v>85.92798026457524</v>
      </c>
      <c r="BC170" s="2">
        <f t="shared" si="72"/>
        <v>84.116047564230456</v>
      </c>
      <c r="BD170" s="2">
        <f t="shared" si="73"/>
        <v>80.833095921429873</v>
      </c>
      <c r="BE170" s="2">
        <f t="shared" si="74"/>
        <v>76.06321392782128</v>
      </c>
      <c r="BF170" s="2">
        <f t="shared" si="75"/>
        <v>69.50838916557305</v>
      </c>
      <c r="BG170" s="2">
        <f t="shared" si="76"/>
        <v>61.137310678482535</v>
      </c>
      <c r="BH170" s="2">
        <f t="shared" si="77"/>
        <v>51.459387552424573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82.735155588370262</v>
      </c>
      <c r="CP170" s="2">
        <f>BL$207*$B170+BL$209</f>
        <v>86.000224038760365</v>
      </c>
      <c r="CQ170" s="2">
        <f>BM$207*$B170+BM$209</f>
        <v>87.015406306777336</v>
      </c>
      <c r="CR170" s="2">
        <f>BN$207*$B170+BN$209</f>
        <v>86.67072353921364</v>
      </c>
      <c r="CS170" s="2">
        <f>BO$207*$B170+BO$209</f>
        <v>89.909282964736363</v>
      </c>
      <c r="CT170" s="2">
        <f>BP$207*$B170+BP$209</f>
        <v>91.438024769867425</v>
      </c>
      <c r="CU170" s="2">
        <f>BQ$207*$B170+BQ$209</f>
        <v>91.74991171282845</v>
      </c>
      <c r="CV170" s="2">
        <f>BR$207*$B170+BR$209</f>
        <v>89.006635040645293</v>
      </c>
      <c r="CW170" s="2">
        <f>BS$207*$B170+BS$209</f>
        <v>85.601236924294398</v>
      </c>
      <c r="CX170" s="2">
        <f>BT$207*$B170+BT$209</f>
        <v>80.778594554032921</v>
      </c>
      <c r="CY170" s="2">
        <f>BU$207*$B170+BU$209</f>
        <v>75.366248066062937</v>
      </c>
      <c r="CZ170" s="2">
        <f>BV$207*$B170+BV$209</f>
        <v>65.303681146862843</v>
      </c>
      <c r="DA170" s="2">
        <f>BW$207*$B170+BW$209</f>
        <v>54.415957802000527</v>
      </c>
      <c r="DD170" s="2">
        <f>BZ$207*$B170+BZ$209</f>
        <v>77.518725059660596</v>
      </c>
      <c r="DE170" s="2">
        <f>CA$207*$B170+CA$209</f>
        <v>80.767399921233277</v>
      </c>
      <c r="DF170" s="2">
        <f>CB$207*$B170+CB$209</f>
        <v>81.928819731558249</v>
      </c>
      <c r="DG170" s="2">
        <f>CC$207*$B170+CC$209</f>
        <v>82.996351899633297</v>
      </c>
      <c r="DH170" s="2">
        <f>CD$207*$B170+CD$209</f>
        <v>85.261373324946888</v>
      </c>
      <c r="DI170" s="2">
        <f>CE$207*$B170+CE$209</f>
        <v>85.96201111453351</v>
      </c>
      <c r="DJ170" s="2">
        <f>CF$207*$B170+CF$209</f>
        <v>85.908636716515502</v>
      </c>
      <c r="DK170" s="2">
        <f>CG$207*$B170+CG$209</f>
        <v>84.100604818887902</v>
      </c>
      <c r="DL170" s="2">
        <f>CH$207*$B170+CH$209</f>
        <v>80.819844294152134</v>
      </c>
      <c r="DM170" s="2">
        <f>CI$207*$B170+CI$209</f>
        <v>76.050566166948911</v>
      </c>
      <c r="DN170" s="2">
        <f>CJ$207*$B170+CJ$209</f>
        <v>69.491975154149756</v>
      </c>
      <c r="DO170" s="2">
        <f>CK$207*$B170+CK$209</f>
        <v>61.125695723795026</v>
      </c>
      <c r="DP170" s="2">
        <f>CL$207*$B170+CL$209</f>
        <v>51.451983224462523</v>
      </c>
      <c r="DS170" s="2">
        <f>POWER(10,($B170-C$227)/C$228)/(1+POWER(10,($B170-C$227)/C$228))</f>
        <v>0.99460097842663475</v>
      </c>
      <c r="DT170" s="2">
        <f>POWER(10,($B170-D$227)/D$228)/(1+POWER(10,($B170-D$227)/D$228))</f>
        <v>0.99123085149511658</v>
      </c>
      <c r="DU170" s="2">
        <f>POWER(10,($B170-E$227)/E$228)/(1+POWER(10,($B170-E$227)/E$228))</f>
        <v>0.99539049301008253</v>
      </c>
      <c r="DV170" s="2">
        <f>POWER(10,($B170-F$227)/F$228)/(1+POWER(10,($B170-F$227)/F$228))</f>
        <v>0.99637992598305636</v>
      </c>
      <c r="DW170" s="2">
        <f>POWER(10,($B170-G$227)/G$228)/(1+POWER(10,($B170-G$227)/G$228))</f>
        <v>0.99659111352045726</v>
      </c>
      <c r="DX170" s="2">
        <f>POWER(10,($B170-H$227)/H$228)/(1+POWER(10,($B170-H$227)/H$228))</f>
        <v>0.99632907495319578</v>
      </c>
      <c r="DY170" s="2">
        <f>POWER(10,($B170-I$227)/I$228)/(1+POWER(10,($B170-I$227)/I$228))</f>
        <v>0.99668847159704832</v>
      </c>
      <c r="DZ170" s="2">
        <f>POWER(10,($B170-J$227)/J$228)/(1+POWER(10,($B170-J$227)/J$228))</f>
        <v>0.99685229306699419</v>
      </c>
      <c r="EA170" s="2">
        <f>POWER(10,($B170-K$227)/K$228)/(1+POWER(10,($B170-K$227)/K$228))</f>
        <v>0.997228500501254</v>
      </c>
      <c r="EB170" s="2">
        <f>POWER(10,($B170-L$227)/L$228)/(1+POWER(10,($B170-L$227)/L$228))</f>
        <v>0.99732493973451519</v>
      </c>
      <c r="EC170" s="2">
        <f>POWER(10,($B170-M$227)/M$228)/(1+POWER(10,($B170-M$227)/M$228))</f>
        <v>0.9972057799034153</v>
      </c>
      <c r="ED170" s="2">
        <f>POWER(10,($B170-N$227)/N$228)/(1+POWER(10,($B170-N$227)/N$228))</f>
        <v>0.99721996285018566</v>
      </c>
      <c r="EE170" s="2">
        <f>POWER(10,($B170-O$227)/O$228)/(1+POWER(10,($B170-O$227)/O$228))</f>
        <v>0.9975018922165646</v>
      </c>
    </row>
    <row r="171" spans="2:135" x14ac:dyDescent="0.25">
      <c r="B171" s="2">
        <v>165</v>
      </c>
      <c r="C171">
        <v>77.5</v>
      </c>
      <c r="D171">
        <v>80.385999999999996</v>
      </c>
      <c r="E171">
        <v>82.8</v>
      </c>
      <c r="F171">
        <v>82.757000000000005</v>
      </c>
      <c r="G171">
        <v>86.2</v>
      </c>
      <c r="H171">
        <v>86.2</v>
      </c>
      <c r="I171">
        <v>85.656999999999996</v>
      </c>
      <c r="J171">
        <v>83.028999999999996</v>
      </c>
      <c r="K171">
        <v>79.885999999999996</v>
      </c>
      <c r="L171">
        <v>74.570999999999998</v>
      </c>
      <c r="M171">
        <v>70.757000000000005</v>
      </c>
      <c r="N171">
        <v>61.1571</v>
      </c>
      <c r="O171">
        <v>51.8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77.475533664886385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80.740596831290887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81.891318118125554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82.972910155302159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85.47253682974457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86.426474285573079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86.184004468065822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84.342977926961723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80.889940342252373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76.216288941389138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69.701208577370494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61.676871149313627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51.868752363637292</v>
      </c>
      <c r="AE171" s="5"/>
      <c r="AG171" s="5">
        <f t="shared" si="52"/>
        <v>2.4466335113615401E-2</v>
      </c>
      <c r="AH171" s="5">
        <f t="shared" si="53"/>
        <v>-0.35459683129089115</v>
      </c>
      <c r="AI171" s="5">
        <f t="shared" si="54"/>
        <v>0.90868188187444332</v>
      </c>
      <c r="AJ171" s="5">
        <f t="shared" si="55"/>
        <v>-0.21591015530215429</v>
      </c>
      <c r="AK171" s="5">
        <f t="shared" si="56"/>
        <v>0.72746317025543306</v>
      </c>
      <c r="AL171" s="5">
        <f t="shared" si="57"/>
        <v>-0.22647428557307592</v>
      </c>
      <c r="AM171" s="5">
        <f t="shared" si="58"/>
        <v>-0.5270044680658259</v>
      </c>
      <c r="AN171" s="5">
        <f t="shared" si="59"/>
        <v>-1.3139779269617264</v>
      </c>
      <c r="AO171" s="5">
        <f t="shared" si="60"/>
        <v>-1.0039403422523776</v>
      </c>
      <c r="AP171" s="5">
        <f t="shared" si="61"/>
        <v>-1.6452889413891398</v>
      </c>
      <c r="AQ171" s="5">
        <f t="shared" si="62"/>
        <v>1.0557914226295111</v>
      </c>
      <c r="AR171" s="5">
        <f t="shared" si="63"/>
        <v>-0.51977114931362678</v>
      </c>
      <c r="AS171" s="5">
        <f t="shared" si="64"/>
        <v>-6.8752363637294422E-2</v>
      </c>
      <c r="AV171" s="2">
        <f t="shared" si="65"/>
        <v>77.475532942359663</v>
      </c>
      <c r="AW171" s="2">
        <f t="shared" si="66"/>
        <v>80.740596831290887</v>
      </c>
      <c r="AX171" s="2">
        <f t="shared" si="67"/>
        <v>81.891318118125554</v>
      </c>
      <c r="AY171" s="2">
        <f t="shared" si="68"/>
        <v>82.972910155302159</v>
      </c>
      <c r="AZ171" s="2">
        <f t="shared" si="69"/>
        <v>85.246544397756864</v>
      </c>
      <c r="BA171" s="2">
        <f t="shared" si="70"/>
        <v>85.938646081184729</v>
      </c>
      <c r="BB171" s="2">
        <f t="shared" si="71"/>
        <v>85.880528476154609</v>
      </c>
      <c r="BC171" s="2">
        <f t="shared" si="72"/>
        <v>84.068398080776518</v>
      </c>
      <c r="BD171" s="2">
        <f t="shared" si="73"/>
        <v>80.785900050256586</v>
      </c>
      <c r="BE171" s="2">
        <f t="shared" si="74"/>
        <v>76.018312373242821</v>
      </c>
      <c r="BF171" s="2">
        <f t="shared" si="75"/>
        <v>69.461476971429406</v>
      </c>
      <c r="BG171" s="2">
        <f t="shared" si="76"/>
        <v>61.101779636595879</v>
      </c>
      <c r="BH171" s="2">
        <f t="shared" si="77"/>
        <v>51.438294771477615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82.749391335581564</v>
      </c>
      <c r="CP171" s="2">
        <f>BL$207*$B171+BL$209</f>
        <v>86.018352128117002</v>
      </c>
      <c r="CQ171" s="2">
        <f>BM$207*$B171+BM$209</f>
        <v>87.031708795809536</v>
      </c>
      <c r="CR171" s="2">
        <f>BN$207*$B171+BN$209</f>
        <v>86.685373900790054</v>
      </c>
      <c r="CS171" s="2">
        <f>BO$207*$B171+BO$209</f>
        <v>89.943397295903907</v>
      </c>
      <c r="CT171" s="2">
        <f>BP$207*$B171+BP$209</f>
        <v>91.474533344759323</v>
      </c>
      <c r="CU171" s="2">
        <f>BQ$207*$B171+BQ$209</f>
        <v>91.786978003548811</v>
      </c>
      <c r="CV171" s="2">
        <f>BR$207*$B171+BR$209</f>
        <v>89.029105563018348</v>
      </c>
      <c r="CW171" s="2">
        <f>BS$207*$B171+BS$209</f>
        <v>85.621170676340029</v>
      </c>
      <c r="CX171" s="2">
        <f>BT$207*$B171+BT$209</f>
        <v>80.795786301082032</v>
      </c>
      <c r="CY171" s="2">
        <f>BU$207*$B171+BU$209</f>
        <v>75.400110774603732</v>
      </c>
      <c r="CZ171" s="2">
        <f>BV$207*$B171+BV$209</f>
        <v>65.328976202501309</v>
      </c>
      <c r="DA171" s="2">
        <f>BW$207*$B171+BW$209</f>
        <v>54.436347925284096</v>
      </c>
      <c r="DD171" s="2">
        <f>BZ$207*$B171+BZ$209</f>
        <v>77.449423677419915</v>
      </c>
      <c r="DE171" s="2">
        <f>CA$207*$B171+CA$209</f>
        <v>80.698014261741079</v>
      </c>
      <c r="DF171" s="2">
        <f>CB$207*$B171+CB$209</f>
        <v>81.86960825343273</v>
      </c>
      <c r="DG171" s="2">
        <f>CC$207*$B171+CC$209</f>
        <v>82.960608750720681</v>
      </c>
      <c r="DH171" s="2">
        <f>CD$207*$B171+CD$209</f>
        <v>85.231892209594491</v>
      </c>
      <c r="DI171" s="2">
        <f>CE$207*$B171+CE$209</f>
        <v>85.920044067895233</v>
      </c>
      <c r="DJ171" s="2">
        <f>CF$207*$B171+CF$209</f>
        <v>85.862630845292671</v>
      </c>
      <c r="DK171" s="2">
        <f>CG$207*$B171+CG$209</f>
        <v>84.054112197506726</v>
      </c>
      <c r="DL171" s="2">
        <f>CH$207*$B171+CH$209</f>
        <v>80.773644271608291</v>
      </c>
      <c r="DM171" s="2">
        <f>CI$207*$B171+CI$209</f>
        <v>76.006625583875191</v>
      </c>
      <c r="DN171" s="2">
        <f>CJ$207*$B171+CJ$209</f>
        <v>69.446300794858985</v>
      </c>
      <c r="DO171" s="2">
        <f>CK$207*$B171+CK$209</f>
        <v>61.091032022141455</v>
      </c>
      <c r="DP171" s="2">
        <f>CL$207*$B171+CL$209</f>
        <v>51.431447196871439</v>
      </c>
      <c r="DS171" s="2">
        <f>POWER(10,($B171-C$227)/C$228)/(1+POWER(10,($B171-C$227)/C$228))</f>
        <v>0.99507369353480168</v>
      </c>
      <c r="DT171" s="2">
        <f>POWER(10,($B171-D$227)/D$228)/(1+POWER(10,($B171-D$227)/D$228))</f>
        <v>0.99199626591030621</v>
      </c>
      <c r="DU171" s="2">
        <f>POWER(10,($B171-E$227)/E$228)/(1+POWER(10,($B171-E$227)/E$228))</f>
        <v>0.99579437391530934</v>
      </c>
      <c r="DV171" s="2">
        <f>POWER(10,($B171-F$227)/F$228)/(1+POWER(10,($B171-F$227)/F$228))</f>
        <v>0.99669740128951168</v>
      </c>
      <c r="DW171" s="2">
        <f>POWER(10,($B171-G$227)/G$228)/(1+POWER(10,($B171-G$227)/G$228))</f>
        <v>0.99689012578911629</v>
      </c>
      <c r="DX171" s="2">
        <f>POWER(10,($B171-H$227)/H$228)/(1+POWER(10,($B171-H$227)/H$228))</f>
        <v>0.9966509948327783</v>
      </c>
      <c r="DY171" s="2">
        <f>POWER(10,($B171-I$227)/I$228)/(1+POWER(10,($B171-I$227)/I$228))</f>
        <v>0.99697896993814916</v>
      </c>
      <c r="DZ171" s="2">
        <f>POWER(10,($B171-J$227)/J$228)/(1+POWER(10,($B171-J$227)/J$228))</f>
        <v>0.99712846184502812</v>
      </c>
      <c r="EA171" s="2">
        <f>POWER(10,($B171-K$227)/K$228)/(1+POWER(10,($B171-K$227)/K$228))</f>
        <v>0.99747174587098164</v>
      </c>
      <c r="EB171" s="2">
        <f>POWER(10,($B171-L$227)/L$228)/(1+POWER(10,($B171-L$227)/L$228))</f>
        <v>0.99755974166295103</v>
      </c>
      <c r="EC171" s="2">
        <f>POWER(10,($B171-M$227)/M$228)/(1+POWER(10,($B171-M$227)/M$228))</f>
        <v>0.9974510142879861</v>
      </c>
      <c r="ED171" s="2">
        <f>POWER(10,($B171-N$227)/N$228)/(1+POWER(10,($B171-N$227)/N$228))</f>
        <v>0.99746395563579382</v>
      </c>
      <c r="EE171" s="2">
        <f>POWER(10,($B171-O$227)/O$228)/(1+POWER(10,($B171-O$227)/O$228))</f>
        <v>0.99772119772828782</v>
      </c>
    </row>
    <row r="172" spans="2:135" x14ac:dyDescent="0.25">
      <c r="B172" s="2">
        <v>166</v>
      </c>
      <c r="C172">
        <v>77.242999999999995</v>
      </c>
      <c r="D172">
        <v>79.370999999999995</v>
      </c>
      <c r="E172">
        <v>80.028999999999996</v>
      </c>
      <c r="F172">
        <v>82.4</v>
      </c>
      <c r="G172">
        <v>84.057000000000002</v>
      </c>
      <c r="H172">
        <v>87.2</v>
      </c>
      <c r="I172">
        <v>85.543000000000006</v>
      </c>
      <c r="J172">
        <v>82.728999999999999</v>
      </c>
      <c r="K172">
        <v>79.870999999999995</v>
      </c>
      <c r="L172">
        <v>74.757000000000005</v>
      </c>
      <c r="M172">
        <v>69.7</v>
      </c>
      <c r="N172">
        <v>60.671399999999998</v>
      </c>
      <c r="O172">
        <v>52.557099999999998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77.404320753222393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80.668130992413111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81.83049348360862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82.936239706906733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85.384496887039333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86.27437833196845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86.054919255271116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84.219809544471616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80.809755998255895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76.109836729000349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69.583531070293347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61.491501864253976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51.744087635140694</v>
      </c>
      <c r="AE172" s="5"/>
      <c r="AG172" s="5">
        <f t="shared" si="52"/>
        <v>-0.16132075322239814</v>
      </c>
      <c r="AH172" s="5">
        <f t="shared" si="53"/>
        <v>-1.2971309924131162</v>
      </c>
      <c r="AI172" s="5">
        <f t="shared" si="54"/>
        <v>-1.801493483608624</v>
      </c>
      <c r="AJ172" s="5">
        <f t="shared" si="55"/>
        <v>-0.53623970690672706</v>
      </c>
      <c r="AK172" s="5">
        <f t="shared" si="56"/>
        <v>-1.3274968870393309</v>
      </c>
      <c r="AL172" s="5">
        <f t="shared" si="57"/>
        <v>0.92562166803155321</v>
      </c>
      <c r="AM172" s="5">
        <f t="shared" si="58"/>
        <v>-0.51191925527110982</v>
      </c>
      <c r="AN172" s="5">
        <f t="shared" si="59"/>
        <v>-1.4908095444716167</v>
      </c>
      <c r="AO172" s="5">
        <f t="shared" si="60"/>
        <v>-0.93875599825589973</v>
      </c>
      <c r="AP172" s="5">
        <f t="shared" si="61"/>
        <v>-1.3528367290003445</v>
      </c>
      <c r="AQ172" s="5">
        <f t="shared" si="62"/>
        <v>0.1164689297066559</v>
      </c>
      <c r="AR172" s="5">
        <f t="shared" si="63"/>
        <v>-0.82010186425397791</v>
      </c>
      <c r="AS172" s="5">
        <f t="shared" si="64"/>
        <v>0.81301236485930417</v>
      </c>
      <c r="AV172" s="2">
        <f t="shared" si="65"/>
        <v>77.404320035968155</v>
      </c>
      <c r="AW172" s="2">
        <f t="shared" si="66"/>
        <v>80.668130992413111</v>
      </c>
      <c r="AX172" s="2">
        <f t="shared" si="67"/>
        <v>81.83049348360862</v>
      </c>
      <c r="AY172" s="2">
        <f t="shared" si="68"/>
        <v>82.936239706906733</v>
      </c>
      <c r="AZ172" s="2">
        <f t="shared" si="69"/>
        <v>85.215958127496862</v>
      </c>
      <c r="BA172" s="2">
        <f t="shared" si="70"/>
        <v>85.895287020754949</v>
      </c>
      <c r="BB172" s="2">
        <f t="shared" si="71"/>
        <v>85.833181089757545</v>
      </c>
      <c r="BC172" s="2">
        <f t="shared" si="72"/>
        <v>84.020832400704393</v>
      </c>
      <c r="BD172" s="2">
        <f t="shared" si="73"/>
        <v>80.738776663971677</v>
      </c>
      <c r="BE172" s="2">
        <f t="shared" si="74"/>
        <v>75.973481850212949</v>
      </c>
      <c r="BF172" s="2">
        <f t="shared" si="75"/>
        <v>69.414655319570471</v>
      </c>
      <c r="BG172" s="2">
        <f t="shared" si="76"/>
        <v>61.066311158663041</v>
      </c>
      <c r="BH172" s="2">
        <f t="shared" si="77"/>
        <v>51.417242557557714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82.763627082792866</v>
      </c>
      <c r="CP172" s="2">
        <f>BL$207*$B172+BL$209</f>
        <v>86.036480217473652</v>
      </c>
      <c r="CQ172" s="2">
        <f>BM$207*$B172+BM$209</f>
        <v>87.048011284841735</v>
      </c>
      <c r="CR172" s="2">
        <f>BN$207*$B172+BN$209</f>
        <v>86.700024262366469</v>
      </c>
      <c r="CS172" s="2">
        <f>BO$207*$B172+BO$209</f>
        <v>89.977511627071465</v>
      </c>
      <c r="CT172" s="2">
        <f>BP$207*$B172+BP$209</f>
        <v>91.51104191965122</v>
      </c>
      <c r="CU172" s="2">
        <f>BQ$207*$B172+BQ$209</f>
        <v>91.824044294269186</v>
      </c>
      <c r="CV172" s="2">
        <f>BR$207*$B172+BR$209</f>
        <v>89.051576085391389</v>
      </c>
      <c r="CW172" s="2">
        <f>BS$207*$B172+BS$209</f>
        <v>85.641104428385646</v>
      </c>
      <c r="CX172" s="2">
        <f>BT$207*$B172+BT$209</f>
        <v>80.812978048131157</v>
      </c>
      <c r="CY172" s="2">
        <f>BU$207*$B172+BU$209</f>
        <v>75.433973483144513</v>
      </c>
      <c r="CZ172" s="2">
        <f>BV$207*$B172+BV$209</f>
        <v>65.354271258139775</v>
      </c>
      <c r="DA172" s="2">
        <f>BW$207*$B172+BW$209</f>
        <v>54.456738048567658</v>
      </c>
      <c r="DD172" s="2">
        <f>BZ$207*$B172+BZ$209</f>
        <v>77.38012229517922</v>
      </c>
      <c r="DE172" s="2">
        <f>CA$207*$B172+CA$209</f>
        <v>80.628628602248881</v>
      </c>
      <c r="DF172" s="2">
        <f>CB$207*$B172+CB$209</f>
        <v>81.810396775307225</v>
      </c>
      <c r="DG172" s="2">
        <f>CC$207*$B172+CC$209</f>
        <v>82.924865601808065</v>
      </c>
      <c r="DH172" s="2">
        <f>CD$207*$B172+CD$209</f>
        <v>85.202411094242095</v>
      </c>
      <c r="DI172" s="2">
        <f>CE$207*$B172+CE$209</f>
        <v>85.878077021256942</v>
      </c>
      <c r="DJ172" s="2">
        <f>CF$207*$B172+CF$209</f>
        <v>85.816624974069839</v>
      </c>
      <c r="DK172" s="2">
        <f>CG$207*$B172+CG$209</f>
        <v>84.007619576125563</v>
      </c>
      <c r="DL172" s="2">
        <f>CH$207*$B172+CH$209</f>
        <v>80.727444249064433</v>
      </c>
      <c r="DM172" s="2">
        <f>CI$207*$B172+CI$209</f>
        <v>75.962685000801471</v>
      </c>
      <c r="DN172" s="2">
        <f>CJ$207*$B172+CJ$209</f>
        <v>69.400626435568213</v>
      </c>
      <c r="DO172" s="2">
        <f>CK$207*$B172+CK$209</f>
        <v>61.056368320487884</v>
      </c>
      <c r="DP172" s="2">
        <f>CL$207*$B172+CL$209</f>
        <v>51.410911169280354</v>
      </c>
      <c r="DS172" s="2">
        <f>POWER(10,($B172-C$227)/C$228)/(1+POWER(10,($B172-C$227)/C$228))</f>
        <v>0.99550520678562227</v>
      </c>
      <c r="DT172" s="2">
        <f>POWER(10,($B172-D$227)/D$228)/(1+POWER(10,($B172-D$227)/D$228))</f>
        <v>0.99269536352421128</v>
      </c>
      <c r="DU172" s="2">
        <f>POWER(10,($B172-E$227)/E$228)/(1+POWER(10,($B172-E$227)/E$228))</f>
        <v>0.99616300354582954</v>
      </c>
      <c r="DV172" s="2">
        <f>POWER(10,($B172-F$227)/F$228)/(1+POWER(10,($B172-F$227)/F$228))</f>
        <v>0.99698711865609946</v>
      </c>
      <c r="DW172" s="2">
        <f>POWER(10,($B172-G$227)/G$228)/(1+POWER(10,($B172-G$227)/G$228))</f>
        <v>0.99716298470333142</v>
      </c>
      <c r="DX172" s="2">
        <f>POWER(10,($B172-H$227)/H$228)/(1+POWER(10,($B172-H$227)/H$228))</f>
        <v>0.9969447706832113</v>
      </c>
      <c r="DY172" s="2">
        <f>POWER(10,($B172-I$227)/I$228)/(1+POWER(10,($B172-I$227)/I$228))</f>
        <v>0.99724405525812976</v>
      </c>
      <c r="DZ172" s="2">
        <f>POWER(10,($B172-J$227)/J$228)/(1+POWER(10,($B172-J$227)/J$228))</f>
        <v>0.99738046421404403</v>
      </c>
      <c r="EA172" s="2">
        <f>POWER(10,($B172-K$227)/K$228)/(1+POWER(10,($B172-K$227)/K$228))</f>
        <v>0.99769369177076184</v>
      </c>
      <c r="EB172" s="2">
        <f>POWER(10,($B172-L$227)/L$228)/(1+POWER(10,($B172-L$227)/L$228))</f>
        <v>0.99777397998303918</v>
      </c>
      <c r="EC172" s="2">
        <f>POWER(10,($B172-M$227)/M$228)/(1+POWER(10,($B172-M$227)/M$228))</f>
        <v>0.99767477589277809</v>
      </c>
      <c r="ED172" s="2">
        <f>POWER(10,($B172-N$227)/N$228)/(1+POWER(10,($B172-N$227)/N$228))</f>
        <v>0.99768658382485753</v>
      </c>
      <c r="EE172" s="2">
        <f>POWER(10,($B172-O$227)/O$228)/(1+POWER(10,($B172-O$227)/O$228))</f>
        <v>0.99792129082568271</v>
      </c>
    </row>
    <row r="173" spans="2:135" x14ac:dyDescent="0.25">
      <c r="B173" s="2">
        <v>167</v>
      </c>
      <c r="C173">
        <v>78.242999999999995</v>
      </c>
      <c r="D173">
        <v>80.557000000000002</v>
      </c>
      <c r="E173">
        <v>81.570999999999998</v>
      </c>
      <c r="F173">
        <v>83.971000000000004</v>
      </c>
      <c r="G173">
        <v>87.156999999999996</v>
      </c>
      <c r="H173">
        <v>85.856999999999999</v>
      </c>
      <c r="I173">
        <v>84.914000000000001</v>
      </c>
      <c r="J173">
        <v>83.456999999999994</v>
      </c>
      <c r="K173">
        <v>79.313999999999993</v>
      </c>
      <c r="L173">
        <v>76.156999999999996</v>
      </c>
      <c r="M173">
        <v>70.028999999999996</v>
      </c>
      <c r="N173">
        <v>59.857100000000003</v>
      </c>
      <c r="O173">
        <v>49.957099999999997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77.33324151752312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80.595876104468545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81.769784244499121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82.899637017756589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85.307335466913955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86.137768657791852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85.943010500851955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84.113162033956542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80.738663456938525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76.019787316634861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69.48329239557394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61.336016087076786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51.637322632709029</v>
      </c>
      <c r="AE173" s="5"/>
      <c r="AG173" s="5">
        <f t="shared" si="52"/>
        <v>0.90975848247687452</v>
      </c>
      <c r="AH173" s="5">
        <f t="shared" si="53"/>
        <v>-3.8876104468542394E-2</v>
      </c>
      <c r="AI173" s="5">
        <f t="shared" si="54"/>
        <v>-0.19878424449912302</v>
      </c>
      <c r="AJ173" s="5">
        <f t="shared" si="55"/>
        <v>1.0713629822434143</v>
      </c>
      <c r="AK173" s="5">
        <f t="shared" si="56"/>
        <v>1.8496645330860417</v>
      </c>
      <c r="AL173" s="5">
        <f t="shared" si="57"/>
        <v>-0.28076865779185312</v>
      </c>
      <c r="AM173" s="5">
        <f t="shared" si="58"/>
        <v>-1.0290105008519532</v>
      </c>
      <c r="AN173" s="5">
        <f t="shared" si="59"/>
        <v>-0.65616203395654793</v>
      </c>
      <c r="AO173" s="5">
        <f t="shared" si="60"/>
        <v>-1.4246634569385321</v>
      </c>
      <c r="AP173" s="5">
        <f t="shared" si="61"/>
        <v>0.13721268336513504</v>
      </c>
      <c r="AQ173" s="5">
        <f t="shared" si="62"/>
        <v>0.54570760442605604</v>
      </c>
      <c r="AR173" s="5">
        <f t="shared" si="63"/>
        <v>-1.478916087076783</v>
      </c>
      <c r="AS173" s="5">
        <f t="shared" si="64"/>
        <v>-1.6802226327090324</v>
      </c>
      <c r="AV173" s="2">
        <f t="shared" si="65"/>
        <v>77.333240825512092</v>
      </c>
      <c r="AW173" s="2">
        <f t="shared" si="66"/>
        <v>80.595876104468545</v>
      </c>
      <c r="AX173" s="2">
        <f t="shared" si="67"/>
        <v>81.769784244499121</v>
      </c>
      <c r="AY173" s="2">
        <f t="shared" si="68"/>
        <v>82.899637017756589</v>
      </c>
      <c r="AZ173" s="2">
        <f t="shared" si="69"/>
        <v>85.185452692201252</v>
      </c>
      <c r="BA173" s="2">
        <f t="shared" si="70"/>
        <v>85.852028624718798</v>
      </c>
      <c r="BB173" s="2">
        <f t="shared" si="71"/>
        <v>85.785930970684802</v>
      </c>
      <c r="BC173" s="2">
        <f t="shared" si="72"/>
        <v>83.973344766127283</v>
      </c>
      <c r="BD173" s="2">
        <f t="shared" si="73"/>
        <v>80.691720742086105</v>
      </c>
      <c r="BE173" s="2">
        <f t="shared" si="74"/>
        <v>75.928717322839319</v>
      </c>
      <c r="BF173" s="2">
        <f t="shared" si="75"/>
        <v>69.367917891945908</v>
      </c>
      <c r="BG173" s="2">
        <f t="shared" si="76"/>
        <v>61.030900971613931</v>
      </c>
      <c r="BH173" s="2">
        <f t="shared" si="77"/>
        <v>51.39622809496791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82.777862830004167</v>
      </c>
      <c r="CP173" s="2">
        <f>BL$207*$B173+BL$209</f>
        <v>86.054608306830303</v>
      </c>
      <c r="CQ173" s="2">
        <f>BM$207*$B173+BM$209</f>
        <v>87.064313773873934</v>
      </c>
      <c r="CR173" s="2">
        <f>BN$207*$B173+BN$209</f>
        <v>86.714674623942869</v>
      </c>
      <c r="CS173" s="2">
        <f>BO$207*$B173+BO$209</f>
        <v>90.011625958239009</v>
      </c>
      <c r="CT173" s="2">
        <f>BP$207*$B173+BP$209</f>
        <v>91.547550494543117</v>
      </c>
      <c r="CU173" s="2">
        <f>BQ$207*$B173+BQ$209</f>
        <v>91.861110584989561</v>
      </c>
      <c r="CV173" s="2">
        <f>BR$207*$B173+BR$209</f>
        <v>89.074046607764444</v>
      </c>
      <c r="CW173" s="2">
        <f>BS$207*$B173+BS$209</f>
        <v>85.661038180431277</v>
      </c>
      <c r="CX173" s="2">
        <f>BT$207*$B173+BT$209</f>
        <v>80.830169795180268</v>
      </c>
      <c r="CY173" s="2">
        <f>BU$207*$B173+BU$209</f>
        <v>75.467836191685308</v>
      </c>
      <c r="CZ173" s="2">
        <f>BV$207*$B173+BV$209</f>
        <v>65.379566313778241</v>
      </c>
      <c r="DA173" s="2">
        <f>BW$207*$B173+BW$209</f>
        <v>54.47712817185122</v>
      </c>
      <c r="DD173" s="2">
        <f>BZ$207*$B173+BZ$209</f>
        <v>77.310820912938539</v>
      </c>
      <c r="DE173" s="2">
        <f>CA$207*$B173+CA$209</f>
        <v>80.559242942756683</v>
      </c>
      <c r="DF173" s="2">
        <f>CB$207*$B173+CB$209</f>
        <v>81.751185297181706</v>
      </c>
      <c r="DG173" s="2">
        <f>CC$207*$B173+CC$209</f>
        <v>82.889122452895435</v>
      </c>
      <c r="DH173" s="2">
        <f>CD$207*$B173+CD$209</f>
        <v>85.172929978889684</v>
      </c>
      <c r="DI173" s="2">
        <f>CE$207*$B173+CE$209</f>
        <v>85.836109974618665</v>
      </c>
      <c r="DJ173" s="2">
        <f>CF$207*$B173+CF$209</f>
        <v>85.770619102847007</v>
      </c>
      <c r="DK173" s="2">
        <f>CG$207*$B173+CG$209</f>
        <v>83.961126954744401</v>
      </c>
      <c r="DL173" s="2">
        <f>CH$207*$B173+CH$209</f>
        <v>80.68124422652059</v>
      </c>
      <c r="DM173" s="2">
        <f>CI$207*$B173+CI$209</f>
        <v>75.918744417727765</v>
      </c>
      <c r="DN173" s="2">
        <f>CJ$207*$B173+CJ$209</f>
        <v>69.354952076277442</v>
      </c>
      <c r="DO173" s="2">
        <f>CK$207*$B173+CK$209</f>
        <v>61.021704618834313</v>
      </c>
      <c r="DP173" s="2">
        <f>CL$207*$B173+CL$209</f>
        <v>51.390375141689262</v>
      </c>
      <c r="DS173" s="2">
        <f>POWER(10,($B173-C$227)/C$228)/(1+POWER(10,($B173-C$227)/C$228))</f>
        <v>0.99589907798153521</v>
      </c>
      <c r="DT173" s="2">
        <f>POWER(10,($B173-D$227)/D$228)/(1+POWER(10,($B173-D$227)/D$228))</f>
        <v>0.99333380780259906</v>
      </c>
      <c r="DU173" s="2">
        <f>POWER(10,($B173-E$227)/E$228)/(1+POWER(10,($B173-E$227)/E$228))</f>
        <v>0.99649943580340472</v>
      </c>
      <c r="DV173" s="2">
        <f>POWER(10,($B173-F$227)/F$228)/(1+POWER(10,($B173-F$227)/F$228))</f>
        <v>0.99725149092443832</v>
      </c>
      <c r="DW173" s="2">
        <f>POWER(10,($B173-G$227)/G$228)/(1+POWER(10,($B173-G$227)/G$228))</f>
        <v>0.99741196525571962</v>
      </c>
      <c r="DX173" s="2">
        <f>POWER(10,($B173-H$227)/H$228)/(1+POWER(10,($B173-H$227)/H$228))</f>
        <v>0.99721284848461422</v>
      </c>
      <c r="DY173" s="2">
        <f>POWER(10,($B173-I$227)/I$228)/(1+POWER(10,($B173-I$227)/I$228))</f>
        <v>0.99748593887985992</v>
      </c>
      <c r="DZ173" s="2">
        <f>POWER(10,($B173-J$227)/J$228)/(1+POWER(10,($B173-J$227)/J$228))</f>
        <v>0.99761040418938463</v>
      </c>
      <c r="EA173" s="2">
        <f>POWER(10,($B173-K$227)/K$228)/(1+POWER(10,($B173-K$227)/K$228))</f>
        <v>0.99789619497062088</v>
      </c>
      <c r="EB173" s="2">
        <f>POWER(10,($B173-L$227)/L$228)/(1+POWER(10,($B173-L$227)/L$228))</f>
        <v>0.99796944790053643</v>
      </c>
      <c r="EC173" s="2">
        <f>POWER(10,($B173-M$227)/M$228)/(1+POWER(10,($B173-M$227)/M$228))</f>
        <v>0.99787893645230885</v>
      </c>
      <c r="ED173" s="2">
        <f>POWER(10,($B173-N$227)/N$228)/(1+POWER(10,($B173-N$227)/N$228))</f>
        <v>0.99788970981105407</v>
      </c>
      <c r="EE173" s="2">
        <f>POWER(10,($B173-O$227)/O$228)/(1+POWER(10,($B173-O$227)/O$228))</f>
        <v>0.99810384788758422</v>
      </c>
    </row>
    <row r="174" spans="2:135" x14ac:dyDescent="0.25">
      <c r="B174" s="2">
        <v>168</v>
      </c>
      <c r="C174">
        <v>77.5</v>
      </c>
      <c r="D174">
        <v>80.671000000000006</v>
      </c>
      <c r="E174">
        <v>81.5</v>
      </c>
      <c r="F174">
        <v>83.213999999999999</v>
      </c>
      <c r="G174">
        <v>84.486000000000004</v>
      </c>
      <c r="H174">
        <v>85.929000000000002</v>
      </c>
      <c r="I174">
        <v>83.7</v>
      </c>
      <c r="J174">
        <v>83.186000000000007</v>
      </c>
      <c r="K174">
        <v>79.186000000000007</v>
      </c>
      <c r="L174">
        <v>75.356999999999999</v>
      </c>
      <c r="M174">
        <v>68.686000000000007</v>
      </c>
      <c r="N174">
        <v>60.257100000000001</v>
      </c>
      <c r="O174">
        <v>51.257100000000001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77.26228731241207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80.5238190962651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81.709182643433607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82.863097371219439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85.240493991717926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86.017768926480784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85.846656599946087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84.021196564745566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80.674823695391737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75.942997197833805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69.397704457515246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61.208053828261995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51.548018073599067</v>
      </c>
      <c r="AE174" s="5"/>
      <c r="AG174" s="5">
        <f t="shared" si="52"/>
        <v>0.23771268758792985</v>
      </c>
      <c r="AH174" s="5">
        <f t="shared" si="53"/>
        <v>0.14718090373490611</v>
      </c>
      <c r="AI174" s="5">
        <f t="shared" si="54"/>
        <v>-0.20918264343360704</v>
      </c>
      <c r="AJ174" s="5">
        <f t="shared" si="55"/>
        <v>0.35090262878055967</v>
      </c>
      <c r="AK174" s="5">
        <f t="shared" si="56"/>
        <v>-0.75449399171792209</v>
      </c>
      <c r="AL174" s="5">
        <f t="shared" si="57"/>
        <v>-8.8768926480781829E-2</v>
      </c>
      <c r="AM174" s="5">
        <f t="shared" si="58"/>
        <v>-2.146656599946084</v>
      </c>
      <c r="AN174" s="5">
        <f t="shared" si="59"/>
        <v>-0.83519656474555859</v>
      </c>
      <c r="AO174" s="5">
        <f t="shared" si="60"/>
        <v>-1.48882369539173</v>
      </c>
      <c r="AP174" s="5">
        <f t="shared" si="61"/>
        <v>-0.58599719783380522</v>
      </c>
      <c r="AQ174" s="5">
        <f t="shared" si="62"/>
        <v>-0.71170445751523914</v>
      </c>
      <c r="AR174" s="5">
        <f t="shared" si="63"/>
        <v>-0.95095382826199426</v>
      </c>
      <c r="AS174" s="5">
        <f t="shared" si="64"/>
        <v>-0.29091807359906596</v>
      </c>
      <c r="AV174" s="2">
        <f t="shared" si="65"/>
        <v>77.262286663518296</v>
      </c>
      <c r="AW174" s="2">
        <f t="shared" si="66"/>
        <v>80.5238190962651</v>
      </c>
      <c r="AX174" s="2">
        <f t="shared" si="67"/>
        <v>81.709182643433607</v>
      </c>
      <c r="AY174" s="2">
        <f t="shared" si="68"/>
        <v>82.863097371219439</v>
      </c>
      <c r="AZ174" s="2">
        <f t="shared" si="69"/>
        <v>85.155022454675617</v>
      </c>
      <c r="BA174" s="2">
        <f t="shared" si="70"/>
        <v>85.80886399775676</v>
      </c>
      <c r="BB174" s="2">
        <f t="shared" si="71"/>
        <v>85.738771425087762</v>
      </c>
      <c r="BC174" s="2">
        <f t="shared" si="72"/>
        <v>83.92592977869154</v>
      </c>
      <c r="BD174" s="2">
        <f t="shared" si="73"/>
        <v>80.644727582650887</v>
      </c>
      <c r="BE174" s="2">
        <f t="shared" si="74"/>
        <v>75.884014087857267</v>
      </c>
      <c r="BF174" s="2">
        <f t="shared" si="75"/>
        <v>69.321258776574226</v>
      </c>
      <c r="BG174" s="2">
        <f t="shared" si="76"/>
        <v>60.995545066746999</v>
      </c>
      <c r="BH174" s="2">
        <f t="shared" si="77"/>
        <v>51.37524874753263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82.792098577215469</v>
      </c>
      <c r="CP174" s="2">
        <f>BL$207*$B174+BL$209</f>
        <v>86.072736396186954</v>
      </c>
      <c r="CQ174" s="2">
        <f>BM$207*$B174+BM$209</f>
        <v>87.080616262906133</v>
      </c>
      <c r="CR174" s="2">
        <f>BN$207*$B174+BN$209</f>
        <v>86.729324985519284</v>
      </c>
      <c r="CS174" s="2">
        <f>BO$207*$B174+BO$209</f>
        <v>90.045740289406552</v>
      </c>
      <c r="CT174" s="2">
        <f>BP$207*$B174+BP$209</f>
        <v>91.584059069435</v>
      </c>
      <c r="CU174" s="2">
        <f>BQ$207*$B174+BQ$209</f>
        <v>91.898176875709936</v>
      </c>
      <c r="CV174" s="2">
        <f>BR$207*$B174+BR$209</f>
        <v>89.096517130137485</v>
      </c>
      <c r="CW174" s="2">
        <f>BS$207*$B174+BS$209</f>
        <v>85.680971932476908</v>
      </c>
      <c r="CX174" s="2">
        <f>BT$207*$B174+BT$209</f>
        <v>80.847361542229379</v>
      </c>
      <c r="CY174" s="2">
        <f>BU$207*$B174+BU$209</f>
        <v>75.501698900226089</v>
      </c>
      <c r="CZ174" s="2">
        <f>BV$207*$B174+BV$209</f>
        <v>65.404861369416707</v>
      </c>
      <c r="DA174" s="2">
        <f>BW$207*$B174+BW$209</f>
        <v>54.497518295134782</v>
      </c>
      <c r="DD174" s="2">
        <f>BZ$207*$B174+BZ$209</f>
        <v>77.241519530697843</v>
      </c>
      <c r="DE174" s="2">
        <f>CA$207*$B174+CA$209</f>
        <v>80.489857283264485</v>
      </c>
      <c r="DF174" s="2">
        <f>CB$207*$B174+CB$209</f>
        <v>81.691973819056201</v>
      </c>
      <c r="DG174" s="2">
        <f>CC$207*$B174+CC$209</f>
        <v>82.85337930398282</v>
      </c>
      <c r="DH174" s="2">
        <f>CD$207*$B174+CD$209</f>
        <v>85.143448863537287</v>
      </c>
      <c r="DI174" s="2">
        <f>CE$207*$B174+CE$209</f>
        <v>85.794142927980374</v>
      </c>
      <c r="DJ174" s="2">
        <f>CF$207*$B174+CF$209</f>
        <v>85.724613231624161</v>
      </c>
      <c r="DK174" s="2">
        <f>CG$207*$B174+CG$209</f>
        <v>83.914634333363239</v>
      </c>
      <c r="DL174" s="2">
        <f>CH$207*$B174+CH$209</f>
        <v>80.635044203976747</v>
      </c>
      <c r="DM174" s="2">
        <f>CI$207*$B174+CI$209</f>
        <v>75.874803834654045</v>
      </c>
      <c r="DN174" s="2">
        <f>CJ$207*$B174+CJ$209</f>
        <v>69.309277716986671</v>
      </c>
      <c r="DO174" s="2">
        <f>CK$207*$B174+CK$209</f>
        <v>60.987040917180742</v>
      </c>
      <c r="DP174" s="2">
        <f>CL$207*$B174+CL$209</f>
        <v>51.369839114098177</v>
      </c>
      <c r="DS174" s="2">
        <f>POWER(10,($B174-C$227)/C$228)/(1+POWER(10,($B174-C$227)/C$228))</f>
        <v>0.99625856462066265</v>
      </c>
      <c r="DT174" s="2">
        <f>POWER(10,($B174-D$227)/D$228)/(1+POWER(10,($B174-D$227)/D$228))</f>
        <v>0.99391679233712804</v>
      </c>
      <c r="DU174" s="2">
        <f>POWER(10,($B174-E$227)/E$228)/(1+POWER(10,($B174-E$227)/E$228))</f>
        <v>0.99680646386233174</v>
      </c>
      <c r="DV174" s="2">
        <f>POWER(10,($B174-F$227)/F$228)/(1+POWER(10,($B174-F$227)/F$228))</f>
        <v>0.99749272357377949</v>
      </c>
      <c r="DW174" s="2">
        <f>POWER(10,($B174-G$227)/G$228)/(1+POWER(10,($B174-G$227)/G$228))</f>
        <v>0.997639146649411</v>
      </c>
      <c r="DX174" s="2">
        <f>POWER(10,($B174-H$227)/H$228)/(1+POWER(10,($B174-H$227)/H$228))</f>
        <v>0.9974574640777627</v>
      </c>
      <c r="DY174" s="2">
        <f>POWER(10,($B174-I$227)/I$228)/(1+POWER(10,($B174-I$227)/I$228))</f>
        <v>0.99770664169354506</v>
      </c>
      <c r="DZ174" s="2">
        <f>POWER(10,($B174-J$227)/J$228)/(1+POWER(10,($B174-J$227)/J$228))</f>
        <v>0.99782020439842123</v>
      </c>
      <c r="EA174" s="2">
        <f>POWER(10,($B174-K$227)/K$228)/(1+POWER(10,($B174-K$227)/K$228))</f>
        <v>0.99808095177038458</v>
      </c>
      <c r="EB174" s="2">
        <f>POWER(10,($B174-L$227)/L$228)/(1+POWER(10,($B174-L$227)/L$228))</f>
        <v>0.99814778354624256</v>
      </c>
      <c r="EC174" s="2">
        <f>POWER(10,($B174-M$227)/M$228)/(1+POWER(10,($B174-M$227)/M$228))</f>
        <v>0.9980652059617684</v>
      </c>
      <c r="ED174" s="2">
        <f>POWER(10,($B174-N$227)/N$228)/(1+POWER(10,($B174-N$227)/N$228))</f>
        <v>0.99807503504087614</v>
      </c>
      <c r="EE174" s="2">
        <f>POWER(10,($B174-O$227)/O$228)/(1+POWER(10,($B174-O$227)/O$228))</f>
        <v>0.99827040015253021</v>
      </c>
    </row>
    <row r="175" spans="2:135" x14ac:dyDescent="0.25">
      <c r="B175" s="2">
        <v>169</v>
      </c>
      <c r="C175">
        <v>76.870999999999995</v>
      </c>
      <c r="D175">
        <v>79.914000000000001</v>
      </c>
      <c r="E175">
        <v>81.356999999999999</v>
      </c>
      <c r="F175">
        <v>82.914000000000001</v>
      </c>
      <c r="G175">
        <v>85.213999999999999</v>
      </c>
      <c r="H175">
        <v>86.4</v>
      </c>
      <c r="I175">
        <v>83.914000000000001</v>
      </c>
      <c r="J175">
        <v>84.171000000000006</v>
      </c>
      <c r="K175">
        <v>80.870999999999995</v>
      </c>
      <c r="L175">
        <v>74.914000000000001</v>
      </c>
      <c r="M175">
        <v>69.286000000000001</v>
      </c>
      <c r="N175">
        <v>60.942900000000002</v>
      </c>
      <c r="O175">
        <v>51.485700000000001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77.191449968954657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80.451947535053009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81.648681385910109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82.82661635186696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85.182783709211535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85.91392813147985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85.763536286923681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83.941525071731022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80.616497820787004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75.876412599064736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69.323796773013143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61.103895469785201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51.47457826415507</v>
      </c>
      <c r="AE175" s="5"/>
      <c r="AG175" s="5">
        <f t="shared" si="52"/>
        <v>-0.32044996895466227</v>
      </c>
      <c r="AH175" s="5">
        <f t="shared" si="53"/>
        <v>-0.53794753505300719</v>
      </c>
      <c r="AI175" s="5">
        <f t="shared" si="54"/>
        <v>-0.29168138591010973</v>
      </c>
      <c r="AJ175" s="5">
        <f t="shared" si="55"/>
        <v>8.7383648133041447E-2</v>
      </c>
      <c r="AK175" s="5">
        <f t="shared" si="56"/>
        <v>3.1216290788464107E-2</v>
      </c>
      <c r="AL175" s="5">
        <f t="shared" si="57"/>
        <v>0.48607186852015616</v>
      </c>
      <c r="AM175" s="5">
        <f t="shared" si="58"/>
        <v>-1.84953628692368</v>
      </c>
      <c r="AN175" s="5">
        <f t="shared" si="59"/>
        <v>0.22947492826898497</v>
      </c>
      <c r="AO175" s="5">
        <f t="shared" si="60"/>
        <v>0.25450217921299156</v>
      </c>
      <c r="AP175" s="5">
        <f t="shared" si="61"/>
        <v>-0.96241259906473431</v>
      </c>
      <c r="AQ175" s="5">
        <f t="shared" si="62"/>
        <v>-3.779677301314166E-2</v>
      </c>
      <c r="AR175" s="5">
        <f t="shared" si="63"/>
        <v>-0.16099546978519896</v>
      </c>
      <c r="AS175" s="5">
        <f t="shared" si="64"/>
        <v>1.1121735844930924E-2</v>
      </c>
      <c r="AV175" s="2">
        <f t="shared" si="65"/>
        <v>77.191449377590672</v>
      </c>
      <c r="AW175" s="2">
        <f t="shared" si="66"/>
        <v>80.451947535053009</v>
      </c>
      <c r="AX175" s="2">
        <f t="shared" si="67"/>
        <v>81.648681385910109</v>
      </c>
      <c r="AY175" s="2">
        <f t="shared" si="68"/>
        <v>82.82661635186696</v>
      </c>
      <c r="AZ175" s="2">
        <f t="shared" si="69"/>
        <v>85.124662139166247</v>
      </c>
      <c r="BA175" s="2">
        <f t="shared" si="70"/>
        <v>85.765786672357237</v>
      </c>
      <c r="BB175" s="2">
        <f t="shared" si="71"/>
        <v>85.691696178552448</v>
      </c>
      <c r="BC175" s="2">
        <f t="shared" si="72"/>
        <v>83.878582381598207</v>
      </c>
      <c r="BD175" s="2">
        <f t="shared" si="73"/>
        <v>80.597792785621067</v>
      </c>
      <c r="BE175" s="2">
        <f t="shared" si="74"/>
        <v>75.839367755624153</v>
      </c>
      <c r="BF175" s="2">
        <f t="shared" si="75"/>
        <v>69.274672445700617</v>
      </c>
      <c r="BG175" s="2">
        <f t="shared" si="76"/>
        <v>60.960239686754683</v>
      </c>
      <c r="BH175" s="2">
        <f t="shared" si="77"/>
        <v>51.354302049084097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82.806334324426771</v>
      </c>
      <c r="CP175" s="2">
        <f>BL$207*$B175+BL$209</f>
        <v>86.090864485543591</v>
      </c>
      <c r="CQ175" s="2">
        <f>BM$207*$B175+BM$209</f>
        <v>87.096918751938333</v>
      </c>
      <c r="CR175" s="2">
        <f>BN$207*$B175+BN$209</f>
        <v>86.743975347095699</v>
      </c>
      <c r="CS175" s="2">
        <f>BO$207*$B175+BO$209</f>
        <v>90.07985462057411</v>
      </c>
      <c r="CT175" s="2">
        <f>BP$207*$B175+BP$209</f>
        <v>91.620567644326897</v>
      </c>
      <c r="CU175" s="2">
        <f>BQ$207*$B175+BQ$209</f>
        <v>91.935243166430297</v>
      </c>
      <c r="CV175" s="2">
        <f>BR$207*$B175+BR$209</f>
        <v>89.118987652510526</v>
      </c>
      <c r="CW175" s="2">
        <f>BS$207*$B175+BS$209</f>
        <v>85.700905684522525</v>
      </c>
      <c r="CX175" s="2">
        <f>BT$207*$B175+BT$209</f>
        <v>80.86455328927849</v>
      </c>
      <c r="CY175" s="2">
        <f>BU$207*$B175+BU$209</f>
        <v>75.535561608766869</v>
      </c>
      <c r="CZ175" s="2">
        <f>BV$207*$B175+BV$209</f>
        <v>65.430156425055173</v>
      </c>
      <c r="DA175" s="2">
        <f>BW$207*$B175+BW$209</f>
        <v>54.517908418418351</v>
      </c>
      <c r="DD175" s="2">
        <f>BZ$207*$B175+BZ$209</f>
        <v>77.172218148457162</v>
      </c>
      <c r="DE175" s="2">
        <f>CA$207*$B175+CA$209</f>
        <v>80.420471623772286</v>
      </c>
      <c r="DF175" s="2">
        <f>CB$207*$B175+CB$209</f>
        <v>81.632762340930697</v>
      </c>
      <c r="DG175" s="2">
        <f>CC$207*$B175+CC$209</f>
        <v>82.817636155070204</v>
      </c>
      <c r="DH175" s="2">
        <f>CD$207*$B175+CD$209</f>
        <v>85.113967748184891</v>
      </c>
      <c r="DI175" s="2">
        <f>CE$207*$B175+CE$209</f>
        <v>85.752175881342083</v>
      </c>
      <c r="DJ175" s="2">
        <f>CF$207*$B175+CF$209</f>
        <v>85.67860736040133</v>
      </c>
      <c r="DK175" s="2">
        <f>CG$207*$B175+CG$209</f>
        <v>83.868141711982062</v>
      </c>
      <c r="DL175" s="2">
        <f>CH$207*$B175+CH$209</f>
        <v>80.58884418143289</v>
      </c>
      <c r="DM175" s="2">
        <f>CI$207*$B175+CI$209</f>
        <v>75.830863251580325</v>
      </c>
      <c r="DN175" s="2">
        <f>CJ$207*$B175+CJ$209</f>
        <v>69.263603357695885</v>
      </c>
      <c r="DO175" s="2">
        <f>CK$207*$B175+CK$209</f>
        <v>60.952377215527179</v>
      </c>
      <c r="DP175" s="2">
        <f>CL$207*$B175+CL$209</f>
        <v>51.349303086507092</v>
      </c>
      <c r="DS175" s="2">
        <f>POWER(10,($B175-C$227)/C$228)/(1+POWER(10,($B175-C$227)/C$228))</f>
        <v>0.99658664668372665</v>
      </c>
      <c r="DT175" s="2">
        <f>POWER(10,($B175-D$227)/D$228)/(1+POWER(10,($B175-D$227)/D$228))</f>
        <v>0.99444907750697131</v>
      </c>
      <c r="DU175" s="2">
        <f>POWER(10,($B175-E$227)/E$228)/(1+POWER(10,($B175-E$227)/E$228))</f>
        <v>0.99708664178292239</v>
      </c>
      <c r="DV175" s="2">
        <f>POWER(10,($B175-F$227)/F$228)/(1+POWER(10,($B175-F$227)/F$228))</f>
        <v>0.99771283214272377</v>
      </c>
      <c r="DW175" s="2">
        <f>POWER(10,($B175-G$227)/G$228)/(1+POWER(10,($B175-G$227)/G$228))</f>
        <v>0.99784642879385299</v>
      </c>
      <c r="DX175" s="2">
        <f>POWER(10,($B175-H$227)/H$228)/(1+POWER(10,($B175-H$227)/H$228))</f>
        <v>0.99768066080710471</v>
      </c>
      <c r="DY175" s="2">
        <f>POWER(10,($B175-I$227)/I$228)/(1+POWER(10,($B175-I$227)/I$228))</f>
        <v>0.99790801022196207</v>
      </c>
      <c r="DZ175" s="2">
        <f>POWER(10,($B175-J$227)/J$228)/(1+POWER(10,($B175-J$227)/J$228))</f>
        <v>0.99801162141597788</v>
      </c>
      <c r="EA175" s="2">
        <f>POWER(10,($B175-K$227)/K$228)/(1+POWER(10,($B175-K$227)/K$228))</f>
        <v>0.99824951163385556</v>
      </c>
      <c r="EB175" s="2">
        <f>POWER(10,($B175-L$227)/L$228)/(1+POWER(10,($B175-L$227)/L$228))</f>
        <v>0.99831048316838311</v>
      </c>
      <c r="EC175" s="2">
        <f>POWER(10,($B175-M$227)/M$228)/(1+POWER(10,($B175-M$227)/M$228))</f>
        <v>0.99823514641494282</v>
      </c>
      <c r="ED175" s="2">
        <f>POWER(10,($B175-N$227)/N$228)/(1+POWER(10,($B175-N$227)/N$228))</f>
        <v>0.99824411368680899</v>
      </c>
      <c r="EE175" s="2">
        <f>POWER(10,($B175-O$227)/O$228)/(1+POWER(10,($B175-O$227)/O$228))</f>
        <v>0.99842234609446068</v>
      </c>
    </row>
    <row r="176" spans="2:135" x14ac:dyDescent="0.25">
      <c r="B176" s="2">
        <v>170</v>
      </c>
      <c r="C176">
        <v>74.956999999999994</v>
      </c>
      <c r="D176">
        <v>80.171000000000006</v>
      </c>
      <c r="E176">
        <v>80.313999999999993</v>
      </c>
      <c r="F176">
        <v>82.6</v>
      </c>
      <c r="G176">
        <v>85.614000000000004</v>
      </c>
      <c r="H176">
        <v>86.528999999999996</v>
      </c>
      <c r="I176">
        <v>83.843000000000004</v>
      </c>
      <c r="J176">
        <v>83.643000000000001</v>
      </c>
      <c r="K176">
        <v>79.213999999999999</v>
      </c>
      <c r="L176">
        <v>75.228999999999999</v>
      </c>
      <c r="M176">
        <v>68.929000000000002</v>
      </c>
      <c r="N176">
        <v>59.242899999999999</v>
      </c>
      <c r="O176">
        <v>50.428600000000003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77.120721779151921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80.380249619171749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81.588273620156812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82.790189829604159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85.13269248625005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85.824686059738823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85.691079832951374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83.871622637136383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80.562181942290977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75.817336127911972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69.258769197734139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61.019235910499368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51.414729916705539</v>
      </c>
      <c r="AE176" s="5"/>
      <c r="AG176" s="5">
        <f t="shared" si="52"/>
        <v>-2.1637217791519276</v>
      </c>
      <c r="AH176" s="5">
        <f t="shared" si="53"/>
        <v>-0.20924961917174301</v>
      </c>
      <c r="AI176" s="5">
        <f t="shared" si="54"/>
        <v>-1.2742736201568192</v>
      </c>
      <c r="AJ176" s="5">
        <f t="shared" si="55"/>
        <v>-0.19018982960416508</v>
      </c>
      <c r="AK176" s="5">
        <f t="shared" si="56"/>
        <v>0.48130751374995384</v>
      </c>
      <c r="AL176" s="5">
        <f t="shared" si="57"/>
        <v>0.70431394026117289</v>
      </c>
      <c r="AM176" s="5">
        <f t="shared" si="58"/>
        <v>-1.8480798329513703</v>
      </c>
      <c r="AN176" s="5">
        <f t="shared" si="59"/>
        <v>-0.22862263713638242</v>
      </c>
      <c r="AO176" s="5">
        <f t="shared" si="60"/>
        <v>-1.348181942290978</v>
      </c>
      <c r="AP176" s="5">
        <f t="shared" si="61"/>
        <v>-0.58833612791197254</v>
      </c>
      <c r="AQ176" s="5">
        <f t="shared" si="62"/>
        <v>-0.32976919773413726</v>
      </c>
      <c r="AR176" s="5">
        <f t="shared" si="63"/>
        <v>-1.7763359104993697</v>
      </c>
      <c r="AS176" s="5">
        <f t="shared" si="64"/>
        <v>-0.9861299167055364</v>
      </c>
      <c r="AV176" s="2">
        <f t="shared" si="65"/>
        <v>77.120721255362369</v>
      </c>
      <c r="AW176" s="2">
        <f t="shared" si="66"/>
        <v>80.380249619171749</v>
      </c>
      <c r="AX176" s="2">
        <f t="shared" si="67"/>
        <v>81.588273620156812</v>
      </c>
      <c r="AY176" s="2">
        <f t="shared" si="68"/>
        <v>82.790189829604159</v>
      </c>
      <c r="AZ176" s="2">
        <f t="shared" si="69"/>
        <v>85.094366812094691</v>
      </c>
      <c r="BA176" s="2">
        <f t="shared" si="70"/>
        <v>85.722790587822743</v>
      </c>
      <c r="BB176" s="2">
        <f t="shared" si="71"/>
        <v>85.644699354909505</v>
      </c>
      <c r="BC176" s="2">
        <f t="shared" si="72"/>
        <v>83.831297841904316</v>
      </c>
      <c r="BD176" s="2">
        <f t="shared" si="73"/>
        <v>80.550912236602585</v>
      </c>
      <c r="BE176" s="2">
        <f t="shared" si="74"/>
        <v>75.794774231804169</v>
      </c>
      <c r="BF176" s="2">
        <f t="shared" si="75"/>
        <v>69.228153734554155</v>
      </c>
      <c r="BG176" s="2">
        <f t="shared" si="76"/>
        <v>60.924981312920096</v>
      </c>
      <c r="BH176" s="2">
        <f t="shared" si="77"/>
        <v>51.333385694193367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 t="str">
        <f>IF(OR(AND($B176&gt;H$230, $B176&lt;H$231), $B176&gt;H$232), H176, "")</f>
        <v/>
      </c>
      <c r="CF176" s="2" t="str">
        <f>IF(OR(AND($B176&gt;I$230, $B176&lt;I$231), $B176&gt;I$232), I176, "")</f>
        <v/>
      </c>
      <c r="CG176" s="2" t="str">
        <f>IF(OR(AND($B176&gt;J$230, $B176&lt;J$231), $B176&gt;J$232), J176, "")</f>
        <v/>
      </c>
      <c r="CH176" s="2" t="str">
        <f>IF(OR(AND($B176&gt;K$230, $B176&lt;K$231), $B176&gt;K$232), K176, "")</f>
        <v/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82.820570071638073</v>
      </c>
      <c r="CP176" s="2">
        <f>BL$207*$B176+BL$209</f>
        <v>86.108992574900242</v>
      </c>
      <c r="CQ176" s="2">
        <f>BM$207*$B176+BM$209</f>
        <v>87.113221240970532</v>
      </c>
      <c r="CR176" s="2">
        <f>BN$207*$B176+BN$209</f>
        <v>86.758625708672113</v>
      </c>
      <c r="CS176" s="2">
        <f>BO$207*$B176+BO$209</f>
        <v>90.113968951741654</v>
      </c>
      <c r="CT176" s="2">
        <f>BP$207*$B176+BP$209</f>
        <v>91.657076219218794</v>
      </c>
      <c r="CU176" s="2">
        <f>BQ$207*$B176+BQ$209</f>
        <v>91.972309457150672</v>
      </c>
      <c r="CV176" s="2">
        <f>BR$207*$B176+BR$209</f>
        <v>89.141458174883581</v>
      </c>
      <c r="CW176" s="2">
        <f>BS$207*$B176+BS$209</f>
        <v>85.720839436568156</v>
      </c>
      <c r="CX176" s="2">
        <f>BT$207*$B176+BT$209</f>
        <v>80.881745036327615</v>
      </c>
      <c r="CY176" s="2">
        <f>BU$207*$B176+BU$209</f>
        <v>75.569424317307664</v>
      </c>
      <c r="CZ176" s="2">
        <f>BV$207*$B176+BV$209</f>
        <v>65.455451480693625</v>
      </c>
      <c r="DA176" s="2">
        <f>BW$207*$B176+BW$209</f>
        <v>54.538298541701913</v>
      </c>
      <c r="DD176" s="2">
        <f>BZ$207*$B176+BZ$209</f>
        <v>77.102916766216481</v>
      </c>
      <c r="DE176" s="2">
        <f>CA$207*$B176+CA$209</f>
        <v>80.351085964280088</v>
      </c>
      <c r="DF176" s="2">
        <f>CB$207*$B176+CB$209</f>
        <v>81.573550862805178</v>
      </c>
      <c r="DG176" s="2">
        <f>CC$207*$B176+CC$209</f>
        <v>82.781893006157588</v>
      </c>
      <c r="DH176" s="2">
        <f>CD$207*$B176+CD$209</f>
        <v>85.08448663283248</v>
      </c>
      <c r="DI176" s="2">
        <f>CE$207*$B176+CE$209</f>
        <v>85.710208834703806</v>
      </c>
      <c r="DJ176" s="2">
        <f>CF$207*$B176+CF$209</f>
        <v>85.632601489178498</v>
      </c>
      <c r="DK176" s="2">
        <f>CG$207*$B176+CG$209</f>
        <v>83.8216490906009</v>
      </c>
      <c r="DL176" s="2">
        <f>CH$207*$B176+CH$209</f>
        <v>80.542644158889047</v>
      </c>
      <c r="DM176" s="2">
        <f>CI$207*$B176+CI$209</f>
        <v>75.786922668506605</v>
      </c>
      <c r="DN176" s="2">
        <f>CJ$207*$B176+CJ$209</f>
        <v>69.217928998405114</v>
      </c>
      <c r="DO176" s="2">
        <f>CK$207*$B176+CK$209</f>
        <v>60.917713513873608</v>
      </c>
      <c r="DP176" s="2">
        <f>CL$207*$B176+CL$209</f>
        <v>51.328767058916007</v>
      </c>
      <c r="DS176" s="2">
        <f>POWER(10,($B176-C$227)/C$228)/(1+POWER(10,($B176-C$227)/C$228))</f>
        <v>0.99688604953906323</v>
      </c>
      <c r="DT176" s="2">
        <f>POWER(10,($B176-D$227)/D$228)/(1+POWER(10,($B176-D$227)/D$228))</f>
        <v>0.99493502467756578</v>
      </c>
      <c r="DU176" s="2">
        <f>POWER(10,($B176-E$227)/E$228)/(1+POWER(10,($B176-E$227)/E$228))</f>
        <v>0.99734230444293714</v>
      </c>
      <c r="DV176" s="2">
        <f>POWER(10,($B176-F$227)/F$228)/(1+POWER(10,($B176-F$227)/F$228))</f>
        <v>0.99791365825484857</v>
      </c>
      <c r="DW176" s="2">
        <f>POWER(10,($B176-G$227)/G$228)/(1+POWER(10,($B176-G$227)/G$228))</f>
        <v>0.99803554747074663</v>
      </c>
      <c r="DX176" s="2">
        <f>POWER(10,($B176-H$227)/H$228)/(1+POWER(10,($B176-H$227)/H$228))</f>
        <v>0.99788430575201748</v>
      </c>
      <c r="DY176" s="2">
        <f>POWER(10,($B176-I$227)/I$228)/(1+POWER(10,($B176-I$227)/I$228))</f>
        <v>0.99809173138697715</v>
      </c>
      <c r="DZ176" s="2">
        <f>POWER(10,($B176-J$227)/J$228)/(1+POWER(10,($B176-J$227)/J$228))</f>
        <v>0.99818625985433829</v>
      </c>
      <c r="EA176" s="2">
        <f>POWER(10,($B176-K$227)/K$228)/(1+POWER(10,($B176-K$227)/K$228))</f>
        <v>0.9984032897042</v>
      </c>
      <c r="EB176" s="2">
        <f>POWER(10,($B176-L$227)/L$228)/(1+POWER(10,($B176-L$227)/L$228))</f>
        <v>0.99845891323961566</v>
      </c>
      <c r="EC176" s="2">
        <f>POWER(10,($B176-M$227)/M$228)/(1+POWER(10,($B176-M$227)/M$228))</f>
        <v>0.9983901844155324</v>
      </c>
      <c r="ED176" s="2">
        <f>POWER(10,($B176-N$227)/N$228)/(1+POWER(10,($B176-N$227)/N$228))</f>
        <v>0.99839836519877734</v>
      </c>
      <c r="EE176" s="2">
        <f>POWER(10,($B176-O$227)/O$228)/(1+POWER(10,($B176-O$227)/O$228))</f>
        <v>0.99856096277536721</v>
      </c>
    </row>
    <row r="177" spans="2:135" x14ac:dyDescent="0.25">
      <c r="B177" s="2">
        <v>171</v>
      </c>
      <c r="C177">
        <v>76.213999999999999</v>
      </c>
      <c r="D177">
        <v>78.671000000000006</v>
      </c>
      <c r="E177">
        <v>82.228999999999999</v>
      </c>
      <c r="F177">
        <v>82.585999999999999</v>
      </c>
      <c r="G177">
        <v>84.9</v>
      </c>
      <c r="H177">
        <v>85.585999999999999</v>
      </c>
      <c r="I177">
        <v>85.570999999999998</v>
      </c>
      <c r="J177">
        <v>84.257000000000005</v>
      </c>
      <c r="K177">
        <v>81.414000000000001</v>
      </c>
      <c r="L177">
        <v>75</v>
      </c>
      <c r="M177">
        <v>67.543000000000006</v>
      </c>
      <c r="N177">
        <v>60.8857</v>
      </c>
      <c r="O177">
        <v>51.171399999999998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77.050095479106972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80.308714166585872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81.527952916786802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82.753813944171526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85.088638229005099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85.747850433860037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85.626806756183015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83.809122563498946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80.510664313292295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75.763554820793544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69.200202672401971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60.949789297609257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51.36594258288379</v>
      </c>
      <c r="AE177" s="5"/>
      <c r="AG177" s="5">
        <f t="shared" si="52"/>
        <v>-0.83609547910697302</v>
      </c>
      <c r="AH177" s="5">
        <f t="shared" si="53"/>
        <v>-1.6377141665858659</v>
      </c>
      <c r="AI177" s="5">
        <f t="shared" si="54"/>
        <v>0.7010470832131972</v>
      </c>
      <c r="AJ177" s="5">
        <f t="shared" si="55"/>
        <v>-0.1678139441715274</v>
      </c>
      <c r="AK177" s="5">
        <f t="shared" si="56"/>
        <v>-0.18863822900509319</v>
      </c>
      <c r="AL177" s="5">
        <f t="shared" si="57"/>
        <v>-0.16185043386003883</v>
      </c>
      <c r="AM177" s="5">
        <f t="shared" si="58"/>
        <v>-5.5806756183017114E-2</v>
      </c>
      <c r="AN177" s="5">
        <f t="shared" si="59"/>
        <v>0.44787743650105938</v>
      </c>
      <c r="AO177" s="5">
        <f t="shared" si="60"/>
        <v>0.90333568670770603</v>
      </c>
      <c r="AP177" s="5">
        <f t="shared" si="61"/>
        <v>-0.76355482079354431</v>
      </c>
      <c r="AQ177" s="5">
        <f t="shared" si="62"/>
        <v>-1.6572026724019651</v>
      </c>
      <c r="AR177" s="5">
        <f t="shared" si="63"/>
        <v>-6.4089297609257301E-2</v>
      </c>
      <c r="AS177" s="5">
        <f t="shared" si="64"/>
        <v>-0.19454258288379123</v>
      </c>
      <c r="AV177" s="2">
        <f t="shared" si="65"/>
        <v>77.05009502820775</v>
      </c>
      <c r="AW177" s="2">
        <f t="shared" si="66"/>
        <v>80.308714166585872</v>
      </c>
      <c r="AX177" s="2">
        <f t="shared" si="67"/>
        <v>81.527952916786802</v>
      </c>
      <c r="AY177" s="2">
        <f t="shared" si="68"/>
        <v>82.753813944171526</v>
      </c>
      <c r="AZ177" s="2">
        <f t="shared" si="69"/>
        <v>85.064131863284885</v>
      </c>
      <c r="BA177" s="2">
        <f t="shared" si="70"/>
        <v>85.679870069531262</v>
      </c>
      <c r="BB177" s="2">
        <f t="shared" si="71"/>
        <v>85.597775455413483</v>
      </c>
      <c r="BC177" s="2">
        <f t="shared" si="72"/>
        <v>83.784071733207611</v>
      </c>
      <c r="BD177" s="2">
        <f t="shared" si="73"/>
        <v>80.504082091054528</v>
      </c>
      <c r="BE177" s="2">
        <f t="shared" si="74"/>
        <v>75.750229699780903</v>
      </c>
      <c r="BF177" s="2">
        <f t="shared" si="75"/>
        <v>69.181697820781991</v>
      </c>
      <c r="BG177" s="2">
        <f t="shared" si="76"/>
        <v>60.889766652563907</v>
      </c>
      <c r="BH177" s="2">
        <f t="shared" si="77"/>
        <v>51.312497529182032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 t="str">
        <f>IF(OR(AND($B177&gt;F$230, $B177&lt;F$231), $B177&gt;F$232), F177, "")</f>
        <v/>
      </c>
      <c r="CD177" s="2" t="str">
        <f>IF(OR(AND($B177&gt;G$230, $B177&lt;G$231), $B177&gt;G$232), G177, "")</f>
        <v/>
      </c>
      <c r="CE177" s="2" t="str">
        <f>IF(OR(AND($B177&gt;H$230, $B177&lt;H$231), $B177&gt;H$232), H177, "")</f>
        <v/>
      </c>
      <c r="CF177" s="2" t="str">
        <f>IF(OR(AND($B177&gt;I$230, $B177&lt;I$231), $B177&gt;I$232), I177, "")</f>
        <v/>
      </c>
      <c r="CG177" s="2" t="str">
        <f>IF(OR(AND($B177&gt;J$230, $B177&lt;J$231), $B177&gt;J$232), J177, "")</f>
        <v/>
      </c>
      <c r="CH177" s="2">
        <f>IF(OR(AND($B177&gt;K$230, $B177&lt;K$231), $B177&gt;K$232), K177, "")</f>
        <v>81.414000000000001</v>
      </c>
      <c r="CI177" s="2">
        <f>IF(OR(AND($B177&gt;L$230, $B177&lt;L$231), $B177&gt;L$232), L177, "")</f>
        <v>75</v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82.834805818849375</v>
      </c>
      <c r="CP177" s="2">
        <f>BL$207*$B177+BL$209</f>
        <v>86.127120664256893</v>
      </c>
      <c r="CQ177" s="2">
        <f>BM$207*$B177+BM$209</f>
        <v>87.129523730002717</v>
      </c>
      <c r="CR177" s="2">
        <f>BN$207*$B177+BN$209</f>
        <v>86.773276070248514</v>
      </c>
      <c r="CS177" s="2">
        <f>BO$207*$B177+BO$209</f>
        <v>90.148083282909198</v>
      </c>
      <c r="CT177" s="2">
        <f>BP$207*$B177+BP$209</f>
        <v>91.693584794110691</v>
      </c>
      <c r="CU177" s="2">
        <f>BQ$207*$B177+BQ$209</f>
        <v>92.009375747871047</v>
      </c>
      <c r="CV177" s="2">
        <f>BR$207*$B177+BR$209</f>
        <v>89.163928697256623</v>
      </c>
      <c r="CW177" s="2">
        <f>BS$207*$B177+BS$209</f>
        <v>85.740773188613773</v>
      </c>
      <c r="CX177" s="2">
        <f>BT$207*$B177+BT$209</f>
        <v>80.898936783376726</v>
      </c>
      <c r="CY177" s="2">
        <f>BU$207*$B177+BU$209</f>
        <v>75.603287025848445</v>
      </c>
      <c r="CZ177" s="2">
        <f>BV$207*$B177+BV$209</f>
        <v>65.480746536332092</v>
      </c>
      <c r="DA177" s="2">
        <f>BW$207*$B177+BW$209</f>
        <v>54.558688664985475</v>
      </c>
      <c r="DD177" s="2">
        <f>BZ$207*$B177+BZ$209</f>
        <v>77.033615383975786</v>
      </c>
      <c r="DE177" s="2">
        <f>CA$207*$B177+CA$209</f>
        <v>80.281700304787904</v>
      </c>
      <c r="DF177" s="2">
        <f>CB$207*$B177+CB$209</f>
        <v>81.514339384679673</v>
      </c>
      <c r="DG177" s="2">
        <f>CC$207*$B177+CC$209</f>
        <v>82.746149857244973</v>
      </c>
      <c r="DH177" s="2">
        <f>CD$207*$B177+CD$209</f>
        <v>85.055005517480083</v>
      </c>
      <c r="DI177" s="2">
        <f>CE$207*$B177+CE$209</f>
        <v>85.668241788065515</v>
      </c>
      <c r="DJ177" s="2">
        <f>CF$207*$B177+CF$209</f>
        <v>85.586595617955652</v>
      </c>
      <c r="DK177" s="2">
        <f>CG$207*$B177+CG$209</f>
        <v>83.775156469219738</v>
      </c>
      <c r="DL177" s="2">
        <f>CH$207*$B177+CH$209</f>
        <v>80.496444136345204</v>
      </c>
      <c r="DM177" s="2">
        <f>CI$207*$B177+CI$209</f>
        <v>75.742982085432885</v>
      </c>
      <c r="DN177" s="2">
        <f>CJ$207*$B177+CJ$209</f>
        <v>69.172254639114342</v>
      </c>
      <c r="DO177" s="2">
        <f>CK$207*$B177+CK$209</f>
        <v>60.883049812220037</v>
      </c>
      <c r="DP177" s="2">
        <f>CL$207*$B177+CL$209</f>
        <v>51.308231031324922</v>
      </c>
      <c r="DS177" s="2">
        <f>POWER(10,($B177-C$227)/C$228)/(1+POWER(10,($B177-C$227)/C$228))</f>
        <v>0.99715926508240538</v>
      </c>
      <c r="DT177" s="2">
        <f>POWER(10,($B177-D$227)/D$228)/(1+POWER(10,($B177-D$227)/D$228))</f>
        <v>0.99537862803070976</v>
      </c>
      <c r="DU177" s="2">
        <f>POWER(10,($B177-E$227)/E$228)/(1+POWER(10,($B177-E$227)/E$228))</f>
        <v>0.99757558589888895</v>
      </c>
      <c r="DV177" s="2">
        <f>POWER(10,($B177-F$227)/F$228)/(1+POWER(10,($B177-F$227)/F$228))</f>
        <v>0.99809688434849198</v>
      </c>
      <c r="DW177" s="2">
        <f>POWER(10,($B177-G$227)/G$228)/(1+POWER(10,($B177-G$227)/G$228))</f>
        <v>0.99820808826702945</v>
      </c>
      <c r="DX177" s="2">
        <f>POWER(10,($B177-H$227)/H$228)/(1+POWER(10,($B177-H$227)/H$228))</f>
        <v>0.99807010464730705</v>
      </c>
      <c r="DY177" s="2">
        <f>POWER(10,($B177-I$227)/I$228)/(1+POWER(10,($B177-I$227)/I$228))</f>
        <v>0.99825934607262246</v>
      </c>
      <c r="DZ177" s="2">
        <f>POWER(10,($B177-J$227)/J$228)/(1+POWER(10,($B177-J$227)/J$228))</f>
        <v>0.99834558530021145</v>
      </c>
      <c r="EA177" s="2">
        <f>POWER(10,($B177-K$227)/K$228)/(1+POWER(10,($B177-K$227)/K$228))</f>
        <v>0.99854357828557383</v>
      </c>
      <c r="EB177" s="2">
        <f>POWER(10,($B177-L$227)/L$228)/(1+POWER(10,($B177-L$227)/L$228))</f>
        <v>0.99859432156164873</v>
      </c>
      <c r="EC177" s="2">
        <f>POWER(10,($B177-M$227)/M$228)/(1+POWER(10,($B177-M$227)/M$228))</f>
        <v>0.99853162274736418</v>
      </c>
      <c r="ED177" s="2">
        <f>POWER(10,($B177-N$227)/N$228)/(1+POWER(10,($B177-N$227)/N$228))</f>
        <v>0.99853908581907036</v>
      </c>
      <c r="EE177" s="2">
        <f>POWER(10,($B177-O$227)/O$228)/(1+POWER(10,($B177-O$227)/O$228))</f>
        <v>0.99868741625396762</v>
      </c>
    </row>
    <row r="178" spans="2:135" x14ac:dyDescent="0.25">
      <c r="B178" s="2">
        <v>172</v>
      </c>
      <c r="C178">
        <v>76.7</v>
      </c>
      <c r="D178">
        <v>80.471000000000004</v>
      </c>
      <c r="E178">
        <v>81.570999999999998</v>
      </c>
      <c r="F178">
        <v>80.843000000000004</v>
      </c>
      <c r="G178">
        <v>85.156999999999996</v>
      </c>
      <c r="H178">
        <v>86.3</v>
      </c>
      <c r="I178">
        <v>86.328999999999994</v>
      </c>
      <c r="J178">
        <v>82.870999999999995</v>
      </c>
      <c r="K178">
        <v>79.885999999999996</v>
      </c>
      <c r="L178">
        <v>75.028999999999996</v>
      </c>
      <c r="M178">
        <v>68.713999999999999</v>
      </c>
      <c r="N178">
        <v>60.128599999999999</v>
      </c>
      <c r="O178">
        <v>51.8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76.979564231318406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80.237330600136161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81.467713248454217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82.717485090089667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85.049148126154194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85.681010665940107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85.568537508661308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83.751990124595196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80.461025579108494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75.713362183867233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69.146147736491372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60.891691513102749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51.325748720530235</v>
      </c>
      <c r="AE178" s="5"/>
      <c r="AG178" s="5">
        <f t="shared" si="52"/>
        <v>-0.27956423131840324</v>
      </c>
      <c r="AH178" s="5">
        <f t="shared" si="53"/>
        <v>0.23366939986384239</v>
      </c>
      <c r="AI178" s="5">
        <f t="shared" si="54"/>
        <v>0.10328675154578093</v>
      </c>
      <c r="AJ178" s="5">
        <f t="shared" si="55"/>
        <v>-1.8744850900896637</v>
      </c>
      <c r="AK178" s="5">
        <f t="shared" si="56"/>
        <v>0.10785187384580297</v>
      </c>
      <c r="AL178" s="5">
        <f t="shared" si="57"/>
        <v>0.61898933405988998</v>
      </c>
      <c r="AM178" s="5">
        <f t="shared" si="58"/>
        <v>0.76046249133868571</v>
      </c>
      <c r="AN178" s="5">
        <f t="shared" si="59"/>
        <v>-0.88099012459520054</v>
      </c>
      <c r="AO178" s="5">
        <f t="shared" si="60"/>
        <v>-0.57502557910849816</v>
      </c>
      <c r="AP178" s="5">
        <f t="shared" si="61"/>
        <v>-0.68436218386723624</v>
      </c>
      <c r="AQ178" s="5">
        <f t="shared" si="62"/>
        <v>-0.43214773649137328</v>
      </c>
      <c r="AR178" s="5">
        <f t="shared" si="63"/>
        <v>-0.7630915131027507</v>
      </c>
      <c r="AS178" s="5">
        <f t="shared" si="64"/>
        <v>0.47425127946976176</v>
      </c>
      <c r="AV178" s="2">
        <f t="shared" si="65"/>
        <v>76.979563854073987</v>
      </c>
      <c r="AW178" s="2">
        <f t="shared" si="66"/>
        <v>80.237330600136161</v>
      </c>
      <c r="AX178" s="2">
        <f t="shared" si="67"/>
        <v>81.467713248454217</v>
      </c>
      <c r="AY178" s="2">
        <f t="shared" si="68"/>
        <v>82.717485090089667</v>
      </c>
      <c r="AZ178" s="2">
        <f t="shared" si="69"/>
        <v>85.033952987758894</v>
      </c>
      <c r="BA178" s="2">
        <f t="shared" si="70"/>
        <v>85.637019808587596</v>
      </c>
      <c r="BB178" s="2">
        <f t="shared" si="71"/>
        <v>85.550919338405635</v>
      </c>
      <c r="BC178" s="2">
        <f t="shared" si="72"/>
        <v>83.736899918795956</v>
      </c>
      <c r="BD178" s="2">
        <f t="shared" si="73"/>
        <v>80.457298759001631</v>
      </c>
      <c r="BE178" s="2">
        <f t="shared" si="74"/>
        <v>75.705730603820726</v>
      </c>
      <c r="BF178" s="2">
        <f t="shared" si="75"/>
        <v>69.135300204617948</v>
      </c>
      <c r="BG178" s="2">
        <f t="shared" si="76"/>
        <v>60.854592626804092</v>
      </c>
      <c r="BH178" s="2">
        <f t="shared" si="77"/>
        <v>51.291635543441586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 t="str">
        <f>IF(OR(AND($B178&gt;F$230, $B178&lt;F$231), $B178&gt;F$232), F178, "")</f>
        <v/>
      </c>
      <c r="CD178" s="2" t="str">
        <f>IF(OR(AND($B178&gt;G$230, $B178&lt;G$231), $B178&gt;G$232), G178, "")</f>
        <v/>
      </c>
      <c r="CE178" s="2" t="str">
        <f>IF(OR(AND($B178&gt;H$230, $B178&lt;H$231), $B178&gt;H$232), H178, "")</f>
        <v/>
      </c>
      <c r="CF178" s="2" t="str">
        <f>IF(OR(AND($B178&gt;I$230, $B178&lt;I$231), $B178&gt;I$232), I178, "")</f>
        <v/>
      </c>
      <c r="CG178" s="2" t="str">
        <f>IF(OR(AND($B178&gt;J$230, $B178&lt;J$231), $B178&gt;J$232), J178, "")</f>
        <v/>
      </c>
      <c r="CH178" s="2">
        <f>IF(OR(AND($B178&gt;K$230, $B178&lt;K$231), $B178&gt;K$232), K178, "")</f>
        <v>79.885999999999996</v>
      </c>
      <c r="CI178" s="2">
        <f>IF(OR(AND($B178&gt;L$230, $B178&lt;L$231), $B178&gt;L$232), L178, "")</f>
        <v>75.028999999999996</v>
      </c>
      <c r="CJ178" s="2">
        <f>IF(OR(AND($B178&gt;M$230, $B178&lt;M$231), $B178&gt;M$232), M178, "")</f>
        <v>68.713999999999999</v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82.849041566060677</v>
      </c>
      <c r="CP178" s="2">
        <f>BL$207*$B178+BL$209</f>
        <v>86.145248753613544</v>
      </c>
      <c r="CQ178" s="2">
        <f>BM$207*$B178+BM$209</f>
        <v>87.145826219034916</v>
      </c>
      <c r="CR178" s="2">
        <f>BN$207*$B178+BN$209</f>
        <v>86.787926431824928</v>
      </c>
      <c r="CS178" s="2">
        <f>BO$207*$B178+BO$209</f>
        <v>90.182197614076756</v>
      </c>
      <c r="CT178" s="2">
        <f>BP$207*$B178+BP$209</f>
        <v>91.730093369002589</v>
      </c>
      <c r="CU178" s="2">
        <f>BQ$207*$B178+BQ$209</f>
        <v>92.046442038591408</v>
      </c>
      <c r="CV178" s="2">
        <f>BR$207*$B178+BR$209</f>
        <v>89.186399219629664</v>
      </c>
      <c r="CW178" s="2">
        <f>BS$207*$B178+BS$209</f>
        <v>85.760706940659404</v>
      </c>
      <c r="CX178" s="2">
        <f>BT$207*$B178+BT$209</f>
        <v>80.916128530425837</v>
      </c>
      <c r="CY178" s="2">
        <f>BU$207*$B178+BU$209</f>
        <v>75.637149734389226</v>
      </c>
      <c r="CZ178" s="2">
        <f>BV$207*$B178+BV$209</f>
        <v>65.506041591970558</v>
      </c>
      <c r="DA178" s="2">
        <f>BW$207*$B178+BW$209</f>
        <v>54.579078788269037</v>
      </c>
      <c r="DD178" s="2">
        <f>BZ$207*$B178+BZ$209</f>
        <v>76.96431400173509</v>
      </c>
      <c r="DE178" s="2">
        <f>CA$207*$B178+CA$209</f>
        <v>80.212314645295706</v>
      </c>
      <c r="DF178" s="2">
        <f>CB$207*$B178+CB$209</f>
        <v>81.455127906554154</v>
      </c>
      <c r="DG178" s="2">
        <f>CC$207*$B178+CC$209</f>
        <v>82.710406708332357</v>
      </c>
      <c r="DH178" s="2">
        <f>CD$207*$B178+CD$209</f>
        <v>85.025524402127687</v>
      </c>
      <c r="DI178" s="2">
        <f>CE$207*$B178+CE$209</f>
        <v>85.626274741427238</v>
      </c>
      <c r="DJ178" s="2">
        <f>CF$207*$B178+CF$209</f>
        <v>85.54058974673282</v>
      </c>
      <c r="DK178" s="2">
        <f>CG$207*$B178+CG$209</f>
        <v>83.728663847838561</v>
      </c>
      <c r="DL178" s="2">
        <f>CH$207*$B178+CH$209</f>
        <v>80.450244113801347</v>
      </c>
      <c r="DM178" s="2">
        <f>CI$207*$B178+CI$209</f>
        <v>75.699041502359179</v>
      </c>
      <c r="DN178" s="2">
        <f>CJ$207*$B178+CJ$209</f>
        <v>69.126580279823571</v>
      </c>
      <c r="DO178" s="2">
        <f>CK$207*$B178+CK$209</f>
        <v>60.848386110566466</v>
      </c>
      <c r="DP178" s="2">
        <f>CL$207*$B178+CL$209</f>
        <v>51.287695003733837</v>
      </c>
      <c r="DS178" s="2">
        <f>POWER(10,($B178-C$227)/C$228)/(1+POWER(10,($B178-C$227)/C$228))</f>
        <v>0.99740857122573734</v>
      </c>
      <c r="DT178" s="2">
        <f>POWER(10,($B178-D$227)/D$228)/(1+POWER(10,($B178-D$227)/D$228))</f>
        <v>0.99578354413116077</v>
      </c>
      <c r="DU178" s="2">
        <f>POWER(10,($B178-E$227)/E$228)/(1+POWER(10,($B178-E$227)/E$228))</f>
        <v>0.9977884362851468</v>
      </c>
      <c r="DV178" s="2">
        <f>POWER(10,($B178-F$227)/F$228)/(1+POWER(10,($B178-F$227)/F$228))</f>
        <v>0.99826404720582085</v>
      </c>
      <c r="DW178" s="2">
        <f>POWER(10,($B178-G$227)/G$228)/(1+POWER(10,($B178-G$227)/G$228))</f>
        <v>0.99836549936659313</v>
      </c>
      <c r="DX178" s="2">
        <f>POWER(10,($B178-H$227)/H$228)/(1+POWER(10,($B178-H$227)/H$228))</f>
        <v>0.99823961558886953</v>
      </c>
      <c r="DY178" s="2">
        <f>POWER(10,($B178-I$227)/I$228)/(1+POWER(10,($B178-I$227)/I$228))</f>
        <v>0.99841226157474594</v>
      </c>
      <c r="DZ178" s="2">
        <f>POWER(10,($B178-J$227)/J$228)/(1+POWER(10,($B178-J$227)/J$228))</f>
        <v>0.99849093618573737</v>
      </c>
      <c r="EA178" s="2">
        <f>POWER(10,($B178-K$227)/K$228)/(1+POWER(10,($B178-K$227)/K$228))</f>
        <v>0.99867155737074487</v>
      </c>
      <c r="EB178" s="2">
        <f>POWER(10,($B178-L$227)/L$228)/(1+POWER(10,($B178-L$227)/L$228))</f>
        <v>0.99871784744522074</v>
      </c>
      <c r="EC178" s="2">
        <f>POWER(10,($B178-M$227)/M$228)/(1+POWER(10,($B178-M$227)/M$228))</f>
        <v>0.99866065098372259</v>
      </c>
      <c r="ED178" s="2">
        <f>POWER(10,($B178-N$227)/N$228)/(1+POWER(10,($B178-N$227)/N$228))</f>
        <v>0.9986674591406749</v>
      </c>
      <c r="EE178" s="2">
        <f>POWER(10,($B178-O$227)/O$228)/(1+POWER(10,($B178-O$227)/O$228))</f>
        <v>0.99880277112433136</v>
      </c>
    </row>
    <row r="179" spans="2:135" x14ac:dyDescent="0.25">
      <c r="B179" s="2">
        <v>173</v>
      </c>
      <c r="C179">
        <v>76.7</v>
      </c>
      <c r="D179">
        <v>79.757000000000005</v>
      </c>
      <c r="E179">
        <v>82.043000000000006</v>
      </c>
      <c r="F179">
        <v>81.929000000000002</v>
      </c>
      <c r="G179">
        <v>85.228999999999999</v>
      </c>
      <c r="H179">
        <v>85.614000000000004</v>
      </c>
      <c r="I179">
        <v>84.070999999999998</v>
      </c>
      <c r="J179">
        <v>82.242999999999995</v>
      </c>
      <c r="K179">
        <v>79.843000000000004</v>
      </c>
      <c r="L179">
        <v>75.671000000000006</v>
      </c>
      <c r="M179">
        <v>68.171000000000006</v>
      </c>
      <c r="N179">
        <v>60.742899999999999</v>
      </c>
      <c r="O179">
        <v>50.985700000000001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76.909121606487318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80.166088930218052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81.407548969689358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82.68119990209847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85.012962398732725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85.621846450040536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85.514492365156073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83.698592905475977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80.412604440958773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75.665512067744913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69.095123730569625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60.841711982467373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51.291950797570848</v>
      </c>
      <c r="AE179" s="5"/>
      <c r="AG179" s="5">
        <f t="shared" si="52"/>
        <v>-0.20912160648731515</v>
      </c>
      <c r="AH179" s="5">
        <f t="shared" si="53"/>
        <v>-0.40908893021804715</v>
      </c>
      <c r="AI179" s="5">
        <f t="shared" si="54"/>
        <v>0.63545103031064798</v>
      </c>
      <c r="AJ179" s="5">
        <f t="shared" si="55"/>
        <v>-0.75219990209846799</v>
      </c>
      <c r="AK179" s="5">
        <f t="shared" si="56"/>
        <v>0.21603760126727423</v>
      </c>
      <c r="AL179" s="5">
        <f t="shared" si="57"/>
        <v>-7.8464500405317494E-3</v>
      </c>
      <c r="AM179" s="5">
        <f t="shared" si="58"/>
        <v>-1.4434923651560752</v>
      </c>
      <c r="AN179" s="5">
        <f t="shared" si="59"/>
        <v>-1.4555929054759815</v>
      </c>
      <c r="AO179" s="5">
        <f t="shared" si="60"/>
        <v>-0.56960444095876994</v>
      </c>
      <c r="AP179" s="5">
        <f t="shared" si="61"/>
        <v>5.487932255093142E-3</v>
      </c>
      <c r="AQ179" s="5">
        <f t="shared" si="62"/>
        <v>-0.92412373056961883</v>
      </c>
      <c r="AR179" s="5">
        <f t="shared" si="63"/>
        <v>-9.8811982467374548E-2</v>
      </c>
      <c r="AS179" s="5">
        <f t="shared" si="64"/>
        <v>-0.30625079757084706</v>
      </c>
      <c r="AV179" s="2">
        <f t="shared" si="65"/>
        <v>76.909121299735716</v>
      </c>
      <c r="AW179" s="2">
        <f t="shared" si="66"/>
        <v>80.166088930218052</v>
      </c>
      <c r="AX179" s="2">
        <f t="shared" si="67"/>
        <v>81.407548969689358</v>
      </c>
      <c r="AY179" s="2">
        <f t="shared" si="68"/>
        <v>82.68119990209847</v>
      </c>
      <c r="AZ179" s="2">
        <f t="shared" si="69"/>
        <v>85.003826168158596</v>
      </c>
      <c r="BA179" s="2">
        <f t="shared" si="70"/>
        <v>85.594234841971016</v>
      </c>
      <c r="BB179" s="2">
        <f t="shared" si="71"/>
        <v>85.504126199549631</v>
      </c>
      <c r="BC179" s="2">
        <f t="shared" si="72"/>
        <v>83.689778535324038</v>
      </c>
      <c r="BD179" s="2">
        <f t="shared" si="73"/>
        <v>80.410558890297636</v>
      </c>
      <c r="BE179" s="2">
        <f t="shared" si="74"/>
        <v>75.661273632999098</v>
      </c>
      <c r="BF179" s="2">
        <f t="shared" si="75"/>
        <v>69.088956689825892</v>
      </c>
      <c r="BG179" s="2">
        <f t="shared" si="76"/>
        <v>60.819456358677535</v>
      </c>
      <c r="BH179" s="2">
        <f t="shared" si="77"/>
        <v>51.270797861080162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 t="str">
        <f>IF(OR(AND($B179&gt;F$230, $B179&lt;F$231), $B179&gt;F$232), F179, "")</f>
        <v/>
      </c>
      <c r="CD179" s="2" t="str">
        <f>IF(OR(AND($B179&gt;G$230, $B179&lt;G$231), $B179&gt;G$232), G179, "")</f>
        <v/>
      </c>
      <c r="CE179" s="2" t="str">
        <f>IF(OR(AND($B179&gt;H$230, $B179&lt;H$231), $B179&gt;H$232), H179, "")</f>
        <v/>
      </c>
      <c r="CF179" s="2">
        <f>IF(OR(AND($B179&gt;I$230, $B179&lt;I$231), $B179&gt;I$232), I179, "")</f>
        <v>84.070999999999998</v>
      </c>
      <c r="CG179" s="2">
        <f>IF(OR(AND($B179&gt;J$230, $B179&lt;J$231), $B179&gt;J$232), J179, "")</f>
        <v>82.242999999999995</v>
      </c>
      <c r="CH179" s="2">
        <f>IF(OR(AND($B179&gt;K$230, $B179&lt;K$231), $B179&gt;K$232), K179, "")</f>
        <v>79.843000000000004</v>
      </c>
      <c r="CI179" s="2">
        <f>IF(OR(AND($B179&gt;L$230, $B179&lt;L$231), $B179&gt;L$232), L179, "")</f>
        <v>75.671000000000006</v>
      </c>
      <c r="CJ179" s="2">
        <f>IF(OR(AND($B179&gt;M$230, $B179&lt;M$231), $B179&gt;M$232), M179, "")</f>
        <v>68.171000000000006</v>
      </c>
      <c r="CK179" s="2">
        <f>IF(OR(AND($B179&gt;N$230, $B179&lt;N$231), $B179&gt;N$232), N179, "")</f>
        <v>60.742899999999999</v>
      </c>
      <c r="CL179" s="2" t="str">
        <f>IF(OR(AND($B179&gt;O$230, $B179&lt;O$231), $B179&gt;O$232), O179, "")</f>
        <v/>
      </c>
      <c r="CO179" s="2">
        <f>BK$207*$B179+BK$209</f>
        <v>82.863277313271979</v>
      </c>
      <c r="CP179" s="2">
        <f>BL$207*$B179+BL$209</f>
        <v>86.16337684297018</v>
      </c>
      <c r="CQ179" s="2">
        <f>BM$207*$B179+BM$209</f>
        <v>87.162128708067115</v>
      </c>
      <c r="CR179" s="2">
        <f>BN$207*$B179+BN$209</f>
        <v>86.802576793401343</v>
      </c>
      <c r="CS179" s="2">
        <f>BO$207*$B179+BO$209</f>
        <v>90.2163119452443</v>
      </c>
      <c r="CT179" s="2">
        <f>BP$207*$B179+BP$209</f>
        <v>91.766601943894472</v>
      </c>
      <c r="CU179" s="2">
        <f>BQ$207*$B179+BQ$209</f>
        <v>92.083508329311783</v>
      </c>
      <c r="CV179" s="2">
        <f>BR$207*$B179+BR$209</f>
        <v>89.208869742002719</v>
      </c>
      <c r="CW179" s="2">
        <f>BS$207*$B179+BS$209</f>
        <v>85.780640692705035</v>
      </c>
      <c r="CX179" s="2">
        <f>BT$207*$B179+BT$209</f>
        <v>80.933320277474962</v>
      </c>
      <c r="CY179" s="2">
        <f>BU$207*$B179+BU$209</f>
        <v>75.671012442930021</v>
      </c>
      <c r="CZ179" s="2">
        <f>BV$207*$B179+BV$209</f>
        <v>65.531336647609024</v>
      </c>
      <c r="DA179" s="2">
        <f>BW$207*$B179+BW$209</f>
        <v>54.599468911552606</v>
      </c>
      <c r="DD179" s="2">
        <f>BZ$207*$B179+BZ$209</f>
        <v>76.895012619494409</v>
      </c>
      <c r="DE179" s="2">
        <f>CA$207*$B179+CA$209</f>
        <v>80.142928985803508</v>
      </c>
      <c r="DF179" s="2">
        <f>CB$207*$B179+CB$209</f>
        <v>81.395916428428649</v>
      </c>
      <c r="DG179" s="2">
        <f>CC$207*$B179+CC$209</f>
        <v>82.674663559419741</v>
      </c>
      <c r="DH179" s="2">
        <f>CD$207*$B179+CD$209</f>
        <v>84.996043286775276</v>
      </c>
      <c r="DI179" s="2">
        <f>CE$207*$B179+CE$209</f>
        <v>85.584307694788947</v>
      </c>
      <c r="DJ179" s="2">
        <f>CF$207*$B179+CF$209</f>
        <v>85.494583875509989</v>
      </c>
      <c r="DK179" s="2">
        <f>CG$207*$B179+CG$209</f>
        <v>83.682171226457399</v>
      </c>
      <c r="DL179" s="2">
        <f>CH$207*$B179+CH$209</f>
        <v>80.404044091257504</v>
      </c>
      <c r="DM179" s="2">
        <f>CI$207*$B179+CI$209</f>
        <v>75.655100919285459</v>
      </c>
      <c r="DN179" s="2">
        <f>CJ$207*$B179+CJ$209</f>
        <v>69.0809059205328</v>
      </c>
      <c r="DO179" s="2">
        <f>CK$207*$B179+CK$209</f>
        <v>60.813722408912895</v>
      </c>
      <c r="DP179" s="2">
        <f>CL$207*$B179+CL$209</f>
        <v>51.267158976142753</v>
      </c>
      <c r="DS179" s="2">
        <f>POWER(10,($B179-C$227)/C$228)/(1+POWER(10,($B179-C$227)/C$228))</f>
        <v>0.99763604984611209</v>
      </c>
      <c r="DT179" s="2">
        <f>POWER(10,($B179-D$227)/D$228)/(1+POWER(10,($B179-D$227)/D$228))</f>
        <v>0.99615311934194695</v>
      </c>
      <c r="DU179" s="2">
        <f>POWER(10,($B179-E$227)/E$228)/(1+POWER(10,($B179-E$227)/E$228))</f>
        <v>0.99798263735419734</v>
      </c>
      <c r="DV179" s="2">
        <f>POWER(10,($B179-F$227)/F$228)/(1+POWER(10,($B179-F$227)/F$228))</f>
        <v>0.99841655037103849</v>
      </c>
      <c r="DW179" s="2">
        <f>POWER(10,($B179-G$227)/G$228)/(1+POWER(10,($B179-G$227)/G$228))</f>
        <v>0.99850910328711029</v>
      </c>
      <c r="DX179" s="2">
        <f>POWER(10,($B179-H$227)/H$228)/(1+POWER(10,($B179-H$227)/H$228))</f>
        <v>0.99839426161517542</v>
      </c>
      <c r="DY179" s="2">
        <f>POWER(10,($B179-I$227)/I$228)/(1+POWER(10,($B179-I$227)/I$228))</f>
        <v>0.99855176302193871</v>
      </c>
      <c r="DZ179" s="2">
        <f>POWER(10,($B179-J$227)/J$228)/(1+POWER(10,($B179-J$227)/J$228))</f>
        <v>0.99862353467531473</v>
      </c>
      <c r="EA179" s="2">
        <f>POWER(10,($B179-K$227)/K$228)/(1+POWER(10,($B179-K$227)/K$228))</f>
        <v>0.99878830428929988</v>
      </c>
      <c r="EB179" s="2">
        <f>POWER(10,($B179-L$227)/L$228)/(1+POWER(10,($B179-L$227)/L$228))</f>
        <v>0.99883053103807606</v>
      </c>
      <c r="EC179" s="2">
        <f>POWER(10,($B179-M$227)/M$228)/(1+POWER(10,($B179-M$227)/M$228))</f>
        <v>0.99877835521084013</v>
      </c>
      <c r="ED179" s="2">
        <f>POWER(10,($B179-N$227)/N$228)/(1+POWER(10,($B179-N$227)/N$228))</f>
        <v>0.99878456578378005</v>
      </c>
      <c r="EE179" s="2">
        <f>POWER(10,($B179-O$227)/O$228)/(1+POWER(10,($B179-O$227)/O$228))</f>
        <v>0.99890799925338669</v>
      </c>
    </row>
    <row r="180" spans="2:135" x14ac:dyDescent="0.25">
      <c r="B180" s="2">
        <v>174</v>
      </c>
      <c r="C180">
        <v>77.370999999999995</v>
      </c>
      <c r="D180">
        <v>78.929000000000002</v>
      </c>
      <c r="E180">
        <v>81.528999999999996</v>
      </c>
      <c r="F180">
        <v>81.599999999999994</v>
      </c>
      <c r="G180">
        <v>84.486000000000004</v>
      </c>
      <c r="H180">
        <v>84.557000000000002</v>
      </c>
      <c r="I180">
        <v>84.671000000000006</v>
      </c>
      <c r="J180">
        <v>84.286000000000001</v>
      </c>
      <c r="K180">
        <v>80.771000000000001</v>
      </c>
      <c r="L180">
        <v>75.114000000000004</v>
      </c>
      <c r="M180">
        <v>67.914000000000001</v>
      </c>
      <c r="N180">
        <v>58.8857</v>
      </c>
      <c r="O180">
        <v>50.628599999999999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76.838761565149156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80.094979735494974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81.347454797055804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82.64495524113002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84.979074454080802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85.568320672469426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85.463304969846874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83.647696389885439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80.364947759060399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75.6191383819001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69.046063712577819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60.797313574942244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51.262725184956729</v>
      </c>
      <c r="AE180" s="5"/>
      <c r="AG180" s="5">
        <f t="shared" si="52"/>
        <v>0.53223843485083933</v>
      </c>
      <c r="AH180" s="5">
        <f t="shared" si="53"/>
        <v>-1.1659797354949717</v>
      </c>
      <c r="AI180" s="5">
        <f t="shared" si="54"/>
        <v>0.18154520294419285</v>
      </c>
      <c r="AJ180" s="5">
        <f t="shared" si="55"/>
        <v>-1.044955241130026</v>
      </c>
      <c r="AK180" s="5">
        <f t="shared" si="56"/>
        <v>-0.49307445408079786</v>
      </c>
      <c r="AL180" s="5">
        <f t="shared" si="57"/>
        <v>-1.0113206724694237</v>
      </c>
      <c r="AM180" s="5">
        <f t="shared" si="58"/>
        <v>-0.79230496984686738</v>
      </c>
      <c r="AN180" s="5">
        <f t="shared" si="59"/>
        <v>0.63830361011456205</v>
      </c>
      <c r="AO180" s="5">
        <f t="shared" si="60"/>
        <v>0.40605224093960146</v>
      </c>
      <c r="AP180" s="5">
        <f t="shared" si="61"/>
        <v>-0.50513838190009608</v>
      </c>
      <c r="AQ180" s="5">
        <f t="shared" si="62"/>
        <v>-1.1320637125778177</v>
      </c>
      <c r="AR180" s="5">
        <f t="shared" si="63"/>
        <v>-1.911613574942244</v>
      </c>
      <c r="AS180" s="5">
        <f t="shared" si="64"/>
        <v>-0.63412518495672998</v>
      </c>
      <c r="AV180" s="2">
        <f t="shared" si="65"/>
        <v>76.838761322727422</v>
      </c>
      <c r="AW180" s="2">
        <f t="shared" si="66"/>
        <v>80.094979735494974</v>
      </c>
      <c r="AX180" s="2">
        <f t="shared" si="67"/>
        <v>81.347454797055804</v>
      </c>
      <c r="AY180" s="2">
        <f t="shared" si="68"/>
        <v>82.64495524113002</v>
      </c>
      <c r="AZ180" s="2">
        <f t="shared" si="69"/>
        <v>84.973747657834338</v>
      </c>
      <c r="BA180" s="2">
        <f t="shared" si="70"/>
        <v>85.551510533263084</v>
      </c>
      <c r="BB180" s="2">
        <f t="shared" si="71"/>
        <v>85.457391552708259</v>
      </c>
      <c r="BC180" s="2">
        <f t="shared" si="72"/>
        <v>83.642703977063931</v>
      </c>
      <c r="BD180" s="2">
        <f t="shared" si="73"/>
        <v>80.363859360468012</v>
      </c>
      <c r="BE180" s="2">
        <f t="shared" si="74"/>
        <v>75.616855705893386</v>
      </c>
      <c r="BF180" s="2">
        <f t="shared" si="75"/>
        <v>69.042663365444028</v>
      </c>
      <c r="BG180" s="2">
        <f t="shared" si="76"/>
        <v>60.784355161660194</v>
      </c>
      <c r="BH180" s="2">
        <f t="shared" si="77"/>
        <v>51.249982732909693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 t="str">
        <f>IF(OR(AND($B180&gt;E$230, $B180&lt;E$231), $B180&gt;E$232), E180, "")</f>
        <v/>
      </c>
      <c r="CC180" s="2">
        <f>IF(OR(AND($B180&gt;F$230, $B180&lt;F$231), $B180&gt;F$232), F180, "")</f>
        <v>81.599999999999994</v>
      </c>
      <c r="CD180" s="2">
        <f>IF(OR(AND($B180&gt;G$230, $B180&lt;G$231), $B180&gt;G$232), G180, "")</f>
        <v>84.486000000000004</v>
      </c>
      <c r="CE180" s="2" t="str">
        <f>IF(OR(AND($B180&gt;H$230, $B180&lt;H$231), $B180&gt;H$232), H180, "")</f>
        <v/>
      </c>
      <c r="CF180" s="2">
        <f>IF(OR(AND($B180&gt;I$230, $B180&lt;I$231), $B180&gt;I$232), I180, "")</f>
        <v>84.671000000000006</v>
      </c>
      <c r="CG180" s="2">
        <f>IF(OR(AND($B180&gt;J$230, $B180&lt;J$231), $B180&gt;J$232), J180, "")</f>
        <v>84.286000000000001</v>
      </c>
      <c r="CH180" s="2">
        <f>IF(OR(AND($B180&gt;K$230, $B180&lt;K$231), $B180&gt;K$232), K180, "")</f>
        <v>80.771000000000001</v>
      </c>
      <c r="CI180" s="2">
        <f>IF(OR(AND($B180&gt;L$230, $B180&lt;L$231), $B180&gt;L$232), L180, "")</f>
        <v>75.114000000000004</v>
      </c>
      <c r="CJ180" s="2">
        <f>IF(OR(AND($B180&gt;M$230, $B180&lt;M$231), $B180&gt;M$232), M180, "")</f>
        <v>67.914000000000001</v>
      </c>
      <c r="CK180" s="2">
        <f>IF(OR(AND($B180&gt;N$230, $B180&lt;N$231), $B180&gt;N$232), N180, "")</f>
        <v>58.8857</v>
      </c>
      <c r="CL180" s="2">
        <f>IF(OR(AND($B180&gt;O$230, $B180&lt;O$231), $B180&gt;O$232), O180, "")</f>
        <v>50.628599999999999</v>
      </c>
      <c r="CO180" s="2">
        <f>BK$207*$B180+BK$209</f>
        <v>82.877513060483281</v>
      </c>
      <c r="CP180" s="2">
        <f>BL$207*$B180+BL$209</f>
        <v>86.181504932326831</v>
      </c>
      <c r="CQ180" s="2">
        <f>BM$207*$B180+BM$209</f>
        <v>87.178431197099314</v>
      </c>
      <c r="CR180" s="2">
        <f>BN$207*$B180+BN$209</f>
        <v>86.817227154977743</v>
      </c>
      <c r="CS180" s="2">
        <f>BO$207*$B180+BO$209</f>
        <v>90.250426276411844</v>
      </c>
      <c r="CT180" s="2">
        <f>BP$207*$B180+BP$209</f>
        <v>91.803110518786369</v>
      </c>
      <c r="CU180" s="2">
        <f>BQ$207*$B180+BQ$209</f>
        <v>92.120574620032158</v>
      </c>
      <c r="CV180" s="2">
        <f>BR$207*$B180+BR$209</f>
        <v>89.23134026437576</v>
      </c>
      <c r="CW180" s="2">
        <f>BS$207*$B180+BS$209</f>
        <v>85.800574444750652</v>
      </c>
      <c r="CX180" s="2">
        <f>BT$207*$B180+BT$209</f>
        <v>80.950512024524073</v>
      </c>
      <c r="CY180" s="2">
        <f>BU$207*$B180+BU$209</f>
        <v>75.704875151470802</v>
      </c>
      <c r="CZ180" s="2">
        <f>BV$207*$B180+BV$209</f>
        <v>65.55663170324749</v>
      </c>
      <c r="DA180" s="2">
        <f>BW$207*$B180+BW$209</f>
        <v>54.619859034836168</v>
      </c>
      <c r="DD180" s="2">
        <f>BZ$207*$B180+BZ$209</f>
        <v>76.825711237253728</v>
      </c>
      <c r="DE180" s="2">
        <f>CA$207*$B180+CA$209</f>
        <v>80.073543326311309</v>
      </c>
      <c r="DF180" s="2">
        <f>CB$207*$B180+CB$209</f>
        <v>81.33670495030313</v>
      </c>
      <c r="DG180" s="2">
        <f>CC$207*$B180+CC$209</f>
        <v>82.638920410507126</v>
      </c>
      <c r="DH180" s="2">
        <f>CD$207*$B180+CD$209</f>
        <v>84.966562171422879</v>
      </c>
      <c r="DI180" s="2">
        <f>CE$207*$B180+CE$209</f>
        <v>85.542340648150656</v>
      </c>
      <c r="DJ180" s="2">
        <f>CF$207*$B180+CF$209</f>
        <v>85.448578004287143</v>
      </c>
      <c r="DK180" s="2">
        <f>CG$207*$B180+CG$209</f>
        <v>83.635678605076237</v>
      </c>
      <c r="DL180" s="2">
        <f>CH$207*$B180+CH$209</f>
        <v>80.357844068713661</v>
      </c>
      <c r="DM180" s="2">
        <f>CI$207*$B180+CI$209</f>
        <v>75.611160336211739</v>
      </c>
      <c r="DN180" s="2">
        <f>CJ$207*$B180+CJ$209</f>
        <v>69.035231561242028</v>
      </c>
      <c r="DO180" s="2">
        <f>CK$207*$B180+CK$209</f>
        <v>60.779058707259324</v>
      </c>
      <c r="DP180" s="2">
        <f>CL$207*$B180+CL$209</f>
        <v>51.246622948551661</v>
      </c>
      <c r="DS180" s="2">
        <f>POWER(10,($B180-C$227)/C$228)/(1+POWER(10,($B180-C$227)/C$228))</f>
        <v>0.99784360330115296</v>
      </c>
      <c r="DT180" s="2">
        <f>POWER(10,($B180-D$227)/D$228)/(1+POWER(10,($B180-D$227)/D$228))</f>
        <v>0.99649041520454829</v>
      </c>
      <c r="DU180" s="2">
        <f>POWER(10,($B180-E$227)/E$228)/(1+POWER(10,($B180-E$227)/E$228))</f>
        <v>0.99815981675646492</v>
      </c>
      <c r="DV180" s="2">
        <f>POWER(10,($B180-F$227)/F$228)/(1+POWER(10,($B180-F$227)/F$228))</f>
        <v>0.99855567554228042</v>
      </c>
      <c r="DW180" s="2">
        <f>POWER(10,($B180-G$227)/G$228)/(1+POWER(10,($B180-G$227)/G$228))</f>
        <v>0.99864010764306488</v>
      </c>
      <c r="DX180" s="2">
        <f>POWER(10,($B180-H$227)/H$228)/(1+POWER(10,($B180-H$227)/H$228))</f>
        <v>0.99853534224993179</v>
      </c>
      <c r="DY180" s="2">
        <f>POWER(10,($B180-I$227)/I$228)/(1+POWER(10,($B180-I$227)/I$228))</f>
        <v>0.99867902384717566</v>
      </c>
      <c r="DZ180" s="2">
        <f>POWER(10,($B180-J$227)/J$228)/(1+POWER(10,($B180-J$227)/J$228))</f>
        <v>0.99874449664482023</v>
      </c>
      <c r="EA180" s="2">
        <f>POWER(10,($B180-K$227)/K$228)/(1+POWER(10,($B180-K$227)/K$228))</f>
        <v>0.99889480254601082</v>
      </c>
      <c r="EB180" s="2">
        <f>POWER(10,($B180-L$227)/L$228)/(1+POWER(10,($B180-L$227)/L$228))</f>
        <v>0.99893332186862349</v>
      </c>
      <c r="EC180" s="2">
        <f>POWER(10,($B180-M$227)/M$228)/(1+POWER(10,($B180-M$227)/M$228))</f>
        <v>0.99888572693556077</v>
      </c>
      <c r="ED180" s="2">
        <f>POWER(10,($B180-N$227)/N$228)/(1+POWER(10,($B180-N$227)/N$228))</f>
        <v>0.99889139226018819</v>
      </c>
      <c r="EE180" s="2">
        <f>POWER(10,($B180-O$227)/O$228)/(1+POWER(10,($B180-O$227)/O$228))</f>
        <v>0.99900398778143773</v>
      </c>
    </row>
    <row r="181" spans="2:135" x14ac:dyDescent="0.25">
      <c r="B181" s="2">
        <v>175</v>
      </c>
      <c r="C181">
        <v>76.129000000000005</v>
      </c>
      <c r="D181">
        <v>80.271000000000001</v>
      </c>
      <c r="E181">
        <v>80.456999999999994</v>
      </c>
      <c r="F181">
        <v>81.242999999999995</v>
      </c>
      <c r="G181">
        <v>84.057000000000002</v>
      </c>
      <c r="H181">
        <v>84.570999999999998</v>
      </c>
      <c r="I181">
        <v>86.085999999999999</v>
      </c>
      <c r="J181">
        <v>83.013999999999996</v>
      </c>
      <c r="K181">
        <v>82</v>
      </c>
      <c r="L181">
        <v>75.5</v>
      </c>
      <c r="M181">
        <v>67.5</v>
      </c>
      <c r="N181">
        <v>61.171399999999998</v>
      </c>
      <c r="O181">
        <v>50.642899999999997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76.768478439364699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80.023994142164952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81.287425789744375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82.608748180841602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84.946725595640402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85.518769170776878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85.413981770009443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83.598414788134519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80.317758656136803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75.573666105705271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68.998234908062301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60.756609663583099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51.236645615543345</v>
      </c>
      <c r="AE181" s="5"/>
      <c r="AG181" s="5">
        <f t="shared" si="52"/>
        <v>-0.6394784393646944</v>
      </c>
      <c r="AH181" s="5">
        <f t="shared" si="53"/>
        <v>0.24700585783504891</v>
      </c>
      <c r="AI181" s="5">
        <f t="shared" si="54"/>
        <v>-0.83042578974438186</v>
      </c>
      <c r="AJ181" s="5">
        <f t="shared" si="55"/>
        <v>-1.3657481808416065</v>
      </c>
      <c r="AK181" s="5">
        <f t="shared" si="56"/>
        <v>-0.88972559564039955</v>
      </c>
      <c r="AL181" s="5">
        <f t="shared" si="57"/>
        <v>-0.94776917077687983</v>
      </c>
      <c r="AM181" s="5">
        <f t="shared" si="58"/>
        <v>0.67201822999055594</v>
      </c>
      <c r="AN181" s="5">
        <f t="shared" si="59"/>
        <v>-0.58441478813452363</v>
      </c>
      <c r="AO181" s="5">
        <f t="shared" si="60"/>
        <v>1.6822413438631969</v>
      </c>
      <c r="AP181" s="5">
        <f t="shared" si="61"/>
        <v>-7.3666105705271434E-2</v>
      </c>
      <c r="AQ181" s="5">
        <f t="shared" si="62"/>
        <v>-1.498234908062301</v>
      </c>
      <c r="AR181" s="5">
        <f t="shared" si="63"/>
        <v>0.41479033641689966</v>
      </c>
      <c r="AS181" s="5">
        <f t="shared" si="64"/>
        <v>-0.59374561554334804</v>
      </c>
      <c r="AV181" s="2">
        <f t="shared" si="65"/>
        <v>76.768478253165867</v>
      </c>
      <c r="AW181" s="2">
        <f t="shared" si="66"/>
        <v>80.023994142164952</v>
      </c>
      <c r="AX181" s="2">
        <f t="shared" si="67"/>
        <v>81.287425789744375</v>
      </c>
      <c r="AY181" s="2">
        <f t="shared" si="68"/>
        <v>82.608748180841602</v>
      </c>
      <c r="AZ181" s="2">
        <f t="shared" si="69"/>
        <v>84.943713964628117</v>
      </c>
      <c r="BA181" s="2">
        <f t="shared" si="70"/>
        <v>85.508842554017932</v>
      </c>
      <c r="BB181" s="2">
        <f t="shared" si="71"/>
        <v>85.41071121151154</v>
      </c>
      <c r="BC181" s="2">
        <f t="shared" si="72"/>
        <v>83.595672880762876</v>
      </c>
      <c r="BD181" s="2">
        <f t="shared" si="73"/>
        <v>80.317197257150028</v>
      </c>
      <c r="BE181" s="2">
        <f t="shared" si="74"/>
        <v>75.572473956037641</v>
      </c>
      <c r="BF181" s="2">
        <f t="shared" si="75"/>
        <v>68.996416588344658</v>
      </c>
      <c r="BG181" s="2">
        <f t="shared" si="76"/>
        <v>60.749286528612956</v>
      </c>
      <c r="BH181" s="2">
        <f t="shared" si="77"/>
        <v>51.229188528781471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 t="str">
        <f>IF(OR(AND($B181&gt;D$230, $B181&lt;D$231), $B181&gt;D$232), D181, "")</f>
        <v/>
      </c>
      <c r="CB181" s="2" t="str">
        <f>IF(OR(AND($B181&gt;E$230, $B181&lt;E$231), $B181&gt;E$232), E181, "")</f>
        <v/>
      </c>
      <c r="CC181" s="2">
        <f>IF(OR(AND($B181&gt;F$230, $B181&lt;F$231), $B181&gt;F$232), F181, "")</f>
        <v>81.242999999999995</v>
      </c>
      <c r="CD181" s="2">
        <f>IF(OR(AND($B181&gt;G$230, $B181&lt;G$231), $B181&gt;G$232), G181, "")</f>
        <v>84.057000000000002</v>
      </c>
      <c r="CE181" s="2">
        <f>IF(OR(AND($B181&gt;H$230, $B181&lt;H$231), $B181&gt;H$232), H181, "")</f>
        <v>84.570999999999998</v>
      </c>
      <c r="CF181" s="2">
        <f>IF(OR(AND($B181&gt;I$230, $B181&lt;I$231), $B181&gt;I$232), I181, "")</f>
        <v>86.085999999999999</v>
      </c>
      <c r="CG181" s="2">
        <f>IF(OR(AND($B181&gt;J$230, $B181&lt;J$231), $B181&gt;J$232), J181, "")</f>
        <v>83.013999999999996</v>
      </c>
      <c r="CH181" s="2">
        <f>IF(OR(AND($B181&gt;K$230, $B181&lt;K$231), $B181&gt;K$232), K181, "")</f>
        <v>82</v>
      </c>
      <c r="CI181" s="2">
        <f>IF(OR(AND($B181&gt;L$230, $B181&lt;L$231), $B181&gt;L$232), L181, "")</f>
        <v>75.5</v>
      </c>
      <c r="CJ181" s="2">
        <f>IF(OR(AND($B181&gt;M$230, $B181&lt;M$231), $B181&gt;M$232), M181, "")</f>
        <v>67.5</v>
      </c>
      <c r="CK181" s="2">
        <f>IF(OR(AND($B181&gt;N$230, $B181&lt;N$231), $B181&gt;N$232), N181, "")</f>
        <v>61.171399999999998</v>
      </c>
      <c r="CL181" s="2">
        <f>IF(OR(AND($B181&gt;O$230, $B181&lt;O$231), $B181&gt;O$232), O181, "")</f>
        <v>50.642899999999997</v>
      </c>
      <c r="CO181" s="2">
        <f>BK$207*$B181+BK$209</f>
        <v>82.891748807694583</v>
      </c>
      <c r="CP181" s="2">
        <f>BL$207*$B181+BL$209</f>
        <v>86.199633021683482</v>
      </c>
      <c r="CQ181" s="2">
        <f>BM$207*$B181+BM$209</f>
        <v>87.194733686131514</v>
      </c>
      <c r="CR181" s="2">
        <f>BN$207*$B181+BN$209</f>
        <v>86.831877516554158</v>
      </c>
      <c r="CS181" s="2">
        <f>BO$207*$B181+BO$209</f>
        <v>90.284540607579402</v>
      </c>
      <c r="CT181" s="2">
        <f>BP$207*$B181+BP$209</f>
        <v>91.839619093678266</v>
      </c>
      <c r="CU181" s="2">
        <f>BQ$207*$B181+BQ$209</f>
        <v>92.157640910752519</v>
      </c>
      <c r="CV181" s="2">
        <f>BR$207*$B181+BR$209</f>
        <v>89.253810786748801</v>
      </c>
      <c r="CW181" s="2">
        <f>BS$207*$B181+BS$209</f>
        <v>85.820508196796283</v>
      </c>
      <c r="CX181" s="2">
        <f>BT$207*$B181+BT$209</f>
        <v>80.967703771573184</v>
      </c>
      <c r="CY181" s="2">
        <f>BU$207*$B181+BU$209</f>
        <v>75.738737860011597</v>
      </c>
      <c r="CZ181" s="2">
        <f>BV$207*$B181+BV$209</f>
        <v>65.581926758885956</v>
      </c>
      <c r="DA181" s="2">
        <f>BW$207*$B181+BW$209</f>
        <v>54.64024915811973</v>
      </c>
      <c r="DD181" s="2">
        <f>BZ$207*$B181+BZ$209</f>
        <v>76.756409855013032</v>
      </c>
      <c r="DE181" s="2">
        <f>CA$207*$B181+CA$209</f>
        <v>80.004157666819111</v>
      </c>
      <c r="DF181" s="2">
        <f>CB$207*$B181+CB$209</f>
        <v>81.277493472177625</v>
      </c>
      <c r="DG181" s="2">
        <f>CC$207*$B181+CC$209</f>
        <v>82.60317726159451</v>
      </c>
      <c r="DH181" s="2">
        <f>CD$207*$B181+CD$209</f>
        <v>84.937081056070483</v>
      </c>
      <c r="DI181" s="2">
        <f>CE$207*$B181+CE$209</f>
        <v>85.500373601512379</v>
      </c>
      <c r="DJ181" s="2">
        <f>CF$207*$B181+CF$209</f>
        <v>85.402572133064311</v>
      </c>
      <c r="DK181" s="2">
        <f>CG$207*$B181+CG$209</f>
        <v>83.589185983695074</v>
      </c>
      <c r="DL181" s="2">
        <f>CH$207*$B181+CH$209</f>
        <v>80.311644046169803</v>
      </c>
      <c r="DM181" s="2">
        <f>CI$207*$B181+CI$209</f>
        <v>75.567219753138019</v>
      </c>
      <c r="DN181" s="2">
        <f>CJ$207*$B181+CJ$209</f>
        <v>68.989557201951243</v>
      </c>
      <c r="DO181" s="2">
        <f>CK$207*$B181+CK$209</f>
        <v>60.744395005605753</v>
      </c>
      <c r="DP181" s="2">
        <f>CL$207*$B181+CL$209</f>
        <v>51.226086920960576</v>
      </c>
      <c r="DS181" s="2">
        <f>POWER(10,($B181-C$227)/C$228)/(1+POWER(10,($B181-C$227)/C$228))</f>
        <v>0.99803296961326815</v>
      </c>
      <c r="DT181" s="2">
        <f>POWER(10,($B181-D$227)/D$228)/(1+POWER(10,($B181-D$227)/D$228))</f>
        <v>0.9967982319015658</v>
      </c>
      <c r="DU181" s="2">
        <f>POWER(10,($B181-E$227)/E$228)/(1+POWER(10,($B181-E$227)/E$228))</f>
        <v>0.99832146115289844</v>
      </c>
      <c r="DV181" s="2">
        <f>POWER(10,($B181-F$227)/F$228)/(1+POWER(10,($B181-F$227)/F$228))</f>
        <v>0.99868259301648243</v>
      </c>
      <c r="DW181" s="2">
        <f>POWER(10,($B181-G$227)/G$228)/(1+POWER(10,($B181-G$227)/G$228))</f>
        <v>0.99875961501087573</v>
      </c>
      <c r="DX181" s="2">
        <f>POWER(10,($B181-H$227)/H$228)/(1+POWER(10,($B181-H$227)/H$228))</f>
        <v>0.99866404408600062</v>
      </c>
      <c r="DY181" s="2">
        <f>POWER(10,($B181-I$227)/I$228)/(1+POWER(10,($B181-I$227)/I$228))</f>
        <v>0.99879511538444743</v>
      </c>
      <c r="DZ181" s="2">
        <f>POWER(10,($B181-J$227)/J$228)/(1+POWER(10,($B181-J$227)/J$228))</f>
        <v>0.99885484082470821</v>
      </c>
      <c r="EA181" s="2">
        <f>POWER(10,($B181-K$227)/K$228)/(1+POWER(10,($B181-K$227)/K$228))</f>
        <v>0.99899194991410323</v>
      </c>
      <c r="EB181" s="2">
        <f>POWER(10,($B181-L$227)/L$228)/(1+POWER(10,($B181-L$227)/L$228))</f>
        <v>0.99902708666821671</v>
      </c>
      <c r="EC181" s="2">
        <f>POWER(10,($B181-M$227)/M$228)/(1+POWER(10,($B181-M$227)/M$228))</f>
        <v>0.99898367124234155</v>
      </c>
      <c r="ED181" s="2">
        <f>POWER(10,($B181-N$227)/N$228)/(1+POWER(10,($B181-N$227)/N$228))</f>
        <v>0.99898883909053715</v>
      </c>
      <c r="EE181" s="2">
        <f>POWER(10,($B181-O$227)/O$228)/(1+POWER(10,($B181-O$227)/O$228))</f>
        <v>0.99909154644523412</v>
      </c>
    </row>
    <row r="182" spans="2:135" x14ac:dyDescent="0.25">
      <c r="B182" s="2">
        <v>176</v>
      </c>
      <c r="C182">
        <v>76.986000000000004</v>
      </c>
      <c r="D182">
        <v>79.114000000000004</v>
      </c>
      <c r="E182">
        <v>81.186000000000007</v>
      </c>
      <c r="F182">
        <v>83.2</v>
      </c>
      <c r="G182">
        <v>84.771000000000001</v>
      </c>
      <c r="H182">
        <v>84.313999999999993</v>
      </c>
      <c r="I182">
        <v>84.828999999999994</v>
      </c>
      <c r="J182">
        <v>84.114000000000004</v>
      </c>
      <c r="K182">
        <v>81.213999999999999</v>
      </c>
      <c r="L182">
        <v>74.5</v>
      </c>
      <c r="M182">
        <v>68.885999999999996</v>
      </c>
      <c r="N182">
        <v>60.528599999999997</v>
      </c>
      <c r="O182">
        <v>51.214300000000001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76.698266914633976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79.953123802219125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81.227457330694065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82.572575994725824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84.915372938032462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85.471912534340021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85.365835024380729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83.550142330658431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80.270850579283092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75.528729479086095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68.951155979866201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60.718264876760927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51.212653275083561</v>
      </c>
      <c r="AE182" s="5"/>
      <c r="AG182" s="5">
        <f t="shared" si="52"/>
        <v>0.28773308536602826</v>
      </c>
      <c r="AH182" s="5">
        <f t="shared" si="53"/>
        <v>-0.83912380221912031</v>
      </c>
      <c r="AI182" s="5">
        <f t="shared" si="54"/>
        <v>-4.1457330694058214E-2</v>
      </c>
      <c r="AJ182" s="5">
        <f t="shared" si="55"/>
        <v>0.62742400527417885</v>
      </c>
      <c r="AK182" s="5">
        <f t="shared" si="56"/>
        <v>-0.14437293803246121</v>
      </c>
      <c r="AL182" s="5">
        <f t="shared" si="57"/>
        <v>-1.1579125343400278</v>
      </c>
      <c r="AM182" s="5">
        <f t="shared" si="58"/>
        <v>-0.5368350243807356</v>
      </c>
      <c r="AN182" s="5">
        <f t="shared" si="59"/>
        <v>0.56385766934157289</v>
      </c>
      <c r="AO182" s="5">
        <f t="shared" si="60"/>
        <v>0.94314942071690666</v>
      </c>
      <c r="AP182" s="5">
        <f t="shared" si="61"/>
        <v>-1.0287294790860955</v>
      </c>
      <c r="AQ182" s="5">
        <f t="shared" si="62"/>
        <v>-6.5155979866204916E-2</v>
      </c>
      <c r="AR182" s="5">
        <f t="shared" si="63"/>
        <v>-0.18966487676092925</v>
      </c>
      <c r="AS182" s="5">
        <f t="shared" si="64"/>
        <v>1.6467249164406894E-3</v>
      </c>
      <c r="AV182" s="2">
        <f t="shared" si="65"/>
        <v>76.698266775637748</v>
      </c>
      <c r="AW182" s="2">
        <f t="shared" si="66"/>
        <v>79.953123802219125</v>
      </c>
      <c r="AX182" s="2">
        <f t="shared" si="67"/>
        <v>81.227457330694065</v>
      </c>
      <c r="AY182" s="2">
        <f t="shared" si="68"/>
        <v>82.572575994725824</v>
      </c>
      <c r="AZ182" s="2">
        <f t="shared" si="69"/>
        <v>84.913721835367937</v>
      </c>
      <c r="BA182" s="2">
        <f t="shared" si="70"/>
        <v>85.46622686582154</v>
      </c>
      <c r="BB182" s="2">
        <f t="shared" si="71"/>
        <v>85.364081271651202</v>
      </c>
      <c r="BC182" s="2">
        <f t="shared" si="72"/>
        <v>83.548682111129892</v>
      </c>
      <c r="BD182" s="2">
        <f t="shared" si="73"/>
        <v>80.270569867140509</v>
      </c>
      <c r="BE182" s="2">
        <f t="shared" si="74"/>
        <v>75.528125718128976</v>
      </c>
      <c r="BF182" s="2">
        <f t="shared" si="75"/>
        <v>68.950212966614046</v>
      </c>
      <c r="BG182" s="2">
        <f t="shared" si="76"/>
        <v>60.714248121171345</v>
      </c>
      <c r="BH182" s="2">
        <f t="shared" si="77"/>
        <v>51.208413730273378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 t="str">
        <f>IF(OR(AND($B182&gt;C$230, $B182&lt;C$231), $B182&gt;C$232), C182, "")</f>
        <v/>
      </c>
      <c r="CA182" s="2" t="str">
        <f>IF(OR(AND($B182&gt;D$230, $B182&lt;D$231), $B182&gt;D$232), D182, "")</f>
        <v/>
      </c>
      <c r="CB182" s="2" t="str">
        <f>IF(OR(AND($B182&gt;E$230, $B182&lt;E$231), $B182&gt;E$232), E182, "")</f>
        <v/>
      </c>
      <c r="CC182" s="2">
        <f>IF(OR(AND($B182&gt;F$230, $B182&lt;F$231), $B182&gt;F$232), F182, "")</f>
        <v>83.2</v>
      </c>
      <c r="CD182" s="2">
        <f>IF(OR(AND($B182&gt;G$230, $B182&lt;G$231), $B182&gt;G$232), G182, "")</f>
        <v>84.771000000000001</v>
      </c>
      <c r="CE182" s="2">
        <f>IF(OR(AND($B182&gt;H$230, $B182&lt;H$231), $B182&gt;H$232), H182, "")</f>
        <v>84.313999999999993</v>
      </c>
      <c r="CF182" s="2">
        <f>IF(OR(AND($B182&gt;I$230, $B182&lt;I$231), $B182&gt;I$232), I182, "")</f>
        <v>84.828999999999994</v>
      </c>
      <c r="CG182" s="2">
        <f>IF(OR(AND($B182&gt;J$230, $B182&lt;J$231), $B182&gt;J$232), J182, "")</f>
        <v>84.114000000000004</v>
      </c>
      <c r="CH182" s="2">
        <f>IF(OR(AND($B182&gt;K$230, $B182&lt;K$231), $B182&gt;K$232), K182, "")</f>
        <v>81.213999999999999</v>
      </c>
      <c r="CI182" s="2">
        <f>IF(OR(AND($B182&gt;L$230, $B182&lt;L$231), $B182&gt;L$232), L182, "")</f>
        <v>74.5</v>
      </c>
      <c r="CJ182" s="2">
        <f>IF(OR(AND($B182&gt;M$230, $B182&lt;M$231), $B182&gt;M$232), M182, "")</f>
        <v>68.885999999999996</v>
      </c>
      <c r="CK182" s="2">
        <f>IF(OR(AND($B182&gt;N$230, $B182&lt;N$231), $B182&gt;N$232), N182, "")</f>
        <v>60.528599999999997</v>
      </c>
      <c r="CL182" s="2">
        <f>IF(OR(AND($B182&gt;O$230, $B182&lt;O$231), $B182&gt;O$232), O182, "")</f>
        <v>51.214300000000001</v>
      </c>
      <c r="CO182" s="2">
        <f>BK$207*$B182+BK$209</f>
        <v>82.905984554905885</v>
      </c>
      <c r="CP182" s="2">
        <f>BL$207*$B182+BL$209</f>
        <v>86.217761111040133</v>
      </c>
      <c r="CQ182" s="2">
        <f>BM$207*$B182+BM$209</f>
        <v>87.211036175163713</v>
      </c>
      <c r="CR182" s="2">
        <f>BN$207*$B182+BN$209</f>
        <v>86.846527878130573</v>
      </c>
      <c r="CS182" s="2">
        <f>BO$207*$B182+BO$209</f>
        <v>90.318654938746946</v>
      </c>
      <c r="CT182" s="2">
        <f>BP$207*$B182+BP$209</f>
        <v>91.876127668570163</v>
      </c>
      <c r="CU182" s="2">
        <f>BQ$207*$B182+BQ$209</f>
        <v>92.194707201472895</v>
      </c>
      <c r="CV182" s="2">
        <f>BR$207*$B182+BR$209</f>
        <v>89.276281309121856</v>
      </c>
      <c r="CW182" s="2">
        <f>BS$207*$B182+BS$209</f>
        <v>85.840441948841899</v>
      </c>
      <c r="CX182" s="2">
        <f>BT$207*$B182+BT$209</f>
        <v>80.984895518622309</v>
      </c>
      <c r="CY182" s="2">
        <f>BU$207*$B182+BU$209</f>
        <v>75.772600568552377</v>
      </c>
      <c r="CZ182" s="2">
        <f>BV$207*$B182+BV$209</f>
        <v>65.607221814524422</v>
      </c>
      <c r="DA182" s="2">
        <f>BW$207*$B182+BW$209</f>
        <v>54.660639281403292</v>
      </c>
      <c r="DD182" s="2">
        <f>BZ$207*$B182+BZ$209</f>
        <v>76.687108472772351</v>
      </c>
      <c r="DE182" s="2">
        <f>CA$207*$B182+CA$209</f>
        <v>79.934772007326913</v>
      </c>
      <c r="DF182" s="2">
        <f>CB$207*$B182+CB$209</f>
        <v>81.21828199405212</v>
      </c>
      <c r="DG182" s="2">
        <f>CC$207*$B182+CC$209</f>
        <v>82.56743411268188</v>
      </c>
      <c r="DH182" s="2">
        <f>CD$207*$B182+CD$209</f>
        <v>84.907599940718072</v>
      </c>
      <c r="DI182" s="2">
        <f>CE$207*$B182+CE$209</f>
        <v>85.458406554874088</v>
      </c>
      <c r="DJ182" s="2">
        <f>CF$207*$B182+CF$209</f>
        <v>85.356566261841479</v>
      </c>
      <c r="DK182" s="2">
        <f>CG$207*$B182+CG$209</f>
        <v>83.542693362313898</v>
      </c>
      <c r="DL182" s="2">
        <f>CH$207*$B182+CH$209</f>
        <v>80.26544402362596</v>
      </c>
      <c r="DM182" s="2">
        <f>CI$207*$B182+CI$209</f>
        <v>75.523279170064313</v>
      </c>
      <c r="DN182" s="2">
        <f>CJ$207*$B182+CJ$209</f>
        <v>68.943882842660472</v>
      </c>
      <c r="DO182" s="2">
        <f>CK$207*$B182+CK$209</f>
        <v>60.709731303952189</v>
      </c>
      <c r="DP182" s="2">
        <f>CL$207*$B182+CL$209</f>
        <v>51.205550893369491</v>
      </c>
      <c r="DS182" s="2">
        <f>POWER(10,($B182-C$227)/C$228)/(1+POWER(10,($B182-C$227)/C$228))</f>
        <v>0.99820573641956756</v>
      </c>
      <c r="DT182" s="2">
        <f>POWER(10,($B182-D$227)/D$228)/(1+POWER(10,($B182-D$227)/D$228))</f>
        <v>0.99707912991901237</v>
      </c>
      <c r="DU182" s="2">
        <f>POWER(10,($B182-E$227)/E$228)/(1+POWER(10,($B182-E$227)/E$228))</f>
        <v>0.99846892824823974</v>
      </c>
      <c r="DV182" s="2">
        <f>POWER(10,($B182-F$227)/F$228)/(1+POWER(10,($B182-F$227)/F$228))</f>
        <v>0.99879837126134785</v>
      </c>
      <c r="DW182" s="2">
        <f>POWER(10,($B182-G$227)/G$228)/(1+POWER(10,($B182-G$227)/G$228))</f>
        <v>0.99886863196694609</v>
      </c>
      <c r="DX182" s="2">
        <f>POWER(10,($B182-H$227)/H$228)/(1+POWER(10,($B182-H$227)/H$228))</f>
        <v>0.99878145048547473</v>
      </c>
      <c r="DY182" s="2">
        <f>POWER(10,($B182-I$227)/I$228)/(1+POWER(10,($B182-I$227)/I$228))</f>
        <v>0.99890101565965528</v>
      </c>
      <c r="DZ182" s="2">
        <f>POWER(10,($B182-J$227)/J$228)/(1+POWER(10,($B182-J$227)/J$228))</f>
        <v>0.99895549717357568</v>
      </c>
      <c r="EA182" s="2">
        <f>POWER(10,($B182-K$227)/K$228)/(1+POWER(10,($B182-K$227)/K$228))</f>
        <v>0.99908056584355487</v>
      </c>
      <c r="EB182" s="2">
        <f>POWER(10,($B182-L$227)/L$228)/(1+POWER(10,($B182-L$227)/L$228))</f>
        <v>0.99911261653046357</v>
      </c>
      <c r="EC182" s="2">
        <f>POWER(10,($B182-M$227)/M$228)/(1+POWER(10,($B182-M$227)/M$228))</f>
        <v>0.99907301426011896</v>
      </c>
      <c r="ED182" s="2">
        <f>POWER(10,($B182-N$227)/N$228)/(1+POWER(10,($B182-N$227)/N$228))</f>
        <v>0.9990777282346115</v>
      </c>
      <c r="EE182" s="2">
        <f>POWER(10,($B182-O$227)/O$228)/(1+POWER(10,($B182-O$227)/O$228))</f>
        <v>0.99917141427877654</v>
      </c>
    </row>
    <row r="183" spans="2:135" x14ac:dyDescent="0.25">
      <c r="B183" s="2">
        <v>177</v>
      </c>
      <c r="C183">
        <v>75.643000000000001</v>
      </c>
      <c r="D183">
        <v>79.914000000000001</v>
      </c>
      <c r="E183">
        <v>81.313999999999993</v>
      </c>
      <c r="F183">
        <v>81.343000000000004</v>
      </c>
      <c r="G183">
        <v>84.385999999999996</v>
      </c>
      <c r="H183">
        <v>84.585999999999999</v>
      </c>
      <c r="I183">
        <v>84.114000000000004</v>
      </c>
      <c r="J183">
        <v>83.643000000000001</v>
      </c>
      <c r="K183">
        <v>81.213999999999999</v>
      </c>
      <c r="L183">
        <v>74.870999999999995</v>
      </c>
      <c r="M183">
        <v>68.986000000000004</v>
      </c>
      <c r="N183">
        <v>59.6571</v>
      </c>
      <c r="O183">
        <v>51.2286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76.628122012139997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79.882360871061636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81.167545108309156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82.536436143806625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84.884646015737559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85.42681843050876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85.318409848247484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83.502482808188802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80.224110732270375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75.484105030200098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68.904523657699499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60.681376149671479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51.189998471969197</v>
      </c>
      <c r="AE183" s="5"/>
      <c r="AG183" s="5">
        <f t="shared" si="52"/>
        <v>-0.98512201213999617</v>
      </c>
      <c r="AH183" s="5">
        <f t="shared" si="53"/>
        <v>3.1639128938365957E-2</v>
      </c>
      <c r="AI183" s="5">
        <f t="shared" si="54"/>
        <v>0.14645489169083703</v>
      </c>
      <c r="AJ183" s="5">
        <f t="shared" si="55"/>
        <v>-1.1934361438066219</v>
      </c>
      <c r="AK183" s="5">
        <f t="shared" si="56"/>
        <v>-0.49864601573756318</v>
      </c>
      <c r="AL183" s="5">
        <f t="shared" si="57"/>
        <v>-0.84081843050876159</v>
      </c>
      <c r="AM183" s="5">
        <f t="shared" si="58"/>
        <v>-1.2044098482474794</v>
      </c>
      <c r="AN183" s="5">
        <f t="shared" si="59"/>
        <v>0.14051719181119893</v>
      </c>
      <c r="AO183" s="5">
        <f t="shared" si="60"/>
        <v>0.98988926772962316</v>
      </c>
      <c r="AP183" s="5">
        <f t="shared" si="61"/>
        <v>-0.61310503020010287</v>
      </c>
      <c r="AQ183" s="5">
        <f t="shared" si="62"/>
        <v>8.1476342300504712E-2</v>
      </c>
      <c r="AR183" s="5">
        <f t="shared" si="63"/>
        <v>-1.0242761496714792</v>
      </c>
      <c r="AS183" s="5">
        <f t="shared" si="64"/>
        <v>3.8601528030802967E-2</v>
      </c>
      <c r="AV183" s="2">
        <f t="shared" si="65"/>
        <v>76.628121911296063</v>
      </c>
      <c r="AW183" s="2">
        <f t="shared" si="66"/>
        <v>79.882360871061636</v>
      </c>
      <c r="AX183" s="2">
        <f t="shared" si="67"/>
        <v>81.167545108309156</v>
      </c>
      <c r="AY183" s="2">
        <f t="shared" si="68"/>
        <v>82.536436143806625</v>
      </c>
      <c r="AZ183" s="2">
        <f t="shared" si="69"/>
        <v>84.883768241080347</v>
      </c>
      <c r="BA183" s="2">
        <f t="shared" si="70"/>
        <v>85.423659703071337</v>
      </c>
      <c r="BB183" s="2">
        <f t="shared" si="71"/>
        <v>85.317498093924158</v>
      </c>
      <c r="BC183" s="2">
        <f t="shared" si="72"/>
        <v>83.501728746963963</v>
      </c>
      <c r="BD183" s="2">
        <f t="shared" si="73"/>
        <v>80.223974664053017</v>
      </c>
      <c r="BE183" s="2">
        <f t="shared" si="74"/>
        <v>75.48380851497069</v>
      </c>
      <c r="BF183" s="2">
        <f t="shared" si="75"/>
        <v>68.904049343748653</v>
      </c>
      <c r="BG183" s="2">
        <f t="shared" si="76"/>
        <v>60.679237759590478</v>
      </c>
      <c r="BH183" s="2">
        <f t="shared" si="77"/>
        <v>51.187656923728703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 t="str">
        <f>IF(OR(AND($B183&gt;C$230, $B183&lt;C$231), $B183&gt;C$232), C183, "")</f>
        <v/>
      </c>
      <c r="CA183" s="2" t="str">
        <f>IF(OR(AND($B183&gt;D$230, $B183&lt;D$231), $B183&gt;D$232), D183, "")</f>
        <v/>
      </c>
      <c r="CB183" s="2">
        <f>IF(OR(AND($B183&gt;E$230, $B183&lt;E$231), $B183&gt;E$232), E183, "")</f>
        <v>81.313999999999993</v>
      </c>
      <c r="CC183" s="2">
        <f>IF(OR(AND($B183&gt;F$230, $B183&lt;F$231), $B183&gt;F$232), F183, "")</f>
        <v>81.343000000000004</v>
      </c>
      <c r="CD183" s="2">
        <f>IF(OR(AND($B183&gt;G$230, $B183&lt;G$231), $B183&gt;G$232), G183, "")</f>
        <v>84.385999999999996</v>
      </c>
      <c r="CE183" s="2">
        <f>IF(OR(AND($B183&gt;H$230, $B183&lt;H$231), $B183&gt;H$232), H183, "")</f>
        <v>84.585999999999999</v>
      </c>
      <c r="CF183" s="2">
        <f>IF(OR(AND($B183&gt;I$230, $B183&lt;I$231), $B183&gt;I$232), I183, "")</f>
        <v>84.114000000000004</v>
      </c>
      <c r="CG183" s="2">
        <f>IF(OR(AND($B183&gt;J$230, $B183&lt;J$231), $B183&gt;J$232), J183, "")</f>
        <v>83.643000000000001</v>
      </c>
      <c r="CH183" s="2">
        <f>IF(OR(AND($B183&gt;K$230, $B183&lt;K$231), $B183&gt;K$232), K183, "")</f>
        <v>81.213999999999999</v>
      </c>
      <c r="CI183" s="2">
        <f>IF(OR(AND($B183&gt;L$230, $B183&lt;L$231), $B183&gt;L$232), L183, "")</f>
        <v>74.870999999999995</v>
      </c>
      <c r="CJ183" s="2">
        <f>IF(OR(AND($B183&gt;M$230, $B183&lt;M$231), $B183&gt;M$232), M183, "")</f>
        <v>68.986000000000004</v>
      </c>
      <c r="CK183" s="2">
        <f>IF(OR(AND($B183&gt;N$230, $B183&lt;N$231), $B183&gt;N$232), N183, "")</f>
        <v>59.6571</v>
      </c>
      <c r="CL183" s="2">
        <f>IF(OR(AND($B183&gt;O$230, $B183&lt;O$231), $B183&gt;O$232), O183, "")</f>
        <v>51.2286</v>
      </c>
      <c r="CO183" s="2">
        <f>BK$207*$B183+BK$209</f>
        <v>82.920220302117187</v>
      </c>
      <c r="CP183" s="2">
        <f>BL$207*$B183+BL$209</f>
        <v>86.23588920039677</v>
      </c>
      <c r="CQ183" s="2">
        <f>BM$207*$B183+BM$209</f>
        <v>87.227338664195912</v>
      </c>
      <c r="CR183" s="2">
        <f>BN$207*$B183+BN$209</f>
        <v>86.861178239706973</v>
      </c>
      <c r="CS183" s="2">
        <f>BO$207*$B183+BO$209</f>
        <v>90.352769269914489</v>
      </c>
      <c r="CT183" s="2">
        <f>BP$207*$B183+BP$209</f>
        <v>91.91263624346206</v>
      </c>
      <c r="CU183" s="2">
        <f>BQ$207*$B183+BQ$209</f>
        <v>92.23177349219327</v>
      </c>
      <c r="CV183" s="2">
        <f>BR$207*$B183+BR$209</f>
        <v>89.298751831494897</v>
      </c>
      <c r="CW183" s="2">
        <f>BS$207*$B183+BS$209</f>
        <v>85.860375700887531</v>
      </c>
      <c r="CX183" s="2">
        <f>BT$207*$B183+BT$209</f>
        <v>81.00208726567142</v>
      </c>
      <c r="CY183" s="2">
        <f>BU$207*$B183+BU$209</f>
        <v>75.806463277093158</v>
      </c>
      <c r="CZ183" s="2">
        <f>BV$207*$B183+BV$209</f>
        <v>65.632516870162888</v>
      </c>
      <c r="DA183" s="2">
        <f>BW$207*$B183+BW$209</f>
        <v>54.681029404686861</v>
      </c>
      <c r="DD183" s="2">
        <f>BZ$207*$B183+BZ$209</f>
        <v>76.617807090531656</v>
      </c>
      <c r="DE183" s="2">
        <f>CA$207*$B183+CA$209</f>
        <v>79.865386347834715</v>
      </c>
      <c r="DF183" s="2">
        <f>CB$207*$B183+CB$209</f>
        <v>81.159070515926601</v>
      </c>
      <c r="DG183" s="2">
        <f>CC$207*$B183+CC$209</f>
        <v>82.531690963769265</v>
      </c>
      <c r="DH183" s="2">
        <f>CD$207*$B183+CD$209</f>
        <v>84.878118825365675</v>
      </c>
      <c r="DI183" s="2">
        <f>CE$207*$B183+CE$209</f>
        <v>85.416439508235811</v>
      </c>
      <c r="DJ183" s="2">
        <f>CF$207*$B183+CF$209</f>
        <v>85.310560390618633</v>
      </c>
      <c r="DK183" s="2">
        <f>CG$207*$B183+CG$209</f>
        <v>83.496200740932736</v>
      </c>
      <c r="DL183" s="2">
        <f>CH$207*$B183+CH$209</f>
        <v>80.219244001082103</v>
      </c>
      <c r="DM183" s="2">
        <f>CI$207*$B183+CI$209</f>
        <v>75.479338586990593</v>
      </c>
      <c r="DN183" s="2">
        <f>CJ$207*$B183+CJ$209</f>
        <v>68.8982084833697</v>
      </c>
      <c r="DO183" s="2">
        <f>CK$207*$B183+CK$209</f>
        <v>60.675067602298618</v>
      </c>
      <c r="DP183" s="2">
        <f>CL$207*$B183+CL$209</f>
        <v>51.185014865778406</v>
      </c>
      <c r="DS183" s="2">
        <f>POWER(10,($B183-C$227)/C$228)/(1+POWER(10,($B183-C$227)/C$228))</f>
        <v>0.99836335377924035</v>
      </c>
      <c r="DT183" s="2">
        <f>POWER(10,($B183-D$227)/D$228)/(1+POWER(10,($B183-D$227)/D$228))</f>
        <v>0.99733545002337065</v>
      </c>
      <c r="DU183" s="2">
        <f>POWER(10,($B183-E$227)/E$228)/(1+POWER(10,($B183-E$227)/E$228))</f>
        <v>0.99860345782758797</v>
      </c>
      <c r="DV183" s="2">
        <f>POWER(10,($B183-F$227)/F$228)/(1+POWER(10,($B183-F$227)/F$228))</f>
        <v>0.99890398568354066</v>
      </c>
      <c r="DW183" s="2">
        <f>POWER(10,($B183-G$227)/G$228)/(1+POWER(10,($B183-G$227)/G$228))</f>
        <v>0.99896807736459203</v>
      </c>
      <c r="DX183" s="2">
        <f>POWER(10,($B183-H$227)/H$228)/(1+POWER(10,($B183-H$227)/H$228))</f>
        <v>0.99888855046578784</v>
      </c>
      <c r="DY183" s="2">
        <f>POWER(10,($B183-I$227)/I$228)/(1+POWER(10,($B183-I$227)/I$228))</f>
        <v>0.99899761744022308</v>
      </c>
      <c r="DZ183" s="2">
        <f>POWER(10,($B183-J$227)/J$228)/(1+POWER(10,($B183-J$227)/J$228))</f>
        <v>0.9990473145440758</v>
      </c>
      <c r="EA183" s="2">
        <f>POWER(10,($B183-K$227)/K$228)/(1+POWER(10,($B183-K$227)/K$228))</f>
        <v>0.99916139824016459</v>
      </c>
      <c r="EB183" s="2">
        <f>POWER(10,($B183-L$227)/L$228)/(1+POWER(10,($B183-L$227)/L$228))</f>
        <v>0.99919063346167569</v>
      </c>
      <c r="EC183" s="2">
        <f>POWER(10,($B183-M$227)/M$228)/(1+POWER(10,($B183-M$227)/M$228))</f>
        <v>0.99915450999516398</v>
      </c>
      <c r="ED183" s="2">
        <f>POWER(10,($B183-N$227)/N$228)/(1+POWER(10,($B183-N$227)/N$228))</f>
        <v>0.99915880989062489</v>
      </c>
      <c r="EE183" s="2">
        <f>POWER(10,($B183-O$227)/O$228)/(1+POWER(10,($B183-O$227)/O$228))</f>
        <v>0.99924426574292213</v>
      </c>
    </row>
    <row r="184" spans="2:135" x14ac:dyDescent="0.25">
      <c r="B184" s="2">
        <v>178</v>
      </c>
      <c r="C184">
        <v>76.956999999999994</v>
      </c>
      <c r="D184">
        <v>80.513999999999996</v>
      </c>
      <c r="E184">
        <v>79.956999999999994</v>
      </c>
      <c r="F184">
        <v>82.429000000000002</v>
      </c>
      <c r="G184">
        <v>83.414000000000001</v>
      </c>
      <c r="H184">
        <v>85.143000000000001</v>
      </c>
      <c r="I184">
        <v>84.370999999999995</v>
      </c>
      <c r="J184">
        <v>83.870999999999995</v>
      </c>
      <c r="K184">
        <v>79.771000000000001</v>
      </c>
      <c r="L184">
        <v>74.043000000000006</v>
      </c>
      <c r="M184">
        <v>67.385999999999996</v>
      </c>
      <c r="N184">
        <v>59.557099999999998</v>
      </c>
      <c r="O184">
        <v>52.828600000000002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76.558039071389103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79.811697984799679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81.107685098824135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82.500326264922506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84.854302873398282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85.382839687980422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85.271417856623557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83.455187655898598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80.177473234444719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75.439661258795979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68.858154157658973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60.645358335028554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51.168173173123805</v>
      </c>
      <c r="AE184" s="5"/>
      <c r="AG184" s="5">
        <f t="shared" si="52"/>
        <v>0.39896092861089016</v>
      </c>
      <c r="AH184" s="5">
        <f t="shared" si="53"/>
        <v>0.70230201520031699</v>
      </c>
      <c r="AI184" s="5">
        <f t="shared" si="54"/>
        <v>-1.1506850988241411</v>
      </c>
      <c r="AJ184" s="5">
        <f t="shared" si="55"/>
        <v>-7.1326264922504379E-2</v>
      </c>
      <c r="AK184" s="5">
        <f t="shared" si="56"/>
        <v>-1.4403028733982808</v>
      </c>
      <c r="AL184" s="5">
        <f t="shared" si="57"/>
        <v>-0.23983968798042099</v>
      </c>
      <c r="AM184" s="5">
        <f t="shared" si="58"/>
        <v>-0.90041785662356233</v>
      </c>
      <c r="AN184" s="5">
        <f t="shared" si="59"/>
        <v>0.415812344101397</v>
      </c>
      <c r="AO184" s="5">
        <f t="shared" si="60"/>
        <v>-0.40647323444471795</v>
      </c>
      <c r="AP184" s="5">
        <f t="shared" si="61"/>
        <v>-1.396661258795973</v>
      </c>
      <c r="AQ184" s="5">
        <f t="shared" si="62"/>
        <v>-1.4721541576589772</v>
      </c>
      <c r="AR184" s="5">
        <f t="shared" si="63"/>
        <v>-1.0882583350285557</v>
      </c>
      <c r="AS184" s="5">
        <f t="shared" si="64"/>
        <v>1.660426826876197</v>
      </c>
      <c r="AV184" s="2">
        <f t="shared" si="65"/>
        <v>76.558039000281298</v>
      </c>
      <c r="AW184" s="2">
        <f t="shared" si="66"/>
        <v>79.811697984799679</v>
      </c>
      <c r="AX184" s="2">
        <f t="shared" si="67"/>
        <v>81.107685098824135</v>
      </c>
      <c r="AY184" s="2">
        <f t="shared" si="68"/>
        <v>82.500326264922506</v>
      </c>
      <c r="AZ184" s="2">
        <f t="shared" si="69"/>
        <v>84.853850362920582</v>
      </c>
      <c r="BA184" s="2">
        <f t="shared" si="70"/>
        <v>85.381137556495574</v>
      </c>
      <c r="BB184" s="2">
        <f t="shared" si="71"/>
        <v>85.270958288036709</v>
      </c>
      <c r="BC184" s="2">
        <f t="shared" si="72"/>
        <v>83.45481006792798</v>
      </c>
      <c r="BD184" s="2">
        <f t="shared" si="73"/>
        <v>80.177409296582312</v>
      </c>
      <c r="BE184" s="2">
        <f t="shared" si="74"/>
        <v>75.439520045133051</v>
      </c>
      <c r="BF184" s="2">
        <f t="shared" si="75"/>
        <v>68.857922783658154</v>
      </c>
      <c r="BG184" s="2">
        <f t="shared" si="76"/>
        <v>60.644253413050563</v>
      </c>
      <c r="BH184" s="2">
        <f t="shared" si="77"/>
        <v>51.166916793643104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 t="str">
        <f>IF(OR(AND($B184&gt;C$230, $B184&lt;C$231), $B184&gt;C$232), C184, "")</f>
        <v/>
      </c>
      <c r="CA184" s="2" t="str">
        <f>IF(OR(AND($B184&gt;D$230, $B184&lt;D$231), $B184&gt;D$232), D184, "")</f>
        <v/>
      </c>
      <c r="CB184" s="2">
        <f>IF(OR(AND($B184&gt;E$230, $B184&lt;E$231), $B184&gt;E$232), E184, "")</f>
        <v>79.956999999999994</v>
      </c>
      <c r="CC184" s="2">
        <f>IF(OR(AND($B184&gt;F$230, $B184&lt;F$231), $B184&gt;F$232), F184, "")</f>
        <v>82.429000000000002</v>
      </c>
      <c r="CD184" s="2">
        <f>IF(OR(AND($B184&gt;G$230, $B184&lt;G$231), $B184&gt;G$232), G184, "")</f>
        <v>83.414000000000001</v>
      </c>
      <c r="CE184" s="2">
        <f>IF(OR(AND($B184&gt;H$230, $B184&lt;H$231), $B184&gt;H$232), H184, "")</f>
        <v>85.143000000000001</v>
      </c>
      <c r="CF184" s="2">
        <f>IF(OR(AND($B184&gt;I$230, $B184&lt;I$231), $B184&gt;I$232), I184, "")</f>
        <v>84.370999999999995</v>
      </c>
      <c r="CG184" s="2">
        <f>IF(OR(AND($B184&gt;J$230, $B184&lt;J$231), $B184&gt;J$232), J184, "")</f>
        <v>83.870999999999995</v>
      </c>
      <c r="CH184" s="2">
        <f>IF(OR(AND($B184&gt;K$230, $B184&lt;K$231), $B184&gt;K$232), K184, "")</f>
        <v>79.771000000000001</v>
      </c>
      <c r="CI184" s="2">
        <f>IF(OR(AND($B184&gt;L$230, $B184&lt;L$231), $B184&gt;L$232), L184, "")</f>
        <v>74.043000000000006</v>
      </c>
      <c r="CJ184" s="2">
        <f>IF(OR(AND($B184&gt;M$230, $B184&lt;M$231), $B184&gt;M$232), M184, "")</f>
        <v>67.385999999999996</v>
      </c>
      <c r="CK184" s="2">
        <f>IF(OR(AND($B184&gt;N$230, $B184&lt;N$231), $B184&gt;N$232), N184, "")</f>
        <v>59.557099999999998</v>
      </c>
      <c r="CL184" s="2">
        <f>IF(OR(AND($B184&gt;O$230, $B184&lt;O$231), $B184&gt;O$232), O184, "")</f>
        <v>52.828600000000002</v>
      </c>
      <c r="CO184" s="2">
        <f>BK$207*$B184+BK$209</f>
        <v>82.934456049328503</v>
      </c>
      <c r="CP184" s="2">
        <f>BL$207*$B184+BL$209</f>
        <v>86.254017289753421</v>
      </c>
      <c r="CQ184" s="2">
        <f>BM$207*$B184+BM$209</f>
        <v>87.243641153228111</v>
      </c>
      <c r="CR184" s="2">
        <f>BN$207*$B184+BN$209</f>
        <v>86.875828601283388</v>
      </c>
      <c r="CS184" s="2">
        <f>BO$207*$B184+BO$209</f>
        <v>90.386883601082047</v>
      </c>
      <c r="CT184" s="2">
        <f>BP$207*$B184+BP$209</f>
        <v>91.949144818353957</v>
      </c>
      <c r="CU184" s="2">
        <f>BQ$207*$B184+BQ$209</f>
        <v>92.268839782913645</v>
      </c>
      <c r="CV184" s="2">
        <f>BR$207*$B184+BR$209</f>
        <v>89.321222353867952</v>
      </c>
      <c r="CW184" s="2">
        <f>BS$207*$B184+BS$209</f>
        <v>85.880309452933162</v>
      </c>
      <c r="CX184" s="2">
        <f>BT$207*$B184+BT$209</f>
        <v>81.019279012720531</v>
      </c>
      <c r="CY184" s="2">
        <f>BU$207*$B184+BU$209</f>
        <v>75.840325985633953</v>
      </c>
      <c r="CZ184" s="2">
        <f>BV$207*$B184+BV$209</f>
        <v>65.657811925801354</v>
      </c>
      <c r="DA184" s="2">
        <f>BW$207*$B184+BW$209</f>
        <v>54.701419527970423</v>
      </c>
      <c r="DD184" s="2">
        <f>BZ$207*$B184+BZ$209</f>
        <v>76.548505708290975</v>
      </c>
      <c r="DE184" s="2">
        <f>CA$207*$B184+CA$209</f>
        <v>79.796000688342517</v>
      </c>
      <c r="DF184" s="2">
        <f>CB$207*$B184+CB$209</f>
        <v>81.099859037801096</v>
      </c>
      <c r="DG184" s="2">
        <f>CC$207*$B184+CC$209</f>
        <v>82.495947814856649</v>
      </c>
      <c r="DH184" s="2">
        <f>CD$207*$B184+CD$209</f>
        <v>84.848637710013278</v>
      </c>
      <c r="DI184" s="2">
        <f>CE$207*$B184+CE$209</f>
        <v>85.37447246159752</v>
      </c>
      <c r="DJ184" s="2">
        <f>CF$207*$B184+CF$209</f>
        <v>85.264554519395801</v>
      </c>
      <c r="DK184" s="2">
        <f>CG$207*$B184+CG$209</f>
        <v>83.449708119551573</v>
      </c>
      <c r="DL184" s="2">
        <f>CH$207*$B184+CH$209</f>
        <v>80.17304397853826</v>
      </c>
      <c r="DM184" s="2">
        <f>CI$207*$B184+CI$209</f>
        <v>75.435398003916873</v>
      </c>
      <c r="DN184" s="2">
        <f>CJ$207*$B184+CJ$209</f>
        <v>68.852534124078929</v>
      </c>
      <c r="DO184" s="2">
        <f>CK$207*$B184+CK$209</f>
        <v>60.640403900645047</v>
      </c>
      <c r="DP184" s="2">
        <f>CL$207*$B184+CL$209</f>
        <v>51.164478838187321</v>
      </c>
      <c r="DS184" s="2">
        <f>POWER(10,($B184-C$227)/C$228)/(1+POWER(10,($B184-C$227)/C$228))</f>
        <v>0.99850714592484957</v>
      </c>
      <c r="DT184" s="2">
        <f>POWER(10,($B184-D$227)/D$228)/(1+POWER(10,($B184-D$227)/D$228))</f>
        <v>0.99756933166543271</v>
      </c>
      <c r="DU184" s="2">
        <f>POWER(10,($B184-E$227)/E$228)/(1+POWER(10,($B184-E$227)/E$228))</f>
        <v>0.99872618187364059</v>
      </c>
      <c r="DV184" s="2">
        <f>POWER(10,($B184-F$227)/F$228)/(1+POWER(10,($B184-F$227)/F$228))</f>
        <v>0.999000326657422</v>
      </c>
      <c r="DW184" s="2">
        <f>POWER(10,($B184-G$227)/G$228)/(1+POWER(10,($B184-G$227)/G$228))</f>
        <v>0.9990587899111314</v>
      </c>
      <c r="DX184" s="2">
        <f>POWER(10,($B184-H$227)/H$228)/(1+POWER(10,($B184-H$227)/H$228))</f>
        <v>0.99898624683689219</v>
      </c>
      <c r="DY184" s="2">
        <f>POWER(10,($B184-I$227)/I$228)/(1+POWER(10,($B184-I$227)/I$228))</f>
        <v>0.9990857356032794</v>
      </c>
      <c r="DZ184" s="2">
        <f>POWER(10,($B184-J$227)/J$228)/(1+POWER(10,($B184-J$227)/J$228))</f>
        <v>0.99913106769858684</v>
      </c>
      <c r="EA184" s="2">
        <f>POWER(10,($B184-K$227)/K$228)/(1+POWER(10,($B184-K$227)/K$228))</f>
        <v>0.99923512966697836</v>
      </c>
      <c r="EB184" s="2">
        <f>POWER(10,($B184-L$227)/L$228)/(1+POWER(10,($B184-L$227)/L$228))</f>
        <v>0.99926179637250889</v>
      </c>
      <c r="EC184" s="2">
        <f>POWER(10,($B184-M$227)/M$228)/(1+POWER(10,($B184-M$227)/M$228))</f>
        <v>0.99922884658186906</v>
      </c>
      <c r="ED184" s="2">
        <f>POWER(10,($B184-N$227)/N$228)/(1+POWER(10,($B184-N$227)/N$228))</f>
        <v>0.99923276871519806</v>
      </c>
      <c r="EE184" s="2">
        <f>POWER(10,($B184-O$227)/O$228)/(1+POWER(10,($B184-O$227)/O$228))</f>
        <v>0.99931071633097401</v>
      </c>
    </row>
    <row r="185" spans="2:135" x14ac:dyDescent="0.25">
      <c r="B185" s="2">
        <v>179</v>
      </c>
      <c r="C185">
        <v>75.813999999999993</v>
      </c>
      <c r="D185">
        <v>77.370999999999995</v>
      </c>
      <c r="E185">
        <v>81.242999999999995</v>
      </c>
      <c r="F185">
        <v>81.971000000000004</v>
      </c>
      <c r="G185">
        <v>85.6</v>
      </c>
      <c r="H185">
        <v>85.328999999999994</v>
      </c>
      <c r="I185">
        <v>84.414000000000001</v>
      </c>
      <c r="J185">
        <v>83</v>
      </c>
      <c r="K185">
        <v>78.885999999999996</v>
      </c>
      <c r="L185">
        <v>74.956999999999994</v>
      </c>
      <c r="M185">
        <v>67.557000000000002</v>
      </c>
      <c r="N185">
        <v>60.257100000000001</v>
      </c>
      <c r="O185">
        <v>51.3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76.4880137332907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79.741128237460401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81.047873549352289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82.464244159594045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84.824191788336179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85.339546818094973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85.224683284823286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83.408106880087033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80.130900702335012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75.395323387311194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68.811940018557905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60.609847317599169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51.146847012496849</v>
      </c>
      <c r="AE185" s="5"/>
      <c r="AG185" s="5">
        <f t="shared" si="52"/>
        <v>-0.6740137332907068</v>
      </c>
      <c r="AH185" s="5">
        <f t="shared" si="53"/>
        <v>-2.3701282374604062</v>
      </c>
      <c r="AI185" s="5">
        <f t="shared" si="54"/>
        <v>0.19512645064770595</v>
      </c>
      <c r="AJ185" s="5">
        <f t="shared" si="55"/>
        <v>-0.49324415959404178</v>
      </c>
      <c r="AK185" s="5">
        <f t="shared" si="56"/>
        <v>0.77580821166381497</v>
      </c>
      <c r="AL185" s="5">
        <f t="shared" si="57"/>
        <v>-1.0546818094979926E-2</v>
      </c>
      <c r="AM185" s="5">
        <f t="shared" si="58"/>
        <v>-0.81068328482328411</v>
      </c>
      <c r="AN185" s="5">
        <f t="shared" si="59"/>
        <v>-0.40810688008703266</v>
      </c>
      <c r="AO185" s="5">
        <f t="shared" si="60"/>
        <v>-1.2449007023350163</v>
      </c>
      <c r="AP185" s="5">
        <f t="shared" si="61"/>
        <v>-0.43832338731120046</v>
      </c>
      <c r="AQ185" s="5">
        <f t="shared" si="62"/>
        <v>-1.2549400185579032</v>
      </c>
      <c r="AR185" s="5">
        <f t="shared" si="63"/>
        <v>-0.35274731759916733</v>
      </c>
      <c r="AS185" s="5">
        <f t="shared" si="64"/>
        <v>0.1531529875031481</v>
      </c>
      <c r="AV185" s="2">
        <f t="shared" si="65"/>
        <v>76.488013684559689</v>
      </c>
      <c r="AW185" s="2">
        <f t="shared" si="66"/>
        <v>79.741128237460401</v>
      </c>
      <c r="AX185" s="2">
        <f t="shared" si="67"/>
        <v>81.047873549352289</v>
      </c>
      <c r="AY185" s="2">
        <f t="shared" si="68"/>
        <v>82.464244159594045</v>
      </c>
      <c r="AZ185" s="2">
        <f t="shared" si="69"/>
        <v>84.823965578813542</v>
      </c>
      <c r="BA185" s="2">
        <f t="shared" si="70"/>
        <v>85.338657157422489</v>
      </c>
      <c r="BB185" s="2">
        <f t="shared" si="71"/>
        <v>85.224458697172508</v>
      </c>
      <c r="BC185" s="2">
        <f t="shared" si="72"/>
        <v>83.407923541966724</v>
      </c>
      <c r="BD185" s="2">
        <f t="shared" si="73"/>
        <v>80.130871577367358</v>
      </c>
      <c r="BE185" s="2">
        <f t="shared" si="74"/>
        <v>75.395258171309735</v>
      </c>
      <c r="BF185" s="2">
        <f t="shared" si="75"/>
        <v>68.811830556459611</v>
      </c>
      <c r="BG185" s="2">
        <f t="shared" si="76"/>
        <v>60.609293190423422</v>
      </c>
      <c r="BH185" s="2">
        <f t="shared" si="77"/>
        <v>51.146192116394225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 t="str">
        <f>IF(OR(AND($B185&gt;C$230, $B185&lt;C$231), $B185&gt;C$232), C185, "")</f>
        <v/>
      </c>
      <c r="CA185" s="2" t="str">
        <f>IF(OR(AND($B185&gt;D$230, $B185&lt;D$231), $B185&gt;D$232), D185, "")</f>
        <v/>
      </c>
      <c r="CB185" s="2">
        <f>IF(OR(AND($B185&gt;E$230, $B185&lt;E$231), $B185&gt;E$232), E185, "")</f>
        <v>81.242999999999995</v>
      </c>
      <c r="CC185" s="2">
        <f>IF(OR(AND($B185&gt;F$230, $B185&lt;F$231), $B185&gt;F$232), F185, "")</f>
        <v>81.971000000000004</v>
      </c>
      <c r="CD185" s="2">
        <f>IF(OR(AND($B185&gt;G$230, $B185&lt;G$231), $B185&gt;G$232), G185, "")</f>
        <v>85.6</v>
      </c>
      <c r="CE185" s="2">
        <f>IF(OR(AND($B185&gt;H$230, $B185&lt;H$231), $B185&gt;H$232), H185, "")</f>
        <v>85.328999999999994</v>
      </c>
      <c r="CF185" s="2">
        <f>IF(OR(AND($B185&gt;I$230, $B185&lt;I$231), $B185&gt;I$232), I185, "")</f>
        <v>84.414000000000001</v>
      </c>
      <c r="CG185" s="2">
        <f>IF(OR(AND($B185&gt;J$230, $B185&lt;J$231), $B185&gt;J$232), J185, "")</f>
        <v>83</v>
      </c>
      <c r="CH185" s="2">
        <f>IF(OR(AND($B185&gt;K$230, $B185&lt;K$231), $B185&gt;K$232), K185, "")</f>
        <v>78.885999999999996</v>
      </c>
      <c r="CI185" s="2">
        <f>IF(OR(AND($B185&gt;L$230, $B185&lt;L$231), $B185&gt;L$232), L185, "")</f>
        <v>74.956999999999994</v>
      </c>
      <c r="CJ185" s="2">
        <f>IF(OR(AND($B185&gt;M$230, $B185&lt;M$231), $B185&gt;M$232), M185, "")</f>
        <v>67.557000000000002</v>
      </c>
      <c r="CK185" s="2">
        <f>IF(OR(AND($B185&gt;N$230, $B185&lt;N$231), $B185&gt;N$232), N185, "")</f>
        <v>60.257100000000001</v>
      </c>
      <c r="CL185" s="2">
        <f>IF(OR(AND($B185&gt;O$230, $B185&lt;O$231), $B185&gt;O$232), O185, "")</f>
        <v>51.3</v>
      </c>
      <c r="CO185" s="2">
        <f>BK$207*$B185+BK$209</f>
        <v>82.948691796539805</v>
      </c>
      <c r="CP185" s="2">
        <f>BL$207*$B185+BL$209</f>
        <v>86.272145379110071</v>
      </c>
      <c r="CQ185" s="2">
        <f>BM$207*$B185+BM$209</f>
        <v>87.259943642260296</v>
      </c>
      <c r="CR185" s="2">
        <f>BN$207*$B185+BN$209</f>
        <v>86.890478962859802</v>
      </c>
      <c r="CS185" s="2">
        <f>BO$207*$B185+BO$209</f>
        <v>90.420997932249591</v>
      </c>
      <c r="CT185" s="2">
        <f>BP$207*$B185+BP$209</f>
        <v>91.98565339324584</v>
      </c>
      <c r="CU185" s="2">
        <f>BQ$207*$B185+BQ$209</f>
        <v>92.305906073634006</v>
      </c>
      <c r="CV185" s="2">
        <f>BR$207*$B185+BR$209</f>
        <v>89.343692876240993</v>
      </c>
      <c r="CW185" s="2">
        <f>BS$207*$B185+BS$209</f>
        <v>85.900243204978779</v>
      </c>
      <c r="CX185" s="2">
        <f>BT$207*$B185+BT$209</f>
        <v>81.036470759769642</v>
      </c>
      <c r="CY185" s="2">
        <f>BU$207*$B185+BU$209</f>
        <v>75.874188694174734</v>
      </c>
      <c r="CZ185" s="2">
        <f>BV$207*$B185+BV$209</f>
        <v>65.683106981439821</v>
      </c>
      <c r="DA185" s="2">
        <f>BW$207*$B185+BW$209</f>
        <v>54.721809651253984</v>
      </c>
      <c r="DD185" s="2">
        <f>BZ$207*$B185+BZ$209</f>
        <v>76.479204326050279</v>
      </c>
      <c r="DE185" s="2">
        <f>CA$207*$B185+CA$209</f>
        <v>79.726615028850318</v>
      </c>
      <c r="DF185" s="2">
        <f>CB$207*$B185+CB$209</f>
        <v>81.040647559675577</v>
      </c>
      <c r="DG185" s="2">
        <f>CC$207*$B185+CC$209</f>
        <v>82.460204665944033</v>
      </c>
      <c r="DH185" s="2">
        <f>CD$207*$B185+CD$209</f>
        <v>84.819156594660868</v>
      </c>
      <c r="DI185" s="2">
        <f>CE$207*$B185+CE$209</f>
        <v>85.332505414959229</v>
      </c>
      <c r="DJ185" s="2">
        <f>CF$207*$B185+CF$209</f>
        <v>85.21854864817297</v>
      </c>
      <c r="DK185" s="2">
        <f>CG$207*$B185+CG$209</f>
        <v>83.403215498170397</v>
      </c>
      <c r="DL185" s="2">
        <f>CH$207*$B185+CH$209</f>
        <v>80.126843955994417</v>
      </c>
      <c r="DM185" s="2">
        <f>CI$207*$B185+CI$209</f>
        <v>75.391457420843153</v>
      </c>
      <c r="DN185" s="2">
        <f>CJ$207*$B185+CJ$209</f>
        <v>68.806859764788157</v>
      </c>
      <c r="DO185" s="2">
        <f>CK$207*$B185+CK$209</f>
        <v>60.605740198991477</v>
      </c>
      <c r="DP185" s="2">
        <f>CL$207*$B185+CL$209</f>
        <v>51.143942810596236</v>
      </c>
      <c r="DS185" s="2">
        <f>POWER(10,($B185-C$227)/C$228)/(1+POWER(10,($B185-C$227)/C$228))</f>
        <v>0.99863832203870884</v>
      </c>
      <c r="DT185" s="2">
        <f>POWER(10,($B185-D$227)/D$228)/(1+POWER(10,($B185-D$227)/D$228))</f>
        <v>0.9977827299189741</v>
      </c>
      <c r="DU185" s="2">
        <f>POWER(10,($B185-E$227)/E$228)/(1+POWER(10,($B185-E$227)/E$228))</f>
        <v>0.9988381338368908</v>
      </c>
      <c r="DV185" s="2">
        <f>POWER(10,($B185-F$227)/F$228)/(1+POWER(10,($B185-F$227)/F$228))</f>
        <v>0.99908820687404898</v>
      </c>
      <c r="DW185" s="2">
        <f>POWER(10,($B185-G$227)/G$228)/(1+POWER(10,($B185-G$227)/G$228))</f>
        <v>0.99914153510196646</v>
      </c>
      <c r="DX185" s="2">
        <f>POWER(10,($B185-H$227)/H$228)/(1+POWER(10,($B185-H$227)/H$228))</f>
        <v>0.99907536364990845</v>
      </c>
      <c r="DY185" s="2">
        <f>POWER(10,($B185-I$227)/I$228)/(1+POWER(10,($B185-I$227)/I$228))</f>
        <v>0.9991661138778869</v>
      </c>
      <c r="DZ185" s="2">
        <f>POWER(10,($B185-J$227)/J$228)/(1+POWER(10,($B185-J$227)/J$228))</f>
        <v>0.99920746372779712</v>
      </c>
      <c r="EA185" s="2">
        <f>POWER(10,($B185-K$227)/K$228)/(1+POWER(10,($B185-K$227)/K$228))</f>
        <v>0.99930238301575114</v>
      </c>
      <c r="EB185" s="2">
        <f>POWER(10,($B185-L$227)/L$228)/(1+POWER(10,($B185-L$227)/L$228))</f>
        <v>0.99932670655702938</v>
      </c>
      <c r="EC185" s="2">
        <f>POWER(10,($B185-M$227)/M$228)/(1+POWER(10,($B185-M$227)/M$228))</f>
        <v>0.99929665199948647</v>
      </c>
      <c r="ED185" s="2">
        <f>POWER(10,($B185-N$227)/N$228)/(1+POWER(10,($B185-N$227)/N$228))</f>
        <v>0.99930022951183584</v>
      </c>
      <c r="EE185" s="2">
        <f>POWER(10,($B185-O$227)/O$228)/(1+POWER(10,($B185-O$227)/O$228))</f>
        <v>0.99937132769380166</v>
      </c>
    </row>
    <row r="186" spans="2:135" x14ac:dyDescent="0.25">
      <c r="B186" s="2">
        <v>180</v>
      </c>
      <c r="C186">
        <v>74</v>
      </c>
      <c r="D186">
        <v>79.742999999999995</v>
      </c>
      <c r="E186">
        <v>83.070999999999998</v>
      </c>
      <c r="F186">
        <v>83.370999999999995</v>
      </c>
      <c r="G186">
        <v>83.543000000000006</v>
      </c>
      <c r="H186">
        <v>84.771000000000001</v>
      </c>
      <c r="I186">
        <v>85.7</v>
      </c>
      <c r="J186">
        <v>82.6</v>
      </c>
      <c r="K186">
        <v>78.585999999999999</v>
      </c>
      <c r="L186">
        <v>75.370999999999995</v>
      </c>
      <c r="M186">
        <v>68.171000000000006</v>
      </c>
      <c r="N186">
        <v>60.3429</v>
      </c>
      <c r="O186">
        <v>51.3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76.418041923708614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79.670645158345536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80.988106961642686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82.42818778346664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84.79422110612947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85.296666493409248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85.178102793809956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83.361153133173246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80.084372333559713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75.351050115835136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68.765820349302402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60.574625056025177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51.125813387369597</v>
      </c>
      <c r="AE186" s="5"/>
      <c r="AG186" s="5">
        <f t="shared" si="52"/>
        <v>-2.4180419237086141</v>
      </c>
      <c r="AH186" s="5">
        <f t="shared" si="53"/>
        <v>7.2354841654458824E-2</v>
      </c>
      <c r="AI186" s="5">
        <f t="shared" si="54"/>
        <v>2.0828930383573123</v>
      </c>
      <c r="AJ186" s="5">
        <f t="shared" si="55"/>
        <v>0.94281221653335479</v>
      </c>
      <c r="AK186" s="5">
        <f t="shared" si="56"/>
        <v>-1.2512211061294636</v>
      </c>
      <c r="AL186" s="5">
        <f t="shared" si="57"/>
        <v>-0.52566649340924698</v>
      </c>
      <c r="AM186" s="5">
        <f t="shared" si="58"/>
        <v>0.52189720619004731</v>
      </c>
      <c r="AN186" s="5">
        <f t="shared" si="59"/>
        <v>-0.76115313317325217</v>
      </c>
      <c r="AO186" s="5">
        <f t="shared" si="60"/>
        <v>-1.4983723335597148</v>
      </c>
      <c r="AP186" s="5">
        <f t="shared" si="61"/>
        <v>1.99498841648591E-2</v>
      </c>
      <c r="AQ186" s="5">
        <f t="shared" si="62"/>
        <v>-0.59482034930239536</v>
      </c>
      <c r="AR186" s="5">
        <f t="shared" si="63"/>
        <v>-0.23172505602517646</v>
      </c>
      <c r="AS186" s="5">
        <f t="shared" si="64"/>
        <v>0.17418661263040036</v>
      </c>
      <c r="AV186" s="2">
        <f t="shared" si="65"/>
        <v>76.418041891251178</v>
      </c>
      <c r="AW186" s="2">
        <f t="shared" si="66"/>
        <v>79.670645158345536</v>
      </c>
      <c r="AX186" s="2">
        <f t="shared" si="67"/>
        <v>80.988106961642686</v>
      </c>
      <c r="AY186" s="2">
        <f t="shared" si="68"/>
        <v>82.42818778346664</v>
      </c>
      <c r="AZ186" s="2">
        <f t="shared" si="69"/>
        <v>84.794111450793721</v>
      </c>
      <c r="BA186" s="2">
        <f t="shared" si="70"/>
        <v>85.296215462799793</v>
      </c>
      <c r="BB186" s="2">
        <f t="shared" si="71"/>
        <v>85.177996383320192</v>
      </c>
      <c r="BC186" s="2">
        <f t="shared" si="72"/>
        <v>83.361066813361859</v>
      </c>
      <c r="BD186" s="2">
        <f t="shared" si="73"/>
        <v>80.084359472442017</v>
      </c>
      <c r="BE186" s="2">
        <f t="shared" si="74"/>
        <v>75.351020909346119</v>
      </c>
      <c r="BF186" s="2">
        <f t="shared" si="75"/>
        <v>68.765770125043559</v>
      </c>
      <c r="BG186" s="2">
        <f t="shared" si="76"/>
        <v>60.574355331496257</v>
      </c>
      <c r="BH186" s="2">
        <f t="shared" si="77"/>
        <v>51.125481754306193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 t="str">
        <f>IF(OR(AND($B186&gt;C$230, $B186&lt;C$231), $B186&gt;C$232), C186, "")</f>
        <v/>
      </c>
      <c r="CA186" s="2" t="str">
        <f>IF(OR(AND($B186&gt;D$230, $B186&lt;D$231), $B186&gt;D$232), D186, "")</f>
        <v/>
      </c>
      <c r="CB186" s="2">
        <f>IF(OR(AND($B186&gt;E$230, $B186&lt;E$231), $B186&gt;E$232), E186, "")</f>
        <v>83.070999999999998</v>
      </c>
      <c r="CC186" s="2">
        <f>IF(OR(AND($B186&gt;F$230, $B186&lt;F$231), $B186&gt;F$232), F186, "")</f>
        <v>83.370999999999995</v>
      </c>
      <c r="CD186" s="2">
        <f>IF(OR(AND($B186&gt;G$230, $B186&lt;G$231), $B186&gt;G$232), G186, "")</f>
        <v>83.543000000000006</v>
      </c>
      <c r="CE186" s="2">
        <f>IF(OR(AND($B186&gt;H$230, $B186&lt;H$231), $B186&gt;H$232), H186, "")</f>
        <v>84.771000000000001</v>
      </c>
      <c r="CF186" s="2">
        <f>IF(OR(AND($B186&gt;I$230, $B186&lt;I$231), $B186&gt;I$232), I186, "")</f>
        <v>85.7</v>
      </c>
      <c r="CG186" s="2">
        <f>IF(OR(AND($B186&gt;J$230, $B186&lt;J$231), $B186&gt;J$232), J186, "")</f>
        <v>82.6</v>
      </c>
      <c r="CH186" s="2">
        <f>IF(OR(AND($B186&gt;K$230, $B186&lt;K$231), $B186&gt;K$232), K186, "")</f>
        <v>78.585999999999999</v>
      </c>
      <c r="CI186" s="2">
        <f>IF(OR(AND($B186&gt;L$230, $B186&lt;L$231), $B186&gt;L$232), L186, "")</f>
        <v>75.370999999999995</v>
      </c>
      <c r="CJ186" s="2">
        <f>IF(OR(AND($B186&gt;M$230, $B186&lt;M$231), $B186&gt;M$232), M186, "")</f>
        <v>68.171000000000006</v>
      </c>
      <c r="CK186" s="2">
        <f>IF(OR(AND($B186&gt;N$230, $B186&lt;N$231), $B186&gt;N$232), N186, "")</f>
        <v>60.3429</v>
      </c>
      <c r="CL186" s="2">
        <f>IF(OR(AND($B186&gt;O$230, $B186&lt;O$231), $B186&gt;O$232), O186, "")</f>
        <v>51.3</v>
      </c>
      <c r="CO186" s="2">
        <f>BK$207*$B186+BK$209</f>
        <v>82.962927543751107</v>
      </c>
      <c r="CP186" s="2">
        <f>BL$207*$B186+BL$209</f>
        <v>86.290273468466722</v>
      </c>
      <c r="CQ186" s="2">
        <f>BM$207*$B186+BM$209</f>
        <v>87.276246131292496</v>
      </c>
      <c r="CR186" s="2">
        <f>BN$207*$B186+BN$209</f>
        <v>86.905129324436217</v>
      </c>
      <c r="CS186" s="2">
        <f>BO$207*$B186+BO$209</f>
        <v>90.455112263417135</v>
      </c>
      <c r="CT186" s="2">
        <f>BP$207*$B186+BP$209</f>
        <v>92.022161968137738</v>
      </c>
      <c r="CU186" s="2">
        <f>BQ$207*$B186+BQ$209</f>
        <v>92.342972364354381</v>
      </c>
      <c r="CV186" s="2">
        <f>BR$207*$B186+BR$209</f>
        <v>89.366163398614034</v>
      </c>
      <c r="CW186" s="2">
        <f>BS$207*$B186+BS$209</f>
        <v>85.92017695702441</v>
      </c>
      <c r="CX186" s="2">
        <f>BT$207*$B186+BT$209</f>
        <v>81.053662506818767</v>
      </c>
      <c r="CY186" s="2">
        <f>BU$207*$B186+BU$209</f>
        <v>75.908051402715529</v>
      </c>
      <c r="CZ186" s="2">
        <f>BV$207*$B186+BV$209</f>
        <v>65.708402037078287</v>
      </c>
      <c r="DA186" s="2">
        <f>BW$207*$B186+BW$209</f>
        <v>54.742199774537546</v>
      </c>
      <c r="DD186" s="2">
        <f>BZ$207*$B186+BZ$209</f>
        <v>76.409902943809598</v>
      </c>
      <c r="DE186" s="2">
        <f>CA$207*$B186+CA$209</f>
        <v>79.65722936935812</v>
      </c>
      <c r="DF186" s="2">
        <f>CB$207*$B186+CB$209</f>
        <v>80.981436081550072</v>
      </c>
      <c r="DG186" s="2">
        <f>CC$207*$B186+CC$209</f>
        <v>82.424461517031418</v>
      </c>
      <c r="DH186" s="2">
        <f>CD$207*$B186+CD$209</f>
        <v>84.789675479308471</v>
      </c>
      <c r="DI186" s="2">
        <f>CE$207*$B186+CE$209</f>
        <v>85.290538368320952</v>
      </c>
      <c r="DJ186" s="2">
        <f>CF$207*$B186+CF$209</f>
        <v>85.172542776950124</v>
      </c>
      <c r="DK186" s="2">
        <f>CG$207*$B186+CG$209</f>
        <v>83.356722876789235</v>
      </c>
      <c r="DL186" s="2">
        <f>CH$207*$B186+CH$209</f>
        <v>80.080643933450574</v>
      </c>
      <c r="DM186" s="2">
        <f>CI$207*$B186+CI$209</f>
        <v>75.347516837769433</v>
      </c>
      <c r="DN186" s="2">
        <f>CJ$207*$B186+CJ$209</f>
        <v>68.761185405497386</v>
      </c>
      <c r="DO186" s="2">
        <f>CK$207*$B186+CK$209</f>
        <v>60.571076497337906</v>
      </c>
      <c r="DP186" s="2">
        <f>CL$207*$B186+CL$209</f>
        <v>51.123406783005144</v>
      </c>
      <c r="DS186" s="2">
        <f>POWER(10,($B186-C$227)/C$228)/(1+POWER(10,($B186-C$227)/C$228))</f>
        <v>0.99875798613030575</v>
      </c>
      <c r="DT186" s="2">
        <f>POWER(10,($B186-D$227)/D$228)/(1+POWER(10,($B186-D$227)/D$228))</f>
        <v>0.99797743105775383</v>
      </c>
      <c r="DU186" s="2">
        <f>POWER(10,($B186-E$227)/E$228)/(1+POWER(10,($B186-E$227)/E$228))</f>
        <v>0.99894025712612378</v>
      </c>
      <c r="DV186" s="2">
        <f>POWER(10,($B186-F$227)/F$228)/(1+POWER(10,($B186-F$227)/F$228))</f>
        <v>0.9991683680657889</v>
      </c>
      <c r="DW186" s="2">
        <f>POWER(10,($B186-G$227)/G$228)/(1+POWER(10,($B186-G$227)/G$228))</f>
        <v>0.999217011564281</v>
      </c>
      <c r="DX186" s="2">
        <f>POWER(10,($B186-H$227)/H$228)/(1+POWER(10,($B186-H$227)/H$228))</f>
        <v>0.99915665301324985</v>
      </c>
      <c r="DY186" s="2">
        <f>POWER(10,($B186-I$227)/I$228)/(1+POWER(10,($B186-I$227)/I$228))</f>
        <v>0.99923943101266177</v>
      </c>
      <c r="DZ186" s="2">
        <f>POWER(10,($B186-J$227)/J$228)/(1+POWER(10,($B186-J$227)/J$228))</f>
        <v>0.99927714792136668</v>
      </c>
      <c r="EA186" s="2">
        <f>POWER(10,($B186-K$227)/K$228)/(1+POWER(10,($B186-K$227)/K$228))</f>
        <v>0.99936372669245177</v>
      </c>
      <c r="EB186" s="2">
        <f>POWER(10,($B186-L$227)/L$228)/(1+POWER(10,($B186-L$227)/L$228))</f>
        <v>0.9993859127018615</v>
      </c>
      <c r="EC186" s="2">
        <f>POWER(10,($B186-M$227)/M$228)/(1+POWER(10,($B186-M$227)/M$228))</f>
        <v>0.99935849929913845</v>
      </c>
      <c r="ED186" s="2">
        <f>POWER(10,($B186-N$227)/N$228)/(1+POWER(10,($B186-N$227)/N$228))</f>
        <v>0.99936176243203034</v>
      </c>
      <c r="EE186" s="2">
        <f>POWER(10,($B186-O$227)/O$228)/(1+POWER(10,($B186-O$227)/O$228))</f>
        <v>0.9994266123246317</v>
      </c>
    </row>
    <row r="187" spans="2:135" x14ac:dyDescent="0.25">
      <c r="B187" s="2">
        <v>181</v>
      </c>
      <c r="C187">
        <v>74.186000000000007</v>
      </c>
      <c r="D187">
        <v>79.614000000000004</v>
      </c>
      <c r="E187">
        <v>81.070999999999998</v>
      </c>
      <c r="F187">
        <v>82.414000000000001</v>
      </c>
      <c r="G187">
        <v>84.2</v>
      </c>
      <c r="H187">
        <v>84.914000000000001</v>
      </c>
      <c r="I187">
        <v>84.328999999999994</v>
      </c>
      <c r="J187">
        <v>82.343000000000004</v>
      </c>
      <c r="K187">
        <v>79.543000000000006</v>
      </c>
      <c r="L187">
        <v>74.956999999999994</v>
      </c>
      <c r="M187">
        <v>69.156999999999996</v>
      </c>
      <c r="N187">
        <v>60.8429</v>
      </c>
      <c r="O187">
        <v>51.942900000000002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76.348119837512556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79.600242689695861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80.928382076557909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82.392155236317336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84.764337257880101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85.254031428924336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85.1316174950218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83.314277100036449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80.037876596772406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75.306819101798027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68.719761481685879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60.539565626565768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51.104947796286034</v>
      </c>
      <c r="AE187" s="5"/>
      <c r="AG187" s="5">
        <f t="shared" si="52"/>
        <v>-2.1621198375125488</v>
      </c>
      <c r="AH187" s="5">
        <f t="shared" si="53"/>
        <v>1.3757310304143289E-2</v>
      </c>
      <c r="AI187" s="5">
        <f t="shared" si="54"/>
        <v>0.14261792344208857</v>
      </c>
      <c r="AJ187" s="5">
        <f t="shared" si="55"/>
        <v>2.1844763682665302E-2</v>
      </c>
      <c r="AK187" s="5">
        <f t="shared" si="56"/>
        <v>-0.56433725788009781</v>
      </c>
      <c r="AL187" s="5">
        <f t="shared" si="57"/>
        <v>-0.34003142892433402</v>
      </c>
      <c r="AM187" s="5">
        <f t="shared" si="58"/>
        <v>-0.80261749502180635</v>
      </c>
      <c r="AN187" s="5">
        <f t="shared" si="59"/>
        <v>-0.97127710003644552</v>
      </c>
      <c r="AO187" s="5">
        <f t="shared" si="60"/>
        <v>-0.49487659677240003</v>
      </c>
      <c r="AP187" s="5">
        <f t="shared" si="61"/>
        <v>-0.34981910179803322</v>
      </c>
      <c r="AQ187" s="5">
        <f t="shared" si="62"/>
        <v>0.43723851831411764</v>
      </c>
      <c r="AR187" s="5">
        <f t="shared" si="63"/>
        <v>0.30333437343423242</v>
      </c>
      <c r="AS187" s="5">
        <f t="shared" si="64"/>
        <v>0.83795220371396795</v>
      </c>
      <c r="AV187" s="2">
        <f t="shared" si="65"/>
        <v>76.348119816501693</v>
      </c>
      <c r="AW187" s="2">
        <f t="shared" si="66"/>
        <v>79.600242689695861</v>
      </c>
      <c r="AX187" s="2">
        <f t="shared" si="67"/>
        <v>80.928382076557909</v>
      </c>
      <c r="AY187" s="2">
        <f t="shared" si="68"/>
        <v>82.392155236317336</v>
      </c>
      <c r="AZ187" s="2">
        <f t="shared" si="69"/>
        <v>84.76428571302813</v>
      </c>
      <c r="BA187" s="2">
        <f t="shared" si="70"/>
        <v>85.253809640959531</v>
      </c>
      <c r="BB187" s="2">
        <f t="shared" si="71"/>
        <v>85.131568613350694</v>
      </c>
      <c r="BC187" s="2">
        <f t="shared" si="72"/>
        <v>83.314237691412117</v>
      </c>
      <c r="BD187" s="2">
        <f t="shared" si="73"/>
        <v>80.037871091258111</v>
      </c>
      <c r="BE187" s="2">
        <f t="shared" si="74"/>
        <v>75.306806417913705</v>
      </c>
      <c r="BF187" s="2">
        <f t="shared" si="75"/>
        <v>68.719739132389279</v>
      </c>
      <c r="BG187" s="2">
        <f t="shared" si="76"/>
        <v>60.53943819864601</v>
      </c>
      <c r="BH187" s="2">
        <f t="shared" si="77"/>
        <v>51.104784650040024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 t="str">
        <f>IF(OR(AND($B187&gt;C$230, $B187&lt;C$231), $B187&gt;C$232), C187, "")</f>
        <v/>
      </c>
      <c r="CA187" s="2" t="str">
        <f>IF(OR(AND($B187&gt;D$230, $B187&lt;D$231), $B187&gt;D$232), D187, "")</f>
        <v/>
      </c>
      <c r="CB187" s="2">
        <f>IF(OR(AND($B187&gt;E$230, $B187&lt;E$231), $B187&gt;E$232), E187, "")</f>
        <v>81.070999999999998</v>
      </c>
      <c r="CC187" s="2">
        <f>IF(OR(AND($B187&gt;F$230, $B187&lt;F$231), $B187&gt;F$232), F187, "")</f>
        <v>82.414000000000001</v>
      </c>
      <c r="CD187" s="2">
        <f>IF(OR(AND($B187&gt;G$230, $B187&lt;G$231), $B187&gt;G$232), G187, "")</f>
        <v>84.2</v>
      </c>
      <c r="CE187" s="2">
        <f>IF(OR(AND($B187&gt;H$230, $B187&lt;H$231), $B187&gt;H$232), H187, "")</f>
        <v>84.914000000000001</v>
      </c>
      <c r="CF187" s="2">
        <f>IF(OR(AND($B187&gt;I$230, $B187&lt;I$231), $B187&gt;I$232), I187, "")</f>
        <v>84.328999999999994</v>
      </c>
      <c r="CG187" s="2">
        <f>IF(OR(AND($B187&gt;J$230, $B187&lt;J$231), $B187&gt;J$232), J187, "")</f>
        <v>82.343000000000004</v>
      </c>
      <c r="CH187" s="2">
        <f>IF(OR(AND($B187&gt;K$230, $B187&lt;K$231), $B187&gt;K$232), K187, "")</f>
        <v>79.543000000000006</v>
      </c>
      <c r="CI187" s="2">
        <f>IF(OR(AND($B187&gt;L$230, $B187&lt;L$231), $B187&gt;L$232), L187, "")</f>
        <v>74.956999999999994</v>
      </c>
      <c r="CJ187" s="2">
        <f>IF(OR(AND($B187&gt;M$230, $B187&lt;M$231), $B187&gt;M$232), M187, "")</f>
        <v>69.156999999999996</v>
      </c>
      <c r="CK187" s="2">
        <f>IF(OR(AND($B187&gt;N$230, $B187&lt;N$231), $B187&gt;N$232), N187, "")</f>
        <v>60.8429</v>
      </c>
      <c r="CL187" s="2">
        <f>IF(OR(AND($B187&gt;O$230, $B187&lt;O$231), $B187&gt;O$232), O187, "")</f>
        <v>51.942900000000002</v>
      </c>
      <c r="CO187" s="2">
        <f>BK$207*$B187+BK$209</f>
        <v>82.977163290962409</v>
      </c>
      <c r="CP187" s="2">
        <f>BL$207*$B187+BL$209</f>
        <v>86.308401557823359</v>
      </c>
      <c r="CQ187" s="2">
        <f>BM$207*$B187+BM$209</f>
        <v>87.292548620324695</v>
      </c>
      <c r="CR187" s="2">
        <f>BN$207*$B187+BN$209</f>
        <v>86.919779686012618</v>
      </c>
      <c r="CS187" s="2">
        <f>BO$207*$B187+BO$209</f>
        <v>90.489226594584693</v>
      </c>
      <c r="CT187" s="2">
        <f>BP$207*$B187+BP$209</f>
        <v>92.058670543029635</v>
      </c>
      <c r="CU187" s="2">
        <f>BQ$207*$B187+BQ$209</f>
        <v>92.380038655074756</v>
      </c>
      <c r="CV187" s="2">
        <f>BR$207*$B187+BR$209</f>
        <v>89.38863392098709</v>
      </c>
      <c r="CW187" s="2">
        <f>BS$207*$B187+BS$209</f>
        <v>85.940110709070026</v>
      </c>
      <c r="CX187" s="2">
        <f>BT$207*$B187+BT$209</f>
        <v>81.070854253867878</v>
      </c>
      <c r="CY187" s="2">
        <f>BU$207*$B187+BU$209</f>
        <v>75.94191411125631</v>
      </c>
      <c r="CZ187" s="2">
        <f>BV$207*$B187+BV$209</f>
        <v>65.733697092716753</v>
      </c>
      <c r="DA187" s="2">
        <f>BW$207*$B187+BW$209</f>
        <v>54.762589897821115</v>
      </c>
      <c r="DD187" s="2">
        <f>BZ$207*$B187+BZ$209</f>
        <v>76.340601561568903</v>
      </c>
      <c r="DE187" s="2">
        <f>CA$207*$B187+CA$209</f>
        <v>79.587843709865922</v>
      </c>
      <c r="DF187" s="2">
        <f>CB$207*$B187+CB$209</f>
        <v>80.922224603424553</v>
      </c>
      <c r="DG187" s="2">
        <f>CC$207*$B187+CC$209</f>
        <v>82.388718368118802</v>
      </c>
      <c r="DH187" s="2">
        <f>CD$207*$B187+CD$209</f>
        <v>84.760194363956074</v>
      </c>
      <c r="DI187" s="2">
        <f>CE$207*$B187+CE$209</f>
        <v>85.248571321682661</v>
      </c>
      <c r="DJ187" s="2">
        <f>CF$207*$B187+CF$209</f>
        <v>85.126536905727292</v>
      </c>
      <c r="DK187" s="2">
        <f>CG$207*$B187+CG$209</f>
        <v>83.310230255408072</v>
      </c>
      <c r="DL187" s="2">
        <f>CH$207*$B187+CH$209</f>
        <v>80.034443910906717</v>
      </c>
      <c r="DM187" s="2">
        <f>CI$207*$B187+CI$209</f>
        <v>75.303576254695727</v>
      </c>
      <c r="DN187" s="2">
        <f>CJ$207*$B187+CJ$209</f>
        <v>68.715511046206615</v>
      </c>
      <c r="DO187" s="2">
        <f>CK$207*$B187+CK$209</f>
        <v>60.536412795684335</v>
      </c>
      <c r="DP187" s="2">
        <f>CL$207*$B187+CL$209</f>
        <v>51.10287075541406</v>
      </c>
      <c r="DS187" s="2">
        <f>POWER(10,($B187-C$227)/C$228)/(1+POWER(10,($B187-C$227)/C$228))</f>
        <v>0.99886714608567551</v>
      </c>
      <c r="DT187" s="2">
        <f>POWER(10,($B187-D$227)/D$228)/(1+POWER(10,($B187-D$227)/D$228))</f>
        <v>0.99815506686938238</v>
      </c>
      <c r="DU187" s="2">
        <f>POWER(10,($B187-E$227)/E$228)/(1+POWER(10,($B187-E$227)/E$228))</f>
        <v>0.99903341288182246</v>
      </c>
      <c r="DV187" s="2">
        <f>POWER(10,($B187-F$227)/F$228)/(1+POWER(10,($B187-F$227)/F$228))</f>
        <v>0.99924148715777428</v>
      </c>
      <c r="DW187" s="2">
        <f>POWER(10,($B187-G$227)/G$228)/(1+POWER(10,($B187-G$227)/G$228))</f>
        <v>0.99928585685900273</v>
      </c>
      <c r="DX187" s="2">
        <f>POWER(10,($B187-H$227)/H$228)/(1+POWER(10,($B187-H$227)/H$228))</f>
        <v>0.99923080132805564</v>
      </c>
      <c r="DY187" s="2">
        <f>POWER(10,($B187-I$227)/I$228)/(1+POWER(10,($B187-I$227)/I$228))</f>
        <v>0.99930630641622775</v>
      </c>
      <c r="DZ187" s="2">
        <f>POWER(10,($B187-J$227)/J$228)/(1+POWER(10,($B187-J$227)/J$228))</f>
        <v>0.99934070913606132</v>
      </c>
      <c r="EA187" s="2">
        <f>POWER(10,($B187-K$227)/K$228)/(1+POWER(10,($B187-K$227)/K$228))</f>
        <v>0.99941967935738252</v>
      </c>
      <c r="EB187" s="2">
        <f>POWER(10,($B187-L$227)/L$228)/(1+POWER(10,($B187-L$227)/L$228))</f>
        <v>0.99943991546472466</v>
      </c>
      <c r="EC187" s="2">
        <f>POWER(10,($B187-M$227)/M$228)/(1+POWER(10,($B187-M$227)/M$228))</f>
        <v>0.99941491138196947</v>
      </c>
      <c r="ED187" s="2">
        <f>POWER(10,($B187-N$227)/N$228)/(1+POWER(10,($B187-N$227)/N$228))</f>
        <v>0.99941788772967366</v>
      </c>
      <c r="EE187" s="2">
        <f>POWER(10,($B187-O$227)/O$228)/(1+POWER(10,($B187-O$227)/O$228))</f>
        <v>0.99947703784047626</v>
      </c>
    </row>
    <row r="188" spans="2:135" x14ac:dyDescent="0.25">
      <c r="B188" s="2">
        <v>182</v>
      </c>
      <c r="C188">
        <v>76.129000000000005</v>
      </c>
      <c r="D188">
        <v>78.400000000000006</v>
      </c>
      <c r="E188">
        <v>81.599999999999994</v>
      </c>
      <c r="F188">
        <v>82.557000000000002</v>
      </c>
      <c r="G188">
        <v>86.257000000000005</v>
      </c>
      <c r="H188">
        <v>86</v>
      </c>
      <c r="I188">
        <v>85.228999999999999</v>
      </c>
      <c r="J188">
        <v>82</v>
      </c>
      <c r="K188">
        <v>79.728999999999999</v>
      </c>
      <c r="L188">
        <v>74.929000000000002</v>
      </c>
      <c r="M188">
        <v>69.456999999999994</v>
      </c>
      <c r="N188">
        <v>60.4</v>
      </c>
      <c r="O188">
        <v>50.757100000000001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76.278243923159877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79.529915164803569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80.868695859277835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82.356144752610433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84.734509755612336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85.211542842186674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85.085194616443516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83.267451585695412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79.991406961931858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75.262618330423038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68.673745034881762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60.504598699763655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51.084177791776767</v>
      </c>
      <c r="AE188" s="5"/>
      <c r="AG188" s="5">
        <f t="shared" si="52"/>
        <v>-0.14924392315987234</v>
      </c>
      <c r="AH188" s="5">
        <f t="shared" si="53"/>
        <v>-1.1299151648035632</v>
      </c>
      <c r="AI188" s="5">
        <f t="shared" si="54"/>
        <v>0.73130414072215899</v>
      </c>
      <c r="AJ188" s="5">
        <f t="shared" si="55"/>
        <v>0.20085524738956906</v>
      </c>
      <c r="AK188" s="5">
        <f t="shared" si="56"/>
        <v>1.5224902443876687</v>
      </c>
      <c r="AL188" s="5">
        <f t="shared" si="57"/>
        <v>0.78845715781332615</v>
      </c>
      <c r="AM188" s="5">
        <f t="shared" si="58"/>
        <v>0.14380538355648298</v>
      </c>
      <c r="AN188" s="5">
        <f t="shared" si="59"/>
        <v>-1.2674515856954116</v>
      </c>
      <c r="AO188" s="5">
        <f t="shared" si="60"/>
        <v>-0.26240696193185897</v>
      </c>
      <c r="AP188" s="5">
        <f t="shared" si="61"/>
        <v>-0.33361833042303601</v>
      </c>
      <c r="AQ188" s="5">
        <f t="shared" si="62"/>
        <v>0.78325496511823189</v>
      </c>
      <c r="AR188" s="5">
        <f t="shared" si="63"/>
        <v>-0.1045986997636561</v>
      </c>
      <c r="AS188" s="5">
        <f t="shared" si="64"/>
        <v>-0.32707779177676599</v>
      </c>
      <c r="AV188" s="2">
        <f t="shared" si="65"/>
        <v>76.278243909941011</v>
      </c>
      <c r="AW188" s="2">
        <f t="shared" si="66"/>
        <v>79.529915164803569</v>
      </c>
      <c r="AX188" s="2">
        <f t="shared" si="67"/>
        <v>80.868695859277835</v>
      </c>
      <c r="AY188" s="2">
        <f t="shared" si="68"/>
        <v>82.356144752610433</v>
      </c>
      <c r="AZ188" s="2">
        <f t="shared" si="69"/>
        <v>84.734486260503218</v>
      </c>
      <c r="BA188" s="2">
        <f t="shared" si="70"/>
        <v>85.211437058117099</v>
      </c>
      <c r="BB188" s="2">
        <f t="shared" si="71"/>
        <v>85.085172845829405</v>
      </c>
      <c r="BC188" s="2">
        <f t="shared" si="72"/>
        <v>83.26743413972423</v>
      </c>
      <c r="BD188" s="2">
        <f t="shared" si="73"/>
        <v>79.991404677264384</v>
      </c>
      <c r="BE188" s="2">
        <f t="shared" si="74"/>
        <v>75.262612988803795</v>
      </c>
      <c r="BF188" s="2">
        <f t="shared" si="75"/>
        <v>68.673735389604047</v>
      </c>
      <c r="BG188" s="2">
        <f t="shared" si="76"/>
        <v>60.504540268954585</v>
      </c>
      <c r="BH188" s="2">
        <f t="shared" si="77"/>
        <v>51.084099821299368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 t="str">
        <f>IF(OR(AND($B188&gt;C$230, $B188&lt;C$231), $B188&gt;C$232), C188, "")</f>
        <v/>
      </c>
      <c r="CA188" s="2" t="str">
        <f>IF(OR(AND($B188&gt;D$230, $B188&lt;D$231), $B188&gt;D$232), D188, "")</f>
        <v/>
      </c>
      <c r="CB188" s="2">
        <f>IF(OR(AND($B188&gt;E$230, $B188&lt;E$231), $B188&gt;E$232), E188, "")</f>
        <v>81.599999999999994</v>
      </c>
      <c r="CC188" s="2">
        <f>IF(OR(AND($B188&gt;F$230, $B188&lt;F$231), $B188&gt;F$232), F188, "")</f>
        <v>82.557000000000002</v>
      </c>
      <c r="CD188" s="2">
        <f>IF(OR(AND($B188&gt;G$230, $B188&lt;G$231), $B188&gt;G$232), G188, "")</f>
        <v>86.257000000000005</v>
      </c>
      <c r="CE188" s="2">
        <f>IF(OR(AND($B188&gt;H$230, $B188&lt;H$231), $B188&gt;H$232), H188, "")</f>
        <v>86</v>
      </c>
      <c r="CF188" s="2">
        <f>IF(OR(AND($B188&gt;I$230, $B188&lt;I$231), $B188&gt;I$232), I188, "")</f>
        <v>85.228999999999999</v>
      </c>
      <c r="CG188" s="2">
        <f>IF(OR(AND($B188&gt;J$230, $B188&lt;J$231), $B188&gt;J$232), J188, "")</f>
        <v>82</v>
      </c>
      <c r="CH188" s="2">
        <f>IF(OR(AND($B188&gt;K$230, $B188&lt;K$231), $B188&gt;K$232), K188, "")</f>
        <v>79.728999999999999</v>
      </c>
      <c r="CI188" s="2">
        <f>IF(OR(AND($B188&gt;L$230, $B188&lt;L$231), $B188&gt;L$232), L188, "")</f>
        <v>74.929000000000002</v>
      </c>
      <c r="CJ188" s="2">
        <f>IF(OR(AND($B188&gt;M$230, $B188&lt;M$231), $B188&gt;M$232), M188, "")</f>
        <v>69.456999999999994</v>
      </c>
      <c r="CK188" s="2">
        <f>IF(OR(AND($B188&gt;N$230, $B188&lt;N$231), $B188&gt;N$232), N188, "")</f>
        <v>60.4</v>
      </c>
      <c r="CL188" s="2">
        <f>IF(OR(AND($B188&gt;O$230, $B188&lt;O$231), $B188&gt;O$232), O188, "")</f>
        <v>50.757100000000001</v>
      </c>
      <c r="CO188" s="2">
        <f>BK$207*$B188+BK$209</f>
        <v>82.991399038173711</v>
      </c>
      <c r="CP188" s="2">
        <f>BL$207*$B188+BL$209</f>
        <v>86.32652964718001</v>
      </c>
      <c r="CQ188" s="2">
        <f>BM$207*$B188+BM$209</f>
        <v>87.308851109356894</v>
      </c>
      <c r="CR188" s="2">
        <f>BN$207*$B188+BN$209</f>
        <v>86.934430047589032</v>
      </c>
      <c r="CS188" s="2">
        <f>BO$207*$B188+BO$209</f>
        <v>90.523340925752237</v>
      </c>
      <c r="CT188" s="2">
        <f>BP$207*$B188+BP$209</f>
        <v>92.095179117921532</v>
      </c>
      <c r="CU188" s="2">
        <f>BQ$207*$B188+BQ$209</f>
        <v>92.417104945795131</v>
      </c>
      <c r="CV188" s="2">
        <f>BR$207*$B188+BR$209</f>
        <v>89.411104443360131</v>
      </c>
      <c r="CW188" s="2">
        <f>BS$207*$B188+BS$209</f>
        <v>85.960044461115658</v>
      </c>
      <c r="CX188" s="2">
        <f>BT$207*$B188+BT$209</f>
        <v>81.088046000916989</v>
      </c>
      <c r="CY188" s="2">
        <f>BU$207*$B188+BU$209</f>
        <v>75.97577681979709</v>
      </c>
      <c r="CZ188" s="2">
        <f>BV$207*$B188+BV$209</f>
        <v>65.758992148355219</v>
      </c>
      <c r="DA188" s="2">
        <f>BW$207*$B188+BW$209</f>
        <v>54.782980021104677</v>
      </c>
      <c r="DD188" s="2">
        <f>BZ$207*$B188+BZ$209</f>
        <v>76.271300179328222</v>
      </c>
      <c r="DE188" s="2">
        <f>CA$207*$B188+CA$209</f>
        <v>79.518458050373724</v>
      </c>
      <c r="DF188" s="2">
        <f>CB$207*$B188+CB$209</f>
        <v>80.863013125299048</v>
      </c>
      <c r="DG188" s="2">
        <f>CC$207*$B188+CC$209</f>
        <v>82.352975219206186</v>
      </c>
      <c r="DH188" s="2">
        <f>CD$207*$B188+CD$209</f>
        <v>84.730713248603664</v>
      </c>
      <c r="DI188" s="2">
        <f>CE$207*$B188+CE$209</f>
        <v>85.206604275044384</v>
      </c>
      <c r="DJ188" s="2">
        <f>CF$207*$B188+CF$209</f>
        <v>85.08053103450446</v>
      </c>
      <c r="DK188" s="2">
        <f>CG$207*$B188+CG$209</f>
        <v>83.26373763402691</v>
      </c>
      <c r="DL188" s="2">
        <f>CH$207*$B188+CH$209</f>
        <v>79.988243888362874</v>
      </c>
      <c r="DM188" s="2">
        <f>CI$207*$B188+CI$209</f>
        <v>75.259635671622007</v>
      </c>
      <c r="DN188" s="2">
        <f>CJ$207*$B188+CJ$209</f>
        <v>68.669836686915829</v>
      </c>
      <c r="DO188" s="2">
        <f>CK$207*$B188+CK$209</f>
        <v>60.501749094030771</v>
      </c>
      <c r="DP188" s="2">
        <f>CL$207*$B188+CL$209</f>
        <v>51.082334727822975</v>
      </c>
      <c r="DS188" s="2">
        <f>POWER(10,($B188-C$227)/C$228)/(1+POWER(10,($B188-C$227)/C$228))</f>
        <v>0.99896672195474645</v>
      </c>
      <c r="DT188" s="2">
        <f>POWER(10,($B188-D$227)/D$228)/(1+POWER(10,($B188-D$227)/D$228))</f>
        <v>0.99831712779941617</v>
      </c>
      <c r="DU188" s="2">
        <f>POWER(10,($B188-E$227)/E$228)/(1+POWER(10,($B188-E$227)/E$228))</f>
        <v>0.99911838709057721</v>
      </c>
      <c r="DV188" s="2">
        <f>POWER(10,($B188-F$227)/F$228)/(1+POWER(10,($B188-F$227)/F$228))</f>
        <v>0.99930818189353066</v>
      </c>
      <c r="DW188" s="2">
        <f>POWER(10,($B188-G$227)/G$228)/(1+POWER(10,($B188-G$227)/G$228))</f>
        <v>0.99934865278594798</v>
      </c>
      <c r="DX188" s="2">
        <f>POWER(10,($B188-H$227)/H$228)/(1+POWER(10,($B188-H$227)/H$228))</f>
        <v>0.99929843499084503</v>
      </c>
      <c r="DY188" s="2">
        <f>POWER(10,($B188-I$227)/I$228)/(1+POWER(10,($B188-I$227)/I$228))</f>
        <v>0.99936730531429596</v>
      </c>
      <c r="DZ188" s="2">
        <f>POWER(10,($B188-J$227)/J$228)/(1+POWER(10,($B188-J$227)/J$228))</f>
        <v>0.99939868470322879</v>
      </c>
      <c r="EA188" s="2">
        <f>POWER(10,($B188-K$227)/K$228)/(1+POWER(10,($B188-K$227)/K$228))</f>
        <v>0.99947071425728129</v>
      </c>
      <c r="EB188" s="2">
        <f>POWER(10,($B188-L$227)/L$228)/(1+POWER(10,($B188-L$227)/L$228))</f>
        <v>0.99948917165855378</v>
      </c>
      <c r="EC188" s="2">
        <f>POWER(10,($B188-M$227)/M$228)/(1+POWER(10,($B188-M$227)/M$228))</f>
        <v>0.99946636536608424</v>
      </c>
      <c r="ED188" s="2">
        <f>POWER(10,($B188-N$227)/N$228)/(1+POWER(10,($B188-N$227)/N$228))</f>
        <v>0.99946908010625157</v>
      </c>
      <c r="EE188" s="2">
        <f>POWER(10,($B188-O$227)/O$228)/(1+POWER(10,($B188-O$227)/O$228))</f>
        <v>0.99952303089420735</v>
      </c>
    </row>
    <row r="189" spans="2:135" x14ac:dyDescent="0.25">
      <c r="B189" s="2">
        <v>183</v>
      </c>
      <c r="C189">
        <v>77.070999999999998</v>
      </c>
      <c r="D189">
        <v>79.856999999999999</v>
      </c>
      <c r="E189">
        <v>81.370999999999995</v>
      </c>
      <c r="F189">
        <v>81.513999999999996</v>
      </c>
      <c r="G189">
        <v>84.870999999999995</v>
      </c>
      <c r="H189">
        <v>85.429000000000002</v>
      </c>
      <c r="I189">
        <v>84.028999999999996</v>
      </c>
      <c r="J189">
        <v>83.114000000000004</v>
      </c>
      <c r="K189">
        <v>80.171000000000006</v>
      </c>
      <c r="L189">
        <v>74.7</v>
      </c>
      <c r="M189">
        <v>67.986000000000004</v>
      </c>
      <c r="N189">
        <v>61.971400000000003</v>
      </c>
      <c r="O189">
        <v>50.6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76.208410867836264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79.459657286681988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80.80904548522652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82.320154692585575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84.704721523349164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85.169144204341947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85.038816119204967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83.220661755067283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79.944959518103843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75.218441219243871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68.627760901728777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60.469686131484266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51.063462556555713</v>
      </c>
      <c r="AE189" s="5"/>
      <c r="AG189" s="5">
        <f t="shared" si="52"/>
        <v>0.86258913216373401</v>
      </c>
      <c r="AH189" s="5">
        <f t="shared" si="53"/>
        <v>0.39734271331801096</v>
      </c>
      <c r="AI189" s="5">
        <f t="shared" si="54"/>
        <v>0.56195451477347547</v>
      </c>
      <c r="AJ189" s="5">
        <f t="shared" si="55"/>
        <v>-0.80615469258557937</v>
      </c>
      <c r="AK189" s="5">
        <f t="shared" si="56"/>
        <v>0.16627847665083095</v>
      </c>
      <c r="AL189" s="5">
        <f t="shared" si="57"/>
        <v>0.25985579565805494</v>
      </c>
      <c r="AM189" s="5">
        <f t="shared" si="58"/>
        <v>-1.0098161192049702</v>
      </c>
      <c r="AN189" s="5">
        <f t="shared" si="59"/>
        <v>-0.10666175506727882</v>
      </c>
      <c r="AO189" s="5">
        <f t="shared" si="60"/>
        <v>0.22604048189616321</v>
      </c>
      <c r="AP189" s="5">
        <f t="shared" si="61"/>
        <v>-0.51844121924386855</v>
      </c>
      <c r="AQ189" s="5">
        <f t="shared" si="62"/>
        <v>-0.64176090172877309</v>
      </c>
      <c r="AR189" s="5">
        <f t="shared" si="63"/>
        <v>1.5017138685157363</v>
      </c>
      <c r="AS189" s="5">
        <f t="shared" si="64"/>
        <v>-0.46346255655571156</v>
      </c>
      <c r="AV189" s="2">
        <f t="shared" si="65"/>
        <v>76.208410859753414</v>
      </c>
      <c r="AW189" s="2">
        <f t="shared" si="66"/>
        <v>79.459657286681988</v>
      </c>
      <c r="AX189" s="2">
        <f t="shared" si="67"/>
        <v>80.80904548522652</v>
      </c>
      <c r="AY189" s="2">
        <f t="shared" si="68"/>
        <v>82.320154692585575</v>
      </c>
      <c r="AZ189" s="2">
        <f t="shared" si="69"/>
        <v>84.704711138354483</v>
      </c>
      <c r="BA189" s="2">
        <f t="shared" si="70"/>
        <v>85.169095265588709</v>
      </c>
      <c r="BB189" s="2">
        <f t="shared" si="71"/>
        <v>85.038806718544919</v>
      </c>
      <c r="BC189" s="2">
        <f t="shared" si="72"/>
        <v>83.220654266096943</v>
      </c>
      <c r="BD189" s="2">
        <f t="shared" si="73"/>
        <v>79.944958599022343</v>
      </c>
      <c r="BE189" s="2">
        <f t="shared" si="74"/>
        <v>75.218439037813681</v>
      </c>
      <c r="BF189" s="2">
        <f t="shared" si="75"/>
        <v>68.627756864659801</v>
      </c>
      <c r="BG189" s="2">
        <f t="shared" si="76"/>
        <v>60.469660126753439</v>
      </c>
      <c r="BH189" s="2">
        <f t="shared" si="77"/>
        <v>51.063426355840804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 t="str">
        <f>IF(OR(AND($B189&gt;C$230, $B189&lt;C$231), $B189&gt;C$232), C189, "")</f>
        <v/>
      </c>
      <c r="CA189" s="2" t="str">
        <f>IF(OR(AND($B189&gt;D$230, $B189&lt;D$231), $B189&gt;D$232), D189, "")</f>
        <v/>
      </c>
      <c r="CB189" s="2">
        <f>IF(OR(AND($B189&gt;E$230, $B189&lt;E$231), $B189&gt;E$232), E189, "")</f>
        <v>81.370999999999995</v>
      </c>
      <c r="CC189" s="2">
        <f>IF(OR(AND($B189&gt;F$230, $B189&lt;F$231), $B189&gt;F$232), F189, "")</f>
        <v>81.513999999999996</v>
      </c>
      <c r="CD189" s="2">
        <f>IF(OR(AND($B189&gt;G$230, $B189&lt;G$231), $B189&gt;G$232), G189, "")</f>
        <v>84.870999999999995</v>
      </c>
      <c r="CE189" s="2">
        <f>IF(OR(AND($B189&gt;H$230, $B189&lt;H$231), $B189&gt;H$232), H189, "")</f>
        <v>85.429000000000002</v>
      </c>
      <c r="CF189" s="2">
        <f>IF(OR(AND($B189&gt;I$230, $B189&lt;I$231), $B189&gt;I$232), I189, "")</f>
        <v>84.028999999999996</v>
      </c>
      <c r="CG189" s="2">
        <f>IF(OR(AND($B189&gt;J$230, $B189&lt;J$231), $B189&gt;J$232), J189, "")</f>
        <v>83.114000000000004</v>
      </c>
      <c r="CH189" s="2">
        <f>IF(OR(AND($B189&gt;K$230, $B189&lt;K$231), $B189&gt;K$232), K189, "")</f>
        <v>80.171000000000006</v>
      </c>
      <c r="CI189" s="2">
        <f>IF(OR(AND($B189&gt;L$230, $B189&lt;L$231), $B189&gt;L$232), L189, "")</f>
        <v>74.7</v>
      </c>
      <c r="CJ189" s="2">
        <f>IF(OR(AND($B189&gt;M$230, $B189&lt;M$231), $B189&gt;M$232), M189, "")</f>
        <v>67.986000000000004</v>
      </c>
      <c r="CK189" s="2">
        <f>IF(OR(AND($B189&gt;N$230, $B189&lt;N$231), $B189&gt;N$232), N189, "")</f>
        <v>61.971400000000003</v>
      </c>
      <c r="CL189" s="2">
        <f>IF(OR(AND($B189&gt;O$230, $B189&lt;O$231), $B189&gt;O$232), O189, "")</f>
        <v>50.6</v>
      </c>
      <c r="CO189" s="2">
        <f>BK$207*$B189+BK$209</f>
        <v>83.005634785385013</v>
      </c>
      <c r="CP189" s="2">
        <f>BL$207*$B189+BL$209</f>
        <v>86.344657736536661</v>
      </c>
      <c r="CQ189" s="2">
        <f>BM$207*$B189+BM$209</f>
        <v>87.325153598389093</v>
      </c>
      <c r="CR189" s="2">
        <f>BN$207*$B189+BN$209</f>
        <v>86.949080409165447</v>
      </c>
      <c r="CS189" s="2">
        <f>BO$207*$B189+BO$209</f>
        <v>90.557455256919795</v>
      </c>
      <c r="CT189" s="2">
        <f>BP$207*$B189+BP$209</f>
        <v>92.131687692813429</v>
      </c>
      <c r="CU189" s="2">
        <f>BQ$207*$B189+BQ$209</f>
        <v>92.454171236515492</v>
      </c>
      <c r="CV189" s="2">
        <f>BR$207*$B189+BR$209</f>
        <v>89.433574965733186</v>
      </c>
      <c r="CW189" s="2">
        <f>BS$207*$B189+BS$209</f>
        <v>85.979978213161289</v>
      </c>
      <c r="CX189" s="2">
        <f>BT$207*$B189+BT$209</f>
        <v>81.105237747966115</v>
      </c>
      <c r="CY189" s="2">
        <f>BU$207*$B189+BU$209</f>
        <v>76.009639528337885</v>
      </c>
      <c r="CZ189" s="2">
        <f>BV$207*$B189+BV$209</f>
        <v>65.784287203993685</v>
      </c>
      <c r="DA189" s="2">
        <f>BW$207*$B189+BW$209</f>
        <v>54.803370144388239</v>
      </c>
      <c r="DD189" s="2">
        <f>BZ$207*$B189+BZ$209</f>
        <v>76.201998797087526</v>
      </c>
      <c r="DE189" s="2">
        <f>CA$207*$B189+CA$209</f>
        <v>79.449072390881526</v>
      </c>
      <c r="DF189" s="2">
        <f>CB$207*$B189+CB$209</f>
        <v>80.803801647173543</v>
      </c>
      <c r="DG189" s="2">
        <f>CC$207*$B189+CC$209</f>
        <v>82.317232070293571</v>
      </c>
      <c r="DH189" s="2">
        <f>CD$207*$B189+CD$209</f>
        <v>84.701232133251267</v>
      </c>
      <c r="DI189" s="2">
        <f>CE$207*$B189+CE$209</f>
        <v>85.164637228406093</v>
      </c>
      <c r="DJ189" s="2">
        <f>CF$207*$B189+CF$209</f>
        <v>85.034525163281614</v>
      </c>
      <c r="DK189" s="2">
        <f>CG$207*$B189+CG$209</f>
        <v>83.217245012645733</v>
      </c>
      <c r="DL189" s="2">
        <f>CH$207*$B189+CH$209</f>
        <v>79.942043865819016</v>
      </c>
      <c r="DM189" s="2">
        <f>CI$207*$B189+CI$209</f>
        <v>75.215695088548287</v>
      </c>
      <c r="DN189" s="2">
        <f>CJ$207*$B189+CJ$209</f>
        <v>68.624162327625058</v>
      </c>
      <c r="DO189" s="2">
        <f>CK$207*$B189+CK$209</f>
        <v>60.4670853923772</v>
      </c>
      <c r="DP189" s="2">
        <f>CL$207*$B189+CL$209</f>
        <v>51.06179870023189</v>
      </c>
      <c r="DS189" s="2">
        <f>POWER(10,($B189-C$227)/C$228)/(1+POWER(10,($B189-C$227)/C$228))</f>
        <v>0.99905755353800285</v>
      </c>
      <c r="DT189" s="2">
        <f>POWER(10,($B189-D$227)/D$228)/(1+POWER(10,($B189-D$227)/D$228))</f>
        <v>0.99846497501374043</v>
      </c>
      <c r="DU189" s="2">
        <f>POWER(10,($B189-E$227)/E$228)/(1+POWER(10,($B189-E$227)/E$228))</f>
        <v>0.99919589709431422</v>
      </c>
      <c r="DV189" s="2">
        <f>POWER(10,($B189-F$227)/F$228)/(1+POWER(10,($B189-F$227)/F$228))</f>
        <v>0.99936901597846595</v>
      </c>
      <c r="DW189" s="2">
        <f>POWER(10,($B189-G$227)/G$228)/(1+POWER(10,($B189-G$227)/G$228))</f>
        <v>0.99940593023357405</v>
      </c>
      <c r="DX189" s="2">
        <f>POWER(10,($B189-H$227)/H$228)/(1+POWER(10,($B189-H$227)/H$228))</f>
        <v>0.99936012560761722</v>
      </c>
      <c r="DY189" s="2">
        <f>POWER(10,($B189-I$227)/I$228)/(1+POWER(10,($B189-I$227)/I$228))</f>
        <v>0.99942294346373928</v>
      </c>
      <c r="DZ189" s="2">
        <f>POWER(10,($B189-J$227)/J$228)/(1+POWER(10,($B189-J$227)/J$228))</f>
        <v>0.99945156491419695</v>
      </c>
      <c r="EA189" s="2">
        <f>POWER(10,($B189-K$227)/K$228)/(1+POWER(10,($B189-K$227)/K$228))</f>
        <v>0.99951726318379064</v>
      </c>
      <c r="EB189" s="2">
        <f>POWER(10,($B189-L$227)/L$228)/(1+POWER(10,($B189-L$227)/L$228))</f>
        <v>0.99953409807449067</v>
      </c>
      <c r="EC189" s="2">
        <f>POWER(10,($B189-M$227)/M$228)/(1+POWER(10,($B189-M$227)/M$228))</f>
        <v>0.99951329657690968</v>
      </c>
      <c r="ED189" s="2">
        <f>POWER(10,($B189-N$227)/N$228)/(1+POWER(10,($B189-N$227)/N$228))</f>
        <v>0.99951577268129776</v>
      </c>
      <c r="EE189" s="2">
        <f>POWER(10,($B189-O$227)/O$228)/(1+POWER(10,($B189-O$227)/O$228))</f>
        <v>0.99956498074854283</v>
      </c>
    </row>
    <row r="190" spans="2:135" x14ac:dyDescent="0.25">
      <c r="B190" s="2">
        <v>184</v>
      </c>
      <c r="C190">
        <v>76.257000000000005</v>
      </c>
      <c r="D190">
        <v>78.528999999999996</v>
      </c>
      <c r="E190">
        <v>80.757000000000005</v>
      </c>
      <c r="F190">
        <v>82.186000000000007</v>
      </c>
      <c r="G190">
        <v>84.356999999999999</v>
      </c>
      <c r="H190">
        <v>85.456999999999994</v>
      </c>
      <c r="I190">
        <v>83.442999999999998</v>
      </c>
      <c r="J190">
        <v>83.656999999999996</v>
      </c>
      <c r="K190">
        <v>78.843000000000004</v>
      </c>
      <c r="L190">
        <v>75.085999999999999</v>
      </c>
      <c r="M190">
        <v>68.471000000000004</v>
      </c>
      <c r="N190">
        <v>60.042900000000003</v>
      </c>
      <c r="O190">
        <v>51.028599999999997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76.138617583183759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79.389464107377179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80.749428326713684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82.284183533859391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84.674962982960238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85.126803947887481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84.992471972315627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83.173899430232638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79.898531700258076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75.174283960085148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68.581803310569128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60.434807689590237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51.042779734962842</v>
      </c>
      <c r="AE190" s="5"/>
      <c r="AG190" s="5">
        <f t="shared" si="52"/>
        <v>0.11838241681624595</v>
      </c>
      <c r="AH190" s="5">
        <f t="shared" si="53"/>
        <v>-0.86046410737718304</v>
      </c>
      <c r="AI190" s="5">
        <f t="shared" si="54"/>
        <v>7.5716732863213565E-3</v>
      </c>
      <c r="AJ190" s="5">
        <f t="shared" si="55"/>
        <v>-9.8183533859383942E-2</v>
      </c>
      <c r="AK190" s="5">
        <f t="shared" si="56"/>
        <v>-0.31796298296023906</v>
      </c>
      <c r="AL190" s="5">
        <f t="shared" si="57"/>
        <v>0.33019605211251246</v>
      </c>
      <c r="AM190" s="5">
        <f t="shared" si="58"/>
        <v>-1.5494719723156294</v>
      </c>
      <c r="AN190" s="5">
        <f t="shared" si="59"/>
        <v>0.48310056976735893</v>
      </c>
      <c r="AO190" s="5">
        <f t="shared" si="60"/>
        <v>-1.0555317002580722</v>
      </c>
      <c r="AP190" s="5">
        <f t="shared" si="61"/>
        <v>-8.8283960085149715E-2</v>
      </c>
      <c r="AQ190" s="5">
        <f t="shared" si="62"/>
        <v>-0.11080331056912485</v>
      </c>
      <c r="AR190" s="5">
        <f t="shared" si="63"/>
        <v>-0.39190768959023359</v>
      </c>
      <c r="AS190" s="5">
        <f t="shared" si="64"/>
        <v>-1.4179734962844748E-2</v>
      </c>
      <c r="AV190" s="2">
        <f t="shared" si="65"/>
        <v>76.138617578380277</v>
      </c>
      <c r="AW190" s="2">
        <f t="shared" si="66"/>
        <v>79.389464107377179</v>
      </c>
      <c r="AX190" s="2">
        <f t="shared" si="67"/>
        <v>80.749428326713684</v>
      </c>
      <c r="AY190" s="2">
        <f t="shared" si="68"/>
        <v>82.284183533859391</v>
      </c>
      <c r="AZ190" s="2">
        <f t="shared" si="69"/>
        <v>84.674958531815335</v>
      </c>
      <c r="BA190" s="2">
        <f t="shared" si="70"/>
        <v>85.12678198770891</v>
      </c>
      <c r="BB190" s="2">
        <f t="shared" si="71"/>
        <v>84.992468036732873</v>
      </c>
      <c r="BC190" s="2">
        <f t="shared" si="72"/>
        <v>83.173896312978897</v>
      </c>
      <c r="BD190" s="2">
        <f t="shared" si="73"/>
        <v>79.898531341839117</v>
      </c>
      <c r="BE190" s="2">
        <f t="shared" si="74"/>
        <v>75.174283096197144</v>
      </c>
      <c r="BF190" s="2">
        <f t="shared" si="75"/>
        <v>68.581801671798559</v>
      </c>
      <c r="BG190" s="2">
        <f t="shared" si="76"/>
        <v>60.434796456584465</v>
      </c>
      <c r="BH190" s="2">
        <f t="shared" si="77"/>
        <v>51.042763406776544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76.257000000000005</v>
      </c>
      <c r="CA190" s="2" t="str">
        <f>IF(OR(AND($B190&gt;D$230, $B190&lt;D$231), $B190&gt;D$232), D190, "")</f>
        <v/>
      </c>
      <c r="CB190" s="2">
        <f>IF(OR(AND($B190&gt;E$230, $B190&lt;E$231), $B190&gt;E$232), E190, "")</f>
        <v>80.757000000000005</v>
      </c>
      <c r="CC190" s="2">
        <f>IF(OR(AND($B190&gt;F$230, $B190&lt;F$231), $B190&gt;F$232), F190, "")</f>
        <v>82.186000000000007</v>
      </c>
      <c r="CD190" s="2">
        <f>IF(OR(AND($B190&gt;G$230, $B190&lt;G$231), $B190&gt;G$232), G190, "")</f>
        <v>84.356999999999999</v>
      </c>
      <c r="CE190" s="2">
        <f>IF(OR(AND($B190&gt;H$230, $B190&lt;H$231), $B190&gt;H$232), H190, "")</f>
        <v>85.456999999999994</v>
      </c>
      <c r="CF190" s="2">
        <f>IF(OR(AND($B190&gt;I$230, $B190&lt;I$231), $B190&gt;I$232), I190, "")</f>
        <v>83.442999999999998</v>
      </c>
      <c r="CG190" s="2">
        <f>IF(OR(AND($B190&gt;J$230, $B190&lt;J$231), $B190&gt;J$232), J190, "")</f>
        <v>83.656999999999996</v>
      </c>
      <c r="CH190" s="2">
        <f>IF(OR(AND($B190&gt;K$230, $B190&lt;K$231), $B190&gt;K$232), K190, "")</f>
        <v>78.843000000000004</v>
      </c>
      <c r="CI190" s="2">
        <f>IF(OR(AND($B190&gt;L$230, $B190&lt;L$231), $B190&gt;L$232), L190, "")</f>
        <v>75.085999999999999</v>
      </c>
      <c r="CJ190" s="2">
        <f>IF(OR(AND($B190&gt;M$230, $B190&lt;M$231), $B190&gt;M$232), M190, "")</f>
        <v>68.471000000000004</v>
      </c>
      <c r="CK190" s="2">
        <f>IF(OR(AND($B190&gt;N$230, $B190&lt;N$231), $B190&gt;N$232), N190, "")</f>
        <v>60.042900000000003</v>
      </c>
      <c r="CL190" s="2">
        <f>IF(OR(AND($B190&gt;O$230, $B190&lt;O$231), $B190&gt;O$232), O190, "")</f>
        <v>51.028599999999997</v>
      </c>
      <c r="CO190" s="2">
        <f>BK$207*$B190+BK$209</f>
        <v>83.019870532596315</v>
      </c>
      <c r="CP190" s="2">
        <f>BL$207*$B190+BL$209</f>
        <v>86.362785825893312</v>
      </c>
      <c r="CQ190" s="2">
        <f>BM$207*$B190+BM$209</f>
        <v>87.341456087421292</v>
      </c>
      <c r="CR190" s="2">
        <f>BN$207*$B190+BN$209</f>
        <v>86.963730770741847</v>
      </c>
      <c r="CS190" s="2">
        <f>BO$207*$B190+BO$209</f>
        <v>90.591569588087339</v>
      </c>
      <c r="CT190" s="2">
        <f>BP$207*$B190+BP$209</f>
        <v>92.168196267705326</v>
      </c>
      <c r="CU190" s="2">
        <f>BQ$207*$B190+BQ$209</f>
        <v>92.491237527235867</v>
      </c>
      <c r="CV190" s="2">
        <f>BR$207*$B190+BR$209</f>
        <v>89.456045488106227</v>
      </c>
      <c r="CW190" s="2">
        <f>BS$207*$B190+BS$209</f>
        <v>85.999911965206906</v>
      </c>
      <c r="CX190" s="2">
        <f>BT$207*$B190+BT$209</f>
        <v>81.122429495015226</v>
      </c>
      <c r="CY190" s="2">
        <f>BU$207*$B190+BU$209</f>
        <v>76.043502236878666</v>
      </c>
      <c r="CZ190" s="2">
        <f>BV$207*$B190+BV$209</f>
        <v>65.809582259632151</v>
      </c>
      <c r="DA190" s="2">
        <f>BW$207*$B190+BW$209</f>
        <v>54.823760267671801</v>
      </c>
      <c r="DD190" s="2">
        <f>BZ$207*$B190+BZ$209</f>
        <v>76.132697414846845</v>
      </c>
      <c r="DE190" s="2">
        <f>CA$207*$B190+CA$209</f>
        <v>79.379686731389327</v>
      </c>
      <c r="DF190" s="2">
        <f>CB$207*$B190+CB$209</f>
        <v>80.744590169048024</v>
      </c>
      <c r="DG190" s="2">
        <f>CC$207*$B190+CC$209</f>
        <v>82.281488921380941</v>
      </c>
      <c r="DH190" s="2">
        <f>CD$207*$B190+CD$209</f>
        <v>84.67175101789887</v>
      </c>
      <c r="DI190" s="2">
        <f>CE$207*$B190+CE$209</f>
        <v>85.122670181767802</v>
      </c>
      <c r="DJ190" s="2">
        <f>CF$207*$B190+CF$209</f>
        <v>84.988519292058783</v>
      </c>
      <c r="DK190" s="2">
        <f>CG$207*$B190+CG$209</f>
        <v>83.170752391264571</v>
      </c>
      <c r="DL190" s="2">
        <f>CH$207*$B190+CH$209</f>
        <v>79.895843843275173</v>
      </c>
      <c r="DM190" s="2">
        <f>CI$207*$B190+CI$209</f>
        <v>75.171754505474567</v>
      </c>
      <c r="DN190" s="2">
        <f>CJ$207*$B190+CJ$209</f>
        <v>68.578487968334287</v>
      </c>
      <c r="DO190" s="2">
        <f>CK$207*$B190+CK$209</f>
        <v>60.432421690723629</v>
      </c>
      <c r="DP190" s="2">
        <f>CL$207*$B190+CL$209</f>
        <v>51.041262672640805</v>
      </c>
      <c r="DS190" s="2">
        <f>POWER(10,($B190-C$227)/C$228)/(1+POWER(10,($B190-C$227)/C$228))</f>
        <v>0.99914040732936082</v>
      </c>
      <c r="DT190" s="2">
        <f>POWER(10,($B190-D$227)/D$228)/(1+POWER(10,($B190-D$227)/D$228))</f>
        <v>0.99859985146200259</v>
      </c>
      <c r="DU190" s="2">
        <f>POWER(10,($B190-E$227)/E$228)/(1+POWER(10,($B190-E$227)/E$228))</f>
        <v>0.99926659754411729</v>
      </c>
      <c r="DV190" s="2">
        <f>POWER(10,($B190-F$227)/F$228)/(1+POWER(10,($B190-F$227)/F$228))</f>
        <v>0.99942450378149184</v>
      </c>
      <c r="DW190" s="2">
        <f>POWER(10,($B190-G$227)/G$228)/(1+POWER(10,($B190-G$227)/G$228))</f>
        <v>0.99945817361149936</v>
      </c>
      <c r="DX190" s="2">
        <f>POWER(10,($B190-H$227)/H$228)/(1+POWER(10,($B190-H$227)/H$228))</f>
        <v>0.99941639476017219</v>
      </c>
      <c r="DY190" s="2">
        <f>POWER(10,($B190-I$227)/I$228)/(1+POWER(10,($B190-I$227)/I$228))</f>
        <v>0.9994736914608402</v>
      </c>
      <c r="DZ190" s="2">
        <f>POWER(10,($B190-J$227)/J$228)/(1+POWER(10,($B190-J$227)/J$228))</f>
        <v>0.99949979711910286</v>
      </c>
      <c r="EA190" s="2">
        <f>POWER(10,($B190-K$227)/K$228)/(1+POWER(10,($B190-K$227)/K$228))</f>
        <v>0.99955972008990435</v>
      </c>
      <c r="EB190" s="2">
        <f>POWER(10,($B190-L$227)/L$228)/(1+POWER(10,($B190-L$227)/L$228))</f>
        <v>0.9995750749743465</v>
      </c>
      <c r="EC190" s="2">
        <f>POWER(10,($B190-M$227)/M$228)/(1+POWER(10,($B190-M$227)/M$228))</f>
        <v>0.99955610219283253</v>
      </c>
      <c r="ED190" s="2">
        <f>POWER(10,($B190-N$227)/N$228)/(1+POWER(10,($B190-N$227)/N$228))</f>
        <v>0.99955836061981029</v>
      </c>
      <c r="EE190" s="2">
        <f>POWER(10,($B190-O$227)/O$228)/(1+POWER(10,($B190-O$227)/O$228))</f>
        <v>0.99960324254066568</v>
      </c>
    </row>
    <row r="191" spans="2:135" x14ac:dyDescent="0.25">
      <c r="B191" s="2">
        <v>185</v>
      </c>
      <c r="C191">
        <v>76.942999999999998</v>
      </c>
      <c r="D191">
        <v>79.570999999999998</v>
      </c>
      <c r="E191">
        <v>81</v>
      </c>
      <c r="F191">
        <v>82.828999999999994</v>
      </c>
      <c r="G191">
        <v>83.971000000000004</v>
      </c>
      <c r="H191">
        <v>84</v>
      </c>
      <c r="I191">
        <v>85.614000000000004</v>
      </c>
      <c r="J191">
        <v>83.286000000000001</v>
      </c>
      <c r="K191">
        <v>80.557000000000002</v>
      </c>
      <c r="L191">
        <v>74.971000000000004</v>
      </c>
      <c r="M191">
        <v>65.956999999999994</v>
      </c>
      <c r="N191">
        <v>61.085700000000003</v>
      </c>
      <c r="O191">
        <v>50.3857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76.068861191637012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79.319331007985525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80.689841940278058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82.248229863521431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84.64522860676999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85.08450466847313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84.946156359404895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83.127159906666449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79.852121635394823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75.130144134410202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68.535868706743258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60.399952746040391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51.022117342876825</v>
      </c>
      <c r="AE191" s="5"/>
      <c r="AG191" s="5">
        <f t="shared" si="52"/>
        <v>0.87413880836298574</v>
      </c>
      <c r="AH191" s="5">
        <f t="shared" si="53"/>
        <v>0.25166899201447279</v>
      </c>
      <c r="AI191" s="5">
        <f t="shared" si="54"/>
        <v>0.31015805972194244</v>
      </c>
      <c r="AJ191" s="5">
        <f t="shared" si="55"/>
        <v>0.5807701364785629</v>
      </c>
      <c r="AK191" s="5">
        <f t="shared" si="56"/>
        <v>-0.67422860676998653</v>
      </c>
      <c r="AL191" s="5">
        <f t="shared" si="57"/>
        <v>-1.0845046684731301</v>
      </c>
      <c r="AM191" s="5">
        <f t="shared" si="58"/>
        <v>0.66784364059510892</v>
      </c>
      <c r="AN191" s="5">
        <f t="shared" si="59"/>
        <v>0.15884009333355209</v>
      </c>
      <c r="AO191" s="5">
        <f t="shared" si="60"/>
        <v>0.70487836460517883</v>
      </c>
      <c r="AP191" s="5">
        <f t="shared" si="61"/>
        <v>-0.15914413441019803</v>
      </c>
      <c r="AQ191" s="5">
        <f t="shared" si="62"/>
        <v>-2.5788687067432647</v>
      </c>
      <c r="AR191" s="5">
        <f t="shared" si="63"/>
        <v>0.68574725395961167</v>
      </c>
      <c r="AS191" s="5">
        <f t="shared" si="64"/>
        <v>-0.63641734287682539</v>
      </c>
      <c r="AV191" s="2">
        <f t="shared" si="65"/>
        <v>76.068861188862613</v>
      </c>
      <c r="AW191" s="2">
        <f t="shared" si="66"/>
        <v>79.319331007985525</v>
      </c>
      <c r="AX191" s="2">
        <f t="shared" si="67"/>
        <v>80.689841940278058</v>
      </c>
      <c r="AY191" s="2">
        <f t="shared" si="68"/>
        <v>82.248229863521431</v>
      </c>
      <c r="AZ191" s="2">
        <f t="shared" si="69"/>
        <v>84.645226756761048</v>
      </c>
      <c r="BA191" s="2">
        <f t="shared" si="70"/>
        <v>85.084495110425976</v>
      </c>
      <c r="BB191" s="2">
        <f t="shared" si="71"/>
        <v>84.946154761971414</v>
      </c>
      <c r="BC191" s="2">
        <f t="shared" si="72"/>
        <v>83.127158648479195</v>
      </c>
      <c r="BD191" s="2">
        <f t="shared" si="73"/>
        <v>79.852121499896526</v>
      </c>
      <c r="BE191" s="2">
        <f t="shared" si="74"/>
        <v>75.13014380265227</v>
      </c>
      <c r="BF191" s="2">
        <f t="shared" si="75"/>
        <v>68.535868061578412</v>
      </c>
      <c r="BG191" s="2">
        <f t="shared" si="76"/>
        <v>60.399948036562549</v>
      </c>
      <c r="BH191" s="2">
        <f t="shared" si="77"/>
        <v>51.022110188157647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76.942999999999998</v>
      </c>
      <c r="CA191" s="2" t="str">
        <f>IF(OR(AND($B191&gt;D$230, $B191&lt;D$231), $B191&gt;D$232), D191, "")</f>
        <v/>
      </c>
      <c r="CB191" s="2">
        <f>IF(OR(AND($B191&gt;E$230, $B191&lt;E$231), $B191&gt;E$232), E191, "")</f>
        <v>81</v>
      </c>
      <c r="CC191" s="2">
        <f>IF(OR(AND($B191&gt;F$230, $B191&lt;F$231), $B191&gt;F$232), F191, "")</f>
        <v>82.828999999999994</v>
      </c>
      <c r="CD191" s="2">
        <f>IF(OR(AND($B191&gt;G$230, $B191&lt;G$231), $B191&gt;G$232), G191, "")</f>
        <v>83.971000000000004</v>
      </c>
      <c r="CE191" s="2">
        <f>IF(OR(AND($B191&gt;H$230, $B191&lt;H$231), $B191&gt;H$232), H191, "")</f>
        <v>84</v>
      </c>
      <c r="CF191" s="2">
        <f>IF(OR(AND($B191&gt;I$230, $B191&lt;I$231), $B191&gt;I$232), I191, "")</f>
        <v>85.614000000000004</v>
      </c>
      <c r="CG191" s="2">
        <f>IF(OR(AND($B191&gt;J$230, $B191&lt;J$231), $B191&gt;J$232), J191, "")</f>
        <v>83.286000000000001</v>
      </c>
      <c r="CH191" s="2">
        <f>IF(OR(AND($B191&gt;K$230, $B191&lt;K$231), $B191&gt;K$232), K191, "")</f>
        <v>80.557000000000002</v>
      </c>
      <c r="CI191" s="2">
        <f>IF(OR(AND($B191&gt;L$230, $B191&lt;L$231), $B191&gt;L$232), L191, "")</f>
        <v>74.971000000000004</v>
      </c>
      <c r="CJ191" s="2">
        <f>IF(OR(AND($B191&gt;M$230, $B191&lt;M$231), $B191&gt;M$232), M191, "")</f>
        <v>65.956999999999994</v>
      </c>
      <c r="CK191" s="2">
        <f>IF(OR(AND($B191&gt;N$230, $B191&lt;N$231), $B191&gt;N$232), N191, "")</f>
        <v>61.085700000000003</v>
      </c>
      <c r="CL191" s="2">
        <f>IF(OR(AND($B191&gt;O$230, $B191&lt;O$231), $B191&gt;O$232), O191, "")</f>
        <v>50.3857</v>
      </c>
      <c r="CO191" s="2">
        <f>BK$207*$B191+BK$209</f>
        <v>83.034106279807617</v>
      </c>
      <c r="CP191" s="2">
        <f>BL$207*$B191+BL$209</f>
        <v>86.380913915249948</v>
      </c>
      <c r="CQ191" s="2">
        <f>BM$207*$B191+BM$209</f>
        <v>87.357758576453492</v>
      </c>
      <c r="CR191" s="2">
        <f>BN$207*$B191+BN$209</f>
        <v>86.978381132318262</v>
      </c>
      <c r="CS191" s="2">
        <f>BO$207*$B191+BO$209</f>
        <v>90.625683919254882</v>
      </c>
      <c r="CT191" s="2">
        <f>BP$207*$B191+BP$209</f>
        <v>92.204704842597209</v>
      </c>
      <c r="CU191" s="2">
        <f>BQ$207*$B191+BQ$209</f>
        <v>92.528303817956242</v>
      </c>
      <c r="CV191" s="2">
        <f>BR$207*$B191+BR$209</f>
        <v>89.478516010479268</v>
      </c>
      <c r="CW191" s="2">
        <f>BS$207*$B191+BS$209</f>
        <v>86.019845717252537</v>
      </c>
      <c r="CX191" s="2">
        <f>BT$207*$B191+BT$209</f>
        <v>81.139621242064337</v>
      </c>
      <c r="CY191" s="2">
        <f>BU$207*$B191+BU$209</f>
        <v>76.077364945419461</v>
      </c>
      <c r="CZ191" s="2">
        <f>BV$207*$B191+BV$209</f>
        <v>65.834877315270617</v>
      </c>
      <c r="DA191" s="2">
        <f>BW$207*$B191+BW$209</f>
        <v>54.84415039095537</v>
      </c>
      <c r="DD191" s="2">
        <f>BZ$207*$B191+BZ$209</f>
        <v>76.063396032606164</v>
      </c>
      <c r="DE191" s="2">
        <f>CA$207*$B191+CA$209</f>
        <v>79.310301071897129</v>
      </c>
      <c r="DF191" s="2">
        <f>CB$207*$B191+CB$209</f>
        <v>80.685378690922519</v>
      </c>
      <c r="DG191" s="2">
        <f>CC$207*$B191+CC$209</f>
        <v>82.245745772468325</v>
      </c>
      <c r="DH191" s="2">
        <f>CD$207*$B191+CD$209</f>
        <v>84.642269902546474</v>
      </c>
      <c r="DI191" s="2">
        <f>CE$207*$B191+CE$209</f>
        <v>85.080703135129525</v>
      </c>
      <c r="DJ191" s="2">
        <f>CF$207*$B191+CF$209</f>
        <v>84.942513420835951</v>
      </c>
      <c r="DK191" s="2">
        <f>CG$207*$B191+CG$209</f>
        <v>83.124259769883409</v>
      </c>
      <c r="DL191" s="2">
        <f>CH$207*$B191+CH$209</f>
        <v>79.84964382073133</v>
      </c>
      <c r="DM191" s="2">
        <f>CI$207*$B191+CI$209</f>
        <v>75.127813922400847</v>
      </c>
      <c r="DN191" s="2">
        <f>CJ$207*$B191+CJ$209</f>
        <v>68.532813609043515</v>
      </c>
      <c r="DO191" s="2">
        <f>CK$207*$B191+CK$209</f>
        <v>60.397757989070058</v>
      </c>
      <c r="DP191" s="2">
        <f>CL$207*$B191+CL$209</f>
        <v>51.02072664504972</v>
      </c>
      <c r="DS191" s="2">
        <f>POWER(10,($B191-C$227)/C$228)/(1+POWER(10,($B191-C$227)/C$228))</f>
        <v>0.99921598286793778</v>
      </c>
      <c r="DT191" s="2">
        <f>POWER(10,($B191-D$227)/D$228)/(1+POWER(10,($B191-D$227)/D$228))</f>
        <v>0.99872289201962361</v>
      </c>
      <c r="DU191" s="2">
        <f>POWER(10,($B191-E$227)/E$228)/(1+POWER(10,($B191-E$227)/E$228))</f>
        <v>0.99933108584461328</v>
      </c>
      <c r="DV191" s="2">
        <f>POWER(10,($B191-F$227)/F$228)/(1+POWER(10,($B191-F$227)/F$228))</f>
        <v>0.99947511463186656</v>
      </c>
      <c r="DW191" s="2">
        <f>POWER(10,($B191-G$227)/G$228)/(1+POWER(10,($B191-G$227)/G$228))</f>
        <v>0.99950582490091511</v>
      </c>
      <c r="DX191" s="2">
        <f>POWER(10,($B191-H$227)/H$228)/(1+POWER(10,($B191-H$227)/H$228))</f>
        <v>0.99946771836221227</v>
      </c>
      <c r="DY191" s="2">
        <f>POWER(10,($B191-I$227)/I$228)/(1+POWER(10,($B191-I$227)/I$228))</f>
        <v>0.99951997867791897</v>
      </c>
      <c r="DZ191" s="2">
        <f>POWER(10,($B191-J$227)/J$228)/(1+POWER(10,($B191-J$227)/J$228))</f>
        <v>0.99954378947181</v>
      </c>
      <c r="EA191" s="2">
        <f>POWER(10,($B191-K$227)/K$228)/(1+POWER(10,($B191-K$227)/K$228))</f>
        <v>0.99959844439343426</v>
      </c>
      <c r="EB191" s="2">
        <f>POWER(10,($B191-L$227)/L$228)/(1+POWER(10,($B191-L$227)/L$228))</f>
        <v>0.99961244928063553</v>
      </c>
      <c r="EC191" s="2">
        <f>POWER(10,($B191-M$227)/M$228)/(1+POWER(10,($B191-M$227)/M$228))</f>
        <v>0.99959514457537468</v>
      </c>
      <c r="ED191" s="2">
        <f>POWER(10,($B191-N$227)/N$228)/(1+POWER(10,($B191-N$227)/N$228))</f>
        <v>0.99959720444575539</v>
      </c>
      <c r="EE191" s="2">
        <f>POWER(10,($B191-O$227)/O$228)/(1+POWER(10,($B191-O$227)/O$228))</f>
        <v>0.99963814026383968</v>
      </c>
    </row>
    <row r="192" spans="2:135" x14ac:dyDescent="0.25">
      <c r="B192" s="2">
        <v>186</v>
      </c>
      <c r="C192">
        <v>75.471000000000004</v>
      </c>
      <c r="D192">
        <v>78.870999999999995</v>
      </c>
      <c r="E192">
        <v>81.629000000000005</v>
      </c>
      <c r="F192">
        <v>82.543000000000006</v>
      </c>
      <c r="G192">
        <v>85.671000000000006</v>
      </c>
      <c r="H192">
        <v>84.486000000000004</v>
      </c>
      <c r="I192">
        <v>85.356999999999999</v>
      </c>
      <c r="J192">
        <v>81.114000000000004</v>
      </c>
      <c r="K192">
        <v>81.442999999999998</v>
      </c>
      <c r="L192">
        <v>75.070999999999998</v>
      </c>
      <c r="M192">
        <v>68.028999999999996</v>
      </c>
      <c r="N192">
        <v>60.042900000000003</v>
      </c>
      <c r="O192">
        <v>50.414299999999997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75.999139013383854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79.249253679423035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80.630284054715034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82.212292370703452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84.615514996433916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85.042236705638231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84.899865630359741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83.080440250335499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79.805727818512011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75.086020019366174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68.489954657863976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60.365115648509473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51.001469016482709</v>
      </c>
      <c r="AE192" s="5"/>
      <c r="AG192" s="5">
        <f t="shared" si="52"/>
        <v>-0.52813901338384994</v>
      </c>
      <c r="AH192" s="5">
        <f t="shared" si="53"/>
        <v>-0.37825367942303956</v>
      </c>
      <c r="AI192" s="5">
        <f t="shared" si="54"/>
        <v>0.99871594528497099</v>
      </c>
      <c r="AJ192" s="5">
        <f t="shared" si="55"/>
        <v>0.33070762929655473</v>
      </c>
      <c r="AK192" s="5">
        <f t="shared" si="56"/>
        <v>1.0554850035660905</v>
      </c>
      <c r="AL192" s="5">
        <f t="shared" si="57"/>
        <v>-0.55623670563822714</v>
      </c>
      <c r="AM192" s="5">
        <f t="shared" si="58"/>
        <v>0.45713436964025789</v>
      </c>
      <c r="AN192" s="5">
        <f t="shared" si="59"/>
        <v>-1.966440250335495</v>
      </c>
      <c r="AO192" s="5">
        <f t="shared" si="60"/>
        <v>1.6372721814879867</v>
      </c>
      <c r="AP192" s="5">
        <f t="shared" si="61"/>
        <v>-1.502001936617603E-2</v>
      </c>
      <c r="AQ192" s="5">
        <f t="shared" si="62"/>
        <v>-0.46095465786397938</v>
      </c>
      <c r="AR192" s="5">
        <f t="shared" si="63"/>
        <v>-0.32221564850947004</v>
      </c>
      <c r="AS192" s="5">
        <f t="shared" si="64"/>
        <v>-0.58716901648271147</v>
      </c>
      <c r="AV192" s="2">
        <f t="shared" si="65"/>
        <v>75.999139011826443</v>
      </c>
      <c r="AW192" s="2">
        <f t="shared" si="66"/>
        <v>79.249253679423035</v>
      </c>
      <c r="AX192" s="2">
        <f t="shared" si="67"/>
        <v>80.630284054715034</v>
      </c>
      <c r="AY192" s="2">
        <f t="shared" si="68"/>
        <v>82.212292370703452</v>
      </c>
      <c r="AZ192" s="2">
        <f t="shared" si="69"/>
        <v>84.615514250822471</v>
      </c>
      <c r="BA192" s="2">
        <f t="shared" si="70"/>
        <v>85.042232670552124</v>
      </c>
      <c r="BB192" s="2">
        <f t="shared" si="71"/>
        <v>84.899865001723299</v>
      </c>
      <c r="BC192" s="2">
        <f t="shared" si="72"/>
        <v>83.08043975790892</v>
      </c>
      <c r="BD192" s="2">
        <f t="shared" si="73"/>
        <v>79.805727768854766</v>
      </c>
      <c r="BE192" s="2">
        <f t="shared" si="74"/>
        <v>75.086019895818978</v>
      </c>
      <c r="BF192" s="2">
        <f t="shared" si="75"/>
        <v>68.489954411530292</v>
      </c>
      <c r="BG192" s="2">
        <f t="shared" si="76"/>
        <v>60.365113732124797</v>
      </c>
      <c r="BH192" s="2">
        <f t="shared" si="77"/>
        <v>51.001465970825066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75.471000000000004</v>
      </c>
      <c r="CA192" s="2">
        <f>IF(OR(AND($B192&gt;D$230, $B192&lt;D$231), $B192&gt;D$232), D192, "")</f>
        <v>78.870999999999995</v>
      </c>
      <c r="CB192" s="2">
        <f>IF(OR(AND($B192&gt;E$230, $B192&lt;E$231), $B192&gt;E$232), E192, "")</f>
        <v>81.629000000000005</v>
      </c>
      <c r="CC192" s="2">
        <f>IF(OR(AND($B192&gt;F$230, $B192&lt;F$231), $B192&gt;F$232), F192, "")</f>
        <v>82.543000000000006</v>
      </c>
      <c r="CD192" s="2">
        <f>IF(OR(AND($B192&gt;G$230, $B192&lt;G$231), $B192&gt;G$232), G192, "")</f>
        <v>85.671000000000006</v>
      </c>
      <c r="CE192" s="2">
        <f>IF(OR(AND($B192&gt;H$230, $B192&lt;H$231), $B192&gt;H$232), H192, "")</f>
        <v>84.486000000000004</v>
      </c>
      <c r="CF192" s="2">
        <f>IF(OR(AND($B192&gt;I$230, $B192&lt;I$231), $B192&gt;I$232), I192, "")</f>
        <v>85.356999999999999</v>
      </c>
      <c r="CG192" s="2">
        <f>IF(OR(AND($B192&gt;J$230, $B192&lt;J$231), $B192&gt;J$232), J192, "")</f>
        <v>81.114000000000004</v>
      </c>
      <c r="CH192" s="2">
        <f>IF(OR(AND($B192&gt;K$230, $B192&lt;K$231), $B192&gt;K$232), K192, "")</f>
        <v>81.442999999999998</v>
      </c>
      <c r="CI192" s="2">
        <f>IF(OR(AND($B192&gt;L$230, $B192&lt;L$231), $B192&gt;L$232), L192, "")</f>
        <v>75.070999999999998</v>
      </c>
      <c r="CJ192" s="2">
        <f>IF(OR(AND($B192&gt;M$230, $B192&lt;M$231), $B192&gt;M$232), M192, "")</f>
        <v>68.028999999999996</v>
      </c>
      <c r="CK192" s="2">
        <f>IF(OR(AND($B192&gt;N$230, $B192&lt;N$231), $B192&gt;N$232), N192, "")</f>
        <v>60.042900000000003</v>
      </c>
      <c r="CL192" s="2">
        <f>IF(OR(AND($B192&gt;O$230, $B192&lt;O$231), $B192&gt;O$232), O192, "")</f>
        <v>50.414299999999997</v>
      </c>
      <c r="CO192" s="2">
        <f>BK$207*$B192+BK$209</f>
        <v>83.048342027018919</v>
      </c>
      <c r="CP192" s="2">
        <f>BL$207*$B192+BL$209</f>
        <v>86.399042004606599</v>
      </c>
      <c r="CQ192" s="2">
        <f>BM$207*$B192+BM$209</f>
        <v>87.374061065485677</v>
      </c>
      <c r="CR192" s="2">
        <f>BN$207*$B192+BN$209</f>
        <v>86.993031493894676</v>
      </c>
      <c r="CS192" s="2">
        <f>BO$207*$B192+BO$209</f>
        <v>90.65979825042244</v>
      </c>
      <c r="CT192" s="2">
        <f>BP$207*$B192+BP$209</f>
        <v>92.241213417489107</v>
      </c>
      <c r="CU192" s="2">
        <f>BQ$207*$B192+BQ$209</f>
        <v>92.565370108676603</v>
      </c>
      <c r="CV192" s="2">
        <f>BR$207*$B192+BR$209</f>
        <v>89.500986532852323</v>
      </c>
      <c r="CW192" s="2">
        <f>BS$207*$B192+BS$209</f>
        <v>86.039779469298153</v>
      </c>
      <c r="CX192" s="2">
        <f>BT$207*$B192+BT$209</f>
        <v>81.156812989113462</v>
      </c>
      <c r="CY192" s="2">
        <f>BU$207*$B192+BU$209</f>
        <v>76.111227653960242</v>
      </c>
      <c r="CZ192" s="2">
        <f>BV$207*$B192+BV$209</f>
        <v>65.860172370909083</v>
      </c>
      <c r="DA192" s="2">
        <f>BW$207*$B192+BW$209</f>
        <v>54.864540514238932</v>
      </c>
      <c r="DD192" s="2">
        <f>BZ$207*$B192+BZ$209</f>
        <v>75.994094650365469</v>
      </c>
      <c r="DE192" s="2">
        <f>CA$207*$B192+CA$209</f>
        <v>79.240915412404945</v>
      </c>
      <c r="DF192" s="2">
        <f>CB$207*$B192+CB$209</f>
        <v>80.626167212797</v>
      </c>
      <c r="DG192" s="2">
        <f>CC$207*$B192+CC$209</f>
        <v>82.21000262355571</v>
      </c>
      <c r="DH192" s="2">
        <f>CD$207*$B192+CD$209</f>
        <v>84.612788787194063</v>
      </c>
      <c r="DI192" s="2">
        <f>CE$207*$B192+CE$209</f>
        <v>85.038736088491234</v>
      </c>
      <c r="DJ192" s="2">
        <f>CF$207*$B192+CF$209</f>
        <v>84.896507549613119</v>
      </c>
      <c r="DK192" s="2">
        <f>CG$207*$B192+CG$209</f>
        <v>83.077767148502232</v>
      </c>
      <c r="DL192" s="2">
        <f>CH$207*$B192+CH$209</f>
        <v>79.803443798187487</v>
      </c>
      <c r="DM192" s="2">
        <f>CI$207*$B192+CI$209</f>
        <v>75.083873339327141</v>
      </c>
      <c r="DN192" s="2">
        <f>CJ$207*$B192+CJ$209</f>
        <v>68.487139249752744</v>
      </c>
      <c r="DO192" s="2">
        <f>CK$207*$B192+CK$209</f>
        <v>60.363094287416487</v>
      </c>
      <c r="DP192" s="2">
        <f>CL$207*$B192+CL$209</f>
        <v>51.000190617458628</v>
      </c>
      <c r="DS192" s="2">
        <f>POWER(10,($B192-C$227)/C$228)/(1+POWER(10,($B192-C$227)/C$228))</f>
        <v>0.99928491854741786</v>
      </c>
      <c r="DT192" s="2">
        <f>POWER(10,($B192-D$227)/D$228)/(1+POWER(10,($B192-D$227)/D$228))</f>
        <v>0.9988351327808066</v>
      </c>
      <c r="DU192" s="2">
        <f>POWER(10,($B192-E$227)/E$228)/(1+POWER(10,($B192-E$227)/E$228))</f>
        <v>0.99938990713133369</v>
      </c>
      <c r="DV192" s="2">
        <f>POWER(10,($B192-F$227)/F$228)/(1+POWER(10,($B192-F$227)/F$228))</f>
        <v>0.99952127674538138</v>
      </c>
      <c r="DW192" s="2">
        <f>POWER(10,($B192-G$227)/G$228)/(1+POWER(10,($B192-G$227)/G$228))</f>
        <v>0.999549287355184</v>
      </c>
      <c r="DX192" s="2">
        <f>POWER(10,($B192-H$227)/H$228)/(1+POWER(10,($B192-H$227)/H$228))</f>
        <v>0.99951453063978291</v>
      </c>
      <c r="DY192" s="2">
        <f>POWER(10,($B192-I$227)/I$228)/(1+POWER(10,($B192-I$227)/I$228))</f>
        <v>0.99956219685979197</v>
      </c>
      <c r="DZ192" s="2">
        <f>POWER(10,($B192-J$227)/J$228)/(1+POWER(10,($B192-J$227)/J$228))</f>
        <v>0.99958391435092653</v>
      </c>
      <c r="EA192" s="2">
        <f>POWER(10,($B192-K$227)/K$228)/(1+POWER(10,($B192-K$227)/K$228))</f>
        <v>0.99963376399415926</v>
      </c>
      <c r="EB192" s="2">
        <f>POWER(10,($B192-L$227)/L$228)/(1+POWER(10,($B192-L$227)/L$228))</f>
        <v>0.99964653748997501</v>
      </c>
      <c r="EC192" s="2">
        <f>POWER(10,($B192-M$227)/M$228)/(1+POWER(10,($B192-M$227)/M$228))</f>
        <v>0.99963075431077142</v>
      </c>
      <c r="ED192" s="2">
        <f>POWER(10,($B192-N$227)/N$228)/(1+POWER(10,($B192-N$227)/N$228))</f>
        <v>0.999632633068397</v>
      </c>
      <c r="EE192" s="2">
        <f>POWER(10,($B192-O$227)/O$228)/(1+POWER(10,($B192-O$227)/O$228))</f>
        <v>0.99966996949021147</v>
      </c>
    </row>
    <row r="193" spans="2:137" x14ac:dyDescent="0.25">
      <c r="B193" s="2">
        <v>187</v>
      </c>
      <c r="C193">
        <v>75.629000000000005</v>
      </c>
      <c r="D193">
        <v>80.728999999999999</v>
      </c>
      <c r="E193">
        <v>80.713999999999999</v>
      </c>
      <c r="F193">
        <v>82.143000000000001</v>
      </c>
      <c r="G193">
        <v>84.013999999999996</v>
      </c>
      <c r="H193">
        <v>85.228999999999999</v>
      </c>
      <c r="I193">
        <v>84.528999999999996</v>
      </c>
      <c r="J193">
        <v>82.085999999999999</v>
      </c>
      <c r="K193">
        <v>80.370999999999995</v>
      </c>
      <c r="L193">
        <v>73.986000000000004</v>
      </c>
      <c r="M193">
        <v>68.900000000000006</v>
      </c>
      <c r="N193">
        <v>60.857100000000003</v>
      </c>
      <c r="O193">
        <v>50.257100000000001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75.929448553956703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79.179228103977778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80.570752559769488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82.176369839601833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84.585819856442839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84.99999449793512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84.853597239348204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83.033738422710258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79.759348956550866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75.041910251876104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68.444059308614129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60.330293247028322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50.980831338031642</v>
      </c>
      <c r="AE193" s="5"/>
      <c r="AG193" s="5">
        <f t="shared" si="52"/>
        <v>-0.30044855395669856</v>
      </c>
      <c r="AH193" s="5">
        <f t="shared" si="53"/>
        <v>1.5497718960222215</v>
      </c>
      <c r="AI193" s="5">
        <f t="shared" si="54"/>
        <v>0.14324744023051039</v>
      </c>
      <c r="AJ193" s="5">
        <f t="shared" si="55"/>
        <v>-3.3369839601832041E-2</v>
      </c>
      <c r="AK193" s="5">
        <f t="shared" si="56"/>
        <v>-0.57181985644284339</v>
      </c>
      <c r="AL193" s="5">
        <f t="shared" si="57"/>
        <v>0.22900550206487935</v>
      </c>
      <c r="AM193" s="5">
        <f t="shared" si="58"/>
        <v>-0.32459723934820772</v>
      </c>
      <c r="AN193" s="5">
        <f t="shared" si="59"/>
        <v>-0.94773842271025899</v>
      </c>
      <c r="AO193" s="5">
        <f t="shared" si="60"/>
        <v>0.61165104344912891</v>
      </c>
      <c r="AP193" s="5">
        <f t="shared" si="61"/>
        <v>-1.0559102518760994</v>
      </c>
      <c r="AQ193" s="5">
        <f t="shared" si="62"/>
        <v>0.45594069138587656</v>
      </c>
      <c r="AR193" s="5">
        <f t="shared" si="63"/>
        <v>0.52680675297168023</v>
      </c>
      <c r="AS193" s="5">
        <f t="shared" si="64"/>
        <v>-0.7237313380316408</v>
      </c>
      <c r="AV193" s="2">
        <f t="shared" si="65"/>
        <v>75.929448553107022</v>
      </c>
      <c r="AW193" s="2">
        <f t="shared" si="66"/>
        <v>79.179228103977778</v>
      </c>
      <c r="AX193" s="2">
        <f t="shared" si="67"/>
        <v>80.570752559769488</v>
      </c>
      <c r="AY193" s="2">
        <f t="shared" si="68"/>
        <v>82.176369839601833</v>
      </c>
      <c r="AZ193" s="2">
        <f t="shared" si="69"/>
        <v>84.58581956504392</v>
      </c>
      <c r="BA193" s="2">
        <f t="shared" si="70"/>
        <v>84.999992845643192</v>
      </c>
      <c r="BB193" s="2">
        <f t="shared" si="71"/>
        <v>84.853596999498407</v>
      </c>
      <c r="BC193" s="2">
        <f t="shared" si="72"/>
        <v>83.033738235831137</v>
      </c>
      <c r="BD193" s="2">
        <f t="shared" si="73"/>
        <v>79.759348938909298</v>
      </c>
      <c r="BE193" s="2">
        <f t="shared" si="74"/>
        <v>75.041910207259946</v>
      </c>
      <c r="BF193" s="2">
        <f t="shared" si="75"/>
        <v>68.444059217396784</v>
      </c>
      <c r="BG193" s="2">
        <f t="shared" si="76"/>
        <v>60.330292490150505</v>
      </c>
      <c r="BH193" s="2">
        <f t="shared" si="77"/>
        <v>50.980830078516419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75.629000000000005</v>
      </c>
      <c r="CA193" s="2">
        <f>IF(OR(AND($B193&gt;D$230, $B193&lt;D$231), $B193&gt;D$232), D193, "")</f>
        <v>80.728999999999999</v>
      </c>
      <c r="CB193" s="2">
        <f>IF(OR(AND($B193&gt;E$230, $B193&lt;E$231), $B193&gt;E$232), E193, "")</f>
        <v>80.713999999999999</v>
      </c>
      <c r="CC193" s="2">
        <f>IF(OR(AND($B193&gt;F$230, $B193&lt;F$231), $B193&gt;F$232), F193, "")</f>
        <v>82.143000000000001</v>
      </c>
      <c r="CD193" s="2">
        <f>IF(OR(AND($B193&gt;G$230, $B193&lt;G$231), $B193&gt;G$232), G193, "")</f>
        <v>84.013999999999996</v>
      </c>
      <c r="CE193" s="2">
        <f>IF(OR(AND($B193&gt;H$230, $B193&lt;H$231), $B193&gt;H$232), H193, "")</f>
        <v>85.228999999999999</v>
      </c>
      <c r="CF193" s="2">
        <f>IF(OR(AND($B193&gt;I$230, $B193&lt;I$231), $B193&gt;I$232), I193, "")</f>
        <v>84.528999999999996</v>
      </c>
      <c r="CG193" s="2">
        <f>IF(OR(AND($B193&gt;J$230, $B193&lt;J$231), $B193&gt;J$232), J193, "")</f>
        <v>82.085999999999999</v>
      </c>
      <c r="CH193" s="2">
        <f>IF(OR(AND($B193&gt;K$230, $B193&lt;K$231), $B193&gt;K$232), K193, "")</f>
        <v>80.370999999999995</v>
      </c>
      <c r="CI193" s="2">
        <f>IF(OR(AND($B193&gt;L$230, $B193&lt;L$231), $B193&gt;L$232), L193, "")</f>
        <v>73.986000000000004</v>
      </c>
      <c r="CJ193" s="2">
        <f>IF(OR(AND($B193&gt;M$230, $B193&lt;M$231), $B193&gt;M$232), M193, "")</f>
        <v>68.900000000000006</v>
      </c>
      <c r="CK193" s="2">
        <f>IF(OR(AND($B193&gt;N$230, $B193&lt;N$231), $B193&gt;N$232), N193, "")</f>
        <v>60.857100000000003</v>
      </c>
      <c r="CL193" s="2">
        <f>IF(OR(AND($B193&gt;O$230, $B193&lt;O$231), $B193&gt;O$232), O193, "")</f>
        <v>50.257100000000001</v>
      </c>
      <c r="CO193" s="2">
        <f>BK$207*$B193+BK$209</f>
        <v>83.06257777423022</v>
      </c>
      <c r="CP193" s="2">
        <f>BL$207*$B193+BL$209</f>
        <v>86.41717009396325</v>
      </c>
      <c r="CQ193" s="2">
        <f>BM$207*$B193+BM$209</f>
        <v>87.390363554517876</v>
      </c>
      <c r="CR193" s="2">
        <f>BN$207*$B193+BN$209</f>
        <v>87.007681855471077</v>
      </c>
      <c r="CS193" s="2">
        <f>BO$207*$B193+BO$209</f>
        <v>90.693912581589984</v>
      </c>
      <c r="CT193" s="2">
        <f>BP$207*$B193+BP$209</f>
        <v>92.277721992381004</v>
      </c>
      <c r="CU193" s="2">
        <f>BQ$207*$B193+BQ$209</f>
        <v>92.602436399396979</v>
      </c>
      <c r="CV193" s="2">
        <f>BR$207*$B193+BR$209</f>
        <v>89.523457055225364</v>
      </c>
      <c r="CW193" s="2">
        <f>BS$207*$B193+BS$209</f>
        <v>86.059713221343785</v>
      </c>
      <c r="CX193" s="2">
        <f>BT$207*$B193+BT$209</f>
        <v>81.174004736162573</v>
      </c>
      <c r="CY193" s="2">
        <f>BU$207*$B193+BU$209</f>
        <v>76.145090362501023</v>
      </c>
      <c r="CZ193" s="2">
        <f>BV$207*$B193+BV$209</f>
        <v>65.88546742654755</v>
      </c>
      <c r="DA193" s="2">
        <f>BW$207*$B193+BW$209</f>
        <v>54.884930637522494</v>
      </c>
      <c r="DD193" s="2">
        <f>BZ$207*$B193+BZ$209</f>
        <v>75.924793268124773</v>
      </c>
      <c r="DE193" s="2">
        <f>CA$207*$B193+CA$209</f>
        <v>79.171529752912747</v>
      </c>
      <c r="DF193" s="2">
        <f>CB$207*$B193+CB$209</f>
        <v>80.566955734671495</v>
      </c>
      <c r="DG193" s="2">
        <f>CC$207*$B193+CC$209</f>
        <v>82.174259474643094</v>
      </c>
      <c r="DH193" s="2">
        <f>CD$207*$B193+CD$209</f>
        <v>84.583307671841666</v>
      </c>
      <c r="DI193" s="2">
        <f>CE$207*$B193+CE$209</f>
        <v>84.996769041852957</v>
      </c>
      <c r="DJ193" s="2">
        <f>CF$207*$B193+CF$209</f>
        <v>84.850501678390273</v>
      </c>
      <c r="DK193" s="2">
        <f>CG$207*$B193+CG$209</f>
        <v>83.03127452712107</v>
      </c>
      <c r="DL193" s="2">
        <f>CH$207*$B193+CH$209</f>
        <v>79.75724377564363</v>
      </c>
      <c r="DM193" s="2">
        <f>CI$207*$B193+CI$209</f>
        <v>75.039932756253421</v>
      </c>
      <c r="DN193" s="2">
        <f>CJ$207*$B193+CJ$209</f>
        <v>68.441464890461972</v>
      </c>
      <c r="DO193" s="2">
        <f>CK$207*$B193+CK$209</f>
        <v>60.328430585762916</v>
      </c>
      <c r="DP193" s="2">
        <f>CL$207*$B193+CL$209</f>
        <v>50.979654589867543</v>
      </c>
      <c r="DS193" s="2">
        <f>POWER(10,($B193-C$227)/C$228)/(1+POWER(10,($B193-C$227)/C$228))</f>
        <v>0.9993477969279857</v>
      </c>
      <c r="DT193" s="2">
        <f>POWER(10,($B193-D$227)/D$228)/(1+POWER(10,($B193-D$227)/D$228))</f>
        <v>0.99893751957002164</v>
      </c>
      <c r="DU193" s="2">
        <f>POWER(10,($B193-E$227)/E$228)/(1+POWER(10,($B193-E$227)/E$228))</f>
        <v>0.99944355882013236</v>
      </c>
      <c r="DV193" s="2">
        <f>POWER(10,($B193-F$227)/F$228)/(1+POWER(10,($B193-F$227)/F$228))</f>
        <v>0.99956338081126295</v>
      </c>
      <c r="DW193" s="2">
        <f>POWER(10,($B193-G$227)/G$228)/(1+POWER(10,($B193-G$227)/G$228))</f>
        <v>0.99958892888030559</v>
      </c>
      <c r="DX193" s="2">
        <f>POWER(10,($B193-H$227)/H$228)/(1+POWER(10,($B193-H$227)/H$228))</f>
        <v>0.99955722776782974</v>
      </c>
      <c r="DY193" s="2">
        <f>POWER(10,($B193-I$227)/I$228)/(1+POWER(10,($B193-I$227)/I$228))</f>
        <v>0.99960070340895057</v>
      </c>
      <c r="DZ193" s="2">
        <f>POWER(10,($B193-J$227)/J$228)/(1+POWER(10,($B193-J$227)/J$228))</f>
        <v>0.99962051148448028</v>
      </c>
      <c r="EA193" s="2">
        <f>POWER(10,($B193-K$227)/K$228)/(1+POWER(10,($B193-K$227)/K$228))</f>
        <v>0.99966597802912005</v>
      </c>
      <c r="EB193" s="2">
        <f>POWER(10,($B193-L$227)/L$228)/(1+POWER(10,($B193-L$227)/L$228))</f>
        <v>0.99967762833351215</v>
      </c>
      <c r="EC193" s="2">
        <f>POWER(10,($B193-M$227)/M$228)/(1+POWER(10,($B193-M$227)/M$228))</f>
        <v>0.9996632329876064</v>
      </c>
      <c r="ED193" s="2">
        <f>POWER(10,($B193-N$227)/N$228)/(1+POWER(10,($B193-N$227)/N$228))</f>
        <v>0.99966494654598614</v>
      </c>
      <c r="EE193" s="2">
        <f>POWER(10,($B193-O$227)/O$228)/(1+POWER(10,($B193-O$227)/O$228))</f>
        <v>0.99969899985697919</v>
      </c>
    </row>
    <row r="194" spans="2:137" x14ac:dyDescent="0.25">
      <c r="B194" s="2">
        <v>188</v>
      </c>
      <c r="C194">
        <v>75.3</v>
      </c>
      <c r="D194">
        <v>80.870999999999995</v>
      </c>
      <c r="E194">
        <v>80.971000000000004</v>
      </c>
      <c r="F194">
        <v>82.343000000000004</v>
      </c>
      <c r="G194">
        <v>83.442999999999998</v>
      </c>
      <c r="H194">
        <v>83.828999999999994</v>
      </c>
      <c r="I194">
        <v>85.986000000000004</v>
      </c>
      <c r="J194">
        <v>82.570999999999998</v>
      </c>
      <c r="K194">
        <v>79.900000000000006</v>
      </c>
      <c r="L194">
        <v>74.557000000000002</v>
      </c>
      <c r="M194">
        <v>68.129000000000005</v>
      </c>
      <c r="N194">
        <v>59.671399999999998</v>
      </c>
      <c r="O194">
        <v>50.914299999999997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75.859787492453677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79.109250537664039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80.511245495471229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82.140461142931443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84.556141466492818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84.95777460073468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84.807349214334096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82.987052847366883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79.712983894354991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74.997813670522532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68.398181117682682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60.295483623571982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50.960202390226272</v>
      </c>
      <c r="AE194" s="5"/>
      <c r="AG194" s="5">
        <f t="shared" si="52"/>
        <v>-0.55978749245367965</v>
      </c>
      <c r="AH194" s="5">
        <f t="shared" si="53"/>
        <v>1.7617494623359562</v>
      </c>
      <c r="AI194" s="5">
        <f t="shared" si="54"/>
        <v>0.45975450452877453</v>
      </c>
      <c r="AJ194" s="5">
        <f t="shared" si="55"/>
        <v>0.20253885706856067</v>
      </c>
      <c r="AK194" s="5">
        <f t="shared" si="56"/>
        <v>-1.1131414664928201</v>
      </c>
      <c r="AL194" s="5">
        <f t="shared" si="57"/>
        <v>-1.1287746007346868</v>
      </c>
      <c r="AM194" s="5">
        <f t="shared" si="58"/>
        <v>1.1786507856659085</v>
      </c>
      <c r="AN194" s="5">
        <f t="shared" si="59"/>
        <v>-0.41605284736688475</v>
      </c>
      <c r="AO194" s="5">
        <f t="shared" si="60"/>
        <v>0.18701610564501436</v>
      </c>
      <c r="AP194" s="5">
        <f t="shared" si="61"/>
        <v>-0.44081367052253029</v>
      </c>
      <c r="AQ194" s="5">
        <f t="shared" si="62"/>
        <v>-0.2691811176826775</v>
      </c>
      <c r="AR194" s="5">
        <f t="shared" si="63"/>
        <v>-0.62408362357198399</v>
      </c>
      <c r="AS194" s="5">
        <f t="shared" si="64"/>
        <v>-4.5902390226274292E-2</v>
      </c>
      <c r="AV194" s="2">
        <f t="shared" si="65"/>
        <v>75.859787492003136</v>
      </c>
      <c r="AW194" s="2">
        <f t="shared" si="66"/>
        <v>79.109250537664039</v>
      </c>
      <c r="AX194" s="2">
        <f t="shared" si="67"/>
        <v>80.511245495471229</v>
      </c>
      <c r="AY194" s="2">
        <f t="shared" si="68"/>
        <v>82.140461142931443</v>
      </c>
      <c r="AZ194" s="2">
        <f t="shared" si="69"/>
        <v>84.556141356059541</v>
      </c>
      <c r="BA194" s="2">
        <f t="shared" si="70"/>
        <v>84.957773944482</v>
      </c>
      <c r="BB194" s="2">
        <f t="shared" si="71"/>
        <v>84.807349125609875</v>
      </c>
      <c r="BC194" s="2">
        <f t="shared" si="72"/>
        <v>82.987052778596222</v>
      </c>
      <c r="BD194" s="2">
        <f t="shared" si="73"/>
        <v>79.712983888279268</v>
      </c>
      <c r="BE194" s="2">
        <f t="shared" si="74"/>
        <v>74.99781365489828</v>
      </c>
      <c r="BF194" s="2">
        <f t="shared" si="75"/>
        <v>68.398181084923607</v>
      </c>
      <c r="BG194" s="2">
        <f t="shared" si="76"/>
        <v>60.295483333435712</v>
      </c>
      <c r="BH194" s="2">
        <f t="shared" si="77"/>
        <v>50.960201884215685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75.3</v>
      </c>
      <c r="CA194" s="2">
        <f>IF(OR(AND($B194&gt;D$230, $B194&lt;D$231), $B194&gt;D$232), D194, "")</f>
        <v>80.870999999999995</v>
      </c>
      <c r="CB194" s="2">
        <f>IF(OR(AND($B194&gt;E$230, $B194&lt;E$231), $B194&gt;E$232), E194, "")</f>
        <v>80.971000000000004</v>
      </c>
      <c r="CC194" s="2">
        <f>IF(OR(AND($B194&gt;F$230, $B194&lt;F$231), $B194&gt;F$232), F194, "")</f>
        <v>82.343000000000004</v>
      </c>
      <c r="CD194" s="2">
        <f>IF(OR(AND($B194&gt;G$230, $B194&lt;G$231), $B194&gt;G$232), G194, "")</f>
        <v>83.442999999999998</v>
      </c>
      <c r="CE194" s="2">
        <f>IF(OR(AND($B194&gt;H$230, $B194&lt;H$231), $B194&gt;H$232), H194, "")</f>
        <v>83.828999999999994</v>
      </c>
      <c r="CF194" s="2">
        <f>IF(OR(AND($B194&gt;I$230, $B194&lt;I$231), $B194&gt;I$232), I194, "")</f>
        <v>85.986000000000004</v>
      </c>
      <c r="CG194" s="2">
        <f>IF(OR(AND($B194&gt;J$230, $B194&lt;J$231), $B194&gt;J$232), J194, "")</f>
        <v>82.570999999999998</v>
      </c>
      <c r="CH194" s="2">
        <f>IF(OR(AND($B194&gt;K$230, $B194&lt;K$231), $B194&gt;K$232), K194, "")</f>
        <v>79.900000000000006</v>
      </c>
      <c r="CI194" s="2">
        <f>IF(OR(AND($B194&gt;L$230, $B194&lt;L$231), $B194&gt;L$232), L194, "")</f>
        <v>74.557000000000002</v>
      </c>
      <c r="CJ194" s="2">
        <f>IF(OR(AND($B194&gt;M$230, $B194&lt;M$231), $B194&gt;M$232), M194, "")</f>
        <v>68.129000000000005</v>
      </c>
      <c r="CK194" s="2">
        <f>IF(OR(AND($B194&gt;N$230, $B194&lt;N$231), $B194&gt;N$232), N194, "")</f>
        <v>59.671399999999998</v>
      </c>
      <c r="CL194" s="2">
        <f>IF(OR(AND($B194&gt;O$230, $B194&lt;O$231), $B194&gt;O$232), O194, "")</f>
        <v>50.914299999999997</v>
      </c>
      <c r="CO194" s="2">
        <f>BK$207*$B194+BK$209</f>
        <v>83.076813521441522</v>
      </c>
      <c r="CP194" s="2">
        <f>BL$207*$B194+BL$209</f>
        <v>86.435298183319901</v>
      </c>
      <c r="CQ194" s="2">
        <f>BM$207*$B194+BM$209</f>
        <v>87.406666043550075</v>
      </c>
      <c r="CR194" s="2">
        <f>BN$207*$B194+BN$209</f>
        <v>87.022332217047492</v>
      </c>
      <c r="CS194" s="2">
        <f>BO$207*$B194+BO$209</f>
        <v>90.728026912757528</v>
      </c>
      <c r="CT194" s="2">
        <f>BP$207*$B194+BP$209</f>
        <v>92.314230567272901</v>
      </c>
      <c r="CU194" s="2">
        <f>BQ$207*$B194+BQ$209</f>
        <v>92.639502690117354</v>
      </c>
      <c r="CV194" s="2">
        <f>BR$207*$B194+BR$209</f>
        <v>89.545927577598405</v>
      </c>
      <c r="CW194" s="2">
        <f>BS$207*$B194+BS$209</f>
        <v>86.079646973389416</v>
      </c>
      <c r="CX194" s="2">
        <f>BT$207*$B194+BT$209</f>
        <v>81.191196483211684</v>
      </c>
      <c r="CY194" s="2">
        <f>BU$207*$B194+BU$209</f>
        <v>76.178953071041818</v>
      </c>
      <c r="CZ194" s="2">
        <f>BV$207*$B194+BV$209</f>
        <v>65.910762482186016</v>
      </c>
      <c r="DA194" s="2">
        <f>BW$207*$B194+BW$209</f>
        <v>54.905320760806056</v>
      </c>
      <c r="DD194" s="2">
        <f>BZ$207*$B194+BZ$209</f>
        <v>75.855491885884092</v>
      </c>
      <c r="DE194" s="2">
        <f>CA$207*$B194+CA$209</f>
        <v>79.102144093420549</v>
      </c>
      <c r="DF194" s="2">
        <f>CB$207*$B194+CB$209</f>
        <v>80.507744256545976</v>
      </c>
      <c r="DG194" s="2">
        <f>CC$207*$B194+CC$209</f>
        <v>82.138516325730478</v>
      </c>
      <c r="DH194" s="2">
        <f>CD$207*$B194+CD$209</f>
        <v>84.55382655648927</v>
      </c>
      <c r="DI194" s="2">
        <f>CE$207*$B194+CE$209</f>
        <v>84.954801995214666</v>
      </c>
      <c r="DJ194" s="2">
        <f>CF$207*$B194+CF$209</f>
        <v>84.804495807167442</v>
      </c>
      <c r="DK194" s="2">
        <f>CG$207*$B194+CG$209</f>
        <v>82.984781905739908</v>
      </c>
      <c r="DL194" s="2">
        <f>CH$207*$B194+CH$209</f>
        <v>79.711043753099787</v>
      </c>
      <c r="DM194" s="2">
        <f>CI$207*$B194+CI$209</f>
        <v>74.995992173179701</v>
      </c>
      <c r="DN194" s="2">
        <f>CJ$207*$B194+CJ$209</f>
        <v>68.395790531171201</v>
      </c>
      <c r="DO194" s="2">
        <f>CK$207*$B194+CK$209</f>
        <v>60.293766884109345</v>
      </c>
      <c r="DP194" s="2">
        <f>CL$207*$B194+CL$209</f>
        <v>50.959118562276458</v>
      </c>
      <c r="DS194" s="2">
        <f>POWER(10,($B194-C$227)/C$228)/(1+POWER(10,($B194-C$227)/C$228))</f>
        <v>0.99940514959229987</v>
      </c>
      <c r="DT194" s="2">
        <f>POWER(10,($B194-D$227)/D$228)/(1+POWER(10,($B194-D$227)/D$228))</f>
        <v>0.99903091573470693</v>
      </c>
      <c r="DU194" s="2">
        <f>POWER(10,($B194-E$227)/E$228)/(1+POWER(10,($B194-E$227)/E$228))</f>
        <v>0.9994924947646382</v>
      </c>
      <c r="DV194" s="2">
        <f>POWER(10,($B194-F$227)/F$228)/(1+POWER(10,($B194-F$227)/F$228))</f>
        <v>0.99960178326860782</v>
      </c>
      <c r="DW194" s="2">
        <f>POWER(10,($B194-G$227)/G$228)/(1+POWER(10,($B194-G$227)/G$228))</f>
        <v>0.99962508512249537</v>
      </c>
      <c r="DX194" s="2">
        <f>POWER(10,($B194-H$227)/H$228)/(1+POWER(10,($B194-H$227)/H$228))</f>
        <v>0.99959617119206501</v>
      </c>
      <c r="DY194" s="2">
        <f>POWER(10,($B194-I$227)/I$228)/(1+POWER(10,($B194-I$227)/I$228))</f>
        <v>0.99963582438598209</v>
      </c>
      <c r="DZ194" s="2">
        <f>POWER(10,($B194-J$227)/J$228)/(1+POWER(10,($B194-J$227)/J$228))</f>
        <v>0.99965389080354561</v>
      </c>
      <c r="EA194" s="2">
        <f>POWER(10,($B194-K$227)/K$228)/(1+POWER(10,($B194-K$227)/K$228))</f>
        <v>0.99969535938849163</v>
      </c>
      <c r="EB194" s="2">
        <f>POWER(10,($B194-L$227)/L$228)/(1+POWER(10,($B194-L$227)/L$228))</f>
        <v>0.99970598520606979</v>
      </c>
      <c r="EC194" s="2">
        <f>POWER(10,($B194-M$227)/M$228)/(1+POWER(10,($B194-M$227)/M$228))</f>
        <v>0.99969285573310773</v>
      </c>
      <c r="ED194" s="2">
        <f>POWER(10,($B194-N$227)/N$228)/(1+POWER(10,($B194-N$227)/N$228))</f>
        <v>0.99969441860930874</v>
      </c>
      <c r="EE194" s="2">
        <f>POWER(10,($B194-O$227)/O$228)/(1+POWER(10,($B194-O$227)/O$228))</f>
        <v>0.99972547733625328</v>
      </c>
    </row>
    <row r="195" spans="2:137" x14ac:dyDescent="0.25">
      <c r="B195" s="2">
        <v>189</v>
      </c>
      <c r="C195">
        <v>76.085999999999999</v>
      </c>
      <c r="D195">
        <v>79.070999999999998</v>
      </c>
      <c r="E195">
        <v>80.385999999999996</v>
      </c>
      <c r="F195">
        <v>82.286000000000001</v>
      </c>
      <c r="G195">
        <v>84.585999999999999</v>
      </c>
      <c r="H195">
        <v>83.742999999999995</v>
      </c>
      <c r="I195">
        <v>83.557000000000002</v>
      </c>
      <c r="J195">
        <v>84.4</v>
      </c>
      <c r="K195">
        <v>78.771000000000001</v>
      </c>
      <c r="L195">
        <v>75.629000000000005</v>
      </c>
      <c r="M195">
        <v>68.471000000000004</v>
      </c>
      <c r="N195">
        <v>60.3429</v>
      </c>
      <c r="O195">
        <v>51.014299999999999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75.790153670381173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79.039317493386491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80.45176104208997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82.104565235790332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84.526478419345707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84.915574650955676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84.761119900317297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82.940382201879316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79.666631579134204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74.953729242192793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68.352318733585435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60.260685463453434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50.939581004225808</v>
      </c>
      <c r="AE195" s="5"/>
      <c r="AG195" s="5">
        <f t="shared" si="52"/>
        <v>0.29584632961882562</v>
      </c>
      <c r="AH195" s="5">
        <f t="shared" si="53"/>
        <v>3.1682506613506689E-2</v>
      </c>
      <c r="AI195" s="5">
        <f t="shared" si="54"/>
        <v>-6.5761042089974353E-2</v>
      </c>
      <c r="AJ195" s="5">
        <f t="shared" si="55"/>
        <v>0.1814347642096692</v>
      </c>
      <c r="AK195" s="5">
        <f t="shared" si="56"/>
        <v>5.9521580654291029E-2</v>
      </c>
      <c r="AL195" s="5">
        <f t="shared" si="57"/>
        <v>-1.1725746509556814</v>
      </c>
      <c r="AM195" s="5">
        <f t="shared" si="58"/>
        <v>-1.2041199003172949</v>
      </c>
      <c r="AN195" s="5">
        <f t="shared" si="59"/>
        <v>1.4596177981206893</v>
      </c>
      <c r="AO195" s="5">
        <f t="shared" si="60"/>
        <v>-0.89563157913420355</v>
      </c>
      <c r="AP195" s="5">
        <f t="shared" si="61"/>
        <v>0.67527075780721191</v>
      </c>
      <c r="AQ195" s="5">
        <f t="shared" si="62"/>
        <v>0.11868126641456911</v>
      </c>
      <c r="AR195" s="5">
        <f t="shared" si="63"/>
        <v>8.2214536546565853E-2</v>
      </c>
      <c r="AS195" s="5">
        <f t="shared" si="64"/>
        <v>7.4718995774190944E-2</v>
      </c>
      <c r="AV195" s="2">
        <f t="shared" si="65"/>
        <v>75.790153670148996</v>
      </c>
      <c r="AW195" s="2">
        <f t="shared" si="66"/>
        <v>79.039317493386491</v>
      </c>
      <c r="AX195" s="2">
        <f t="shared" si="67"/>
        <v>80.45176104208997</v>
      </c>
      <c r="AY195" s="2">
        <f t="shared" si="68"/>
        <v>82.104565235790332</v>
      </c>
      <c r="AZ195" s="2">
        <f t="shared" si="69"/>
        <v>84.526478378762292</v>
      </c>
      <c r="BA195" s="2">
        <f t="shared" si="70"/>
        <v>84.915574398138986</v>
      </c>
      <c r="BB195" s="2">
        <f t="shared" si="71"/>
        <v>84.761119868496721</v>
      </c>
      <c r="BC195" s="2">
        <f t="shared" si="72"/>
        <v>82.940382177339657</v>
      </c>
      <c r="BD195" s="2">
        <f t="shared" si="73"/>
        <v>79.666631577105747</v>
      </c>
      <c r="BE195" s="2">
        <f t="shared" si="74"/>
        <v>74.953729236886957</v>
      </c>
      <c r="BF195" s="2">
        <f t="shared" si="75"/>
        <v>68.352318722175411</v>
      </c>
      <c r="BG195" s="2">
        <f t="shared" si="76"/>
        <v>60.260685355506226</v>
      </c>
      <c r="BH195" s="2">
        <f t="shared" si="77"/>
        <v>50.939580806733751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76.085999999999999</v>
      </c>
      <c r="CA195" s="2">
        <f>IF(OR(AND($B195&gt;D$230, $B195&lt;D$231), $B195&gt;D$232), D195, "")</f>
        <v>79.070999999999998</v>
      </c>
      <c r="CB195" s="2">
        <f>IF(OR(AND($B195&gt;E$230, $B195&lt;E$231), $B195&gt;E$232), E195, "")</f>
        <v>80.385999999999996</v>
      </c>
      <c r="CC195" s="2">
        <f>IF(OR(AND($B195&gt;F$230, $B195&lt;F$231), $B195&gt;F$232), F195, "")</f>
        <v>82.286000000000001</v>
      </c>
      <c r="CD195" s="2">
        <f>IF(OR(AND($B195&gt;G$230, $B195&lt;G$231), $B195&gt;G$232), G195, "")</f>
        <v>84.585999999999999</v>
      </c>
      <c r="CE195" s="2">
        <f>IF(OR(AND($B195&gt;H$230, $B195&lt;H$231), $B195&gt;H$232), H195, "")</f>
        <v>83.742999999999995</v>
      </c>
      <c r="CF195" s="2">
        <f>IF(OR(AND($B195&gt;I$230, $B195&lt;I$231), $B195&gt;I$232), I195, "")</f>
        <v>83.557000000000002</v>
      </c>
      <c r="CG195" s="2">
        <f>IF(OR(AND($B195&gt;J$230, $B195&lt;J$231), $B195&gt;J$232), J195, "")</f>
        <v>84.4</v>
      </c>
      <c r="CH195" s="2">
        <f>IF(OR(AND($B195&gt;K$230, $B195&lt;K$231), $B195&gt;K$232), K195, "")</f>
        <v>78.771000000000001</v>
      </c>
      <c r="CI195" s="2">
        <f>IF(OR(AND($B195&gt;L$230, $B195&lt;L$231), $B195&gt;L$232), L195, "")</f>
        <v>75.629000000000005</v>
      </c>
      <c r="CJ195" s="2">
        <f>IF(OR(AND($B195&gt;M$230, $B195&lt;M$231), $B195&gt;M$232), M195, "")</f>
        <v>68.471000000000004</v>
      </c>
      <c r="CK195" s="2">
        <f>IF(OR(AND($B195&gt;N$230, $B195&lt;N$231), $B195&gt;N$232), N195, "")</f>
        <v>60.3429</v>
      </c>
      <c r="CL195" s="2">
        <f>IF(OR(AND($B195&gt;O$230, $B195&lt;O$231), $B195&gt;O$232), O195, "")</f>
        <v>51.014299999999999</v>
      </c>
      <c r="CO195" s="2">
        <f>BK$207*$B195+BK$209</f>
        <v>83.091049268652824</v>
      </c>
      <c r="CP195" s="2">
        <f>BL$207*$B195+BL$209</f>
        <v>86.453426272676552</v>
      </c>
      <c r="CQ195" s="2">
        <f>BM$207*$B195+BM$209</f>
        <v>87.422968532582274</v>
      </c>
      <c r="CR195" s="2">
        <f>BN$207*$B195+BN$209</f>
        <v>87.036982578623906</v>
      </c>
      <c r="CS195" s="2">
        <f>BO$207*$B195+BO$209</f>
        <v>90.762141243925086</v>
      </c>
      <c r="CT195" s="2">
        <f>BP$207*$B195+BP$209</f>
        <v>92.350739142164798</v>
      </c>
      <c r="CU195" s="2">
        <f>BQ$207*$B195+BQ$209</f>
        <v>92.676568980837729</v>
      </c>
      <c r="CV195" s="2">
        <f>BR$207*$B195+BR$209</f>
        <v>89.568398099971461</v>
      </c>
      <c r="CW195" s="2">
        <f>BS$207*$B195+BS$209</f>
        <v>86.099580725435032</v>
      </c>
      <c r="CX195" s="2">
        <f>BT$207*$B195+BT$209</f>
        <v>81.208388230260795</v>
      </c>
      <c r="CY195" s="2">
        <f>BU$207*$B195+BU$209</f>
        <v>76.212815779582598</v>
      </c>
      <c r="CZ195" s="2">
        <f>BV$207*$B195+BV$209</f>
        <v>65.936057537824482</v>
      </c>
      <c r="DA195" s="2">
        <f>BW$207*$B195+BW$209</f>
        <v>54.925710884089625</v>
      </c>
      <c r="DD195" s="2">
        <f>BZ$207*$B195+BZ$209</f>
        <v>75.786190503643411</v>
      </c>
      <c r="DE195" s="2">
        <f>CA$207*$B195+CA$209</f>
        <v>79.03275843392835</v>
      </c>
      <c r="DF195" s="2">
        <f>CB$207*$B195+CB$209</f>
        <v>80.448532778420471</v>
      </c>
      <c r="DG195" s="2">
        <f>CC$207*$B195+CC$209</f>
        <v>82.102773176817863</v>
      </c>
      <c r="DH195" s="2">
        <f>CD$207*$B195+CD$209</f>
        <v>84.524345441136859</v>
      </c>
      <c r="DI195" s="2">
        <f>CE$207*$B195+CE$209</f>
        <v>84.912834948576375</v>
      </c>
      <c r="DJ195" s="2">
        <f>CF$207*$B195+CF$209</f>
        <v>84.75848993594461</v>
      </c>
      <c r="DK195" s="2">
        <f>CG$207*$B195+CG$209</f>
        <v>82.938289284358746</v>
      </c>
      <c r="DL195" s="2">
        <f>CH$207*$B195+CH$209</f>
        <v>79.66484373055593</v>
      </c>
      <c r="DM195" s="2">
        <f>CI$207*$B195+CI$209</f>
        <v>74.952051590105981</v>
      </c>
      <c r="DN195" s="2">
        <f>CJ$207*$B195+CJ$209</f>
        <v>68.350116171880416</v>
      </c>
      <c r="DO195" s="2">
        <f>CK$207*$B195+CK$209</f>
        <v>60.259103182455782</v>
      </c>
      <c r="DP195" s="2">
        <f>CL$207*$B195+CL$209</f>
        <v>50.938582534685374</v>
      </c>
      <c r="DS195" s="2">
        <f>POWER(10,($B195-C$227)/C$228)/(1+POWER(10,($B195-C$227)/C$228))</f>
        <v>0.99945746158371096</v>
      </c>
      <c r="DT195" s="2">
        <f>POWER(10,($B195-D$227)/D$228)/(1+POWER(10,($B195-D$227)/D$228))</f>
        <v>0.99911610927740402</v>
      </c>
      <c r="DU195" s="2">
        <f>POWER(10,($B195-E$227)/E$228)/(1+POWER(10,($B195-E$227)/E$228))</f>
        <v>0.99953712905483683</v>
      </c>
      <c r="DV195" s="2">
        <f>POWER(10,($B195-F$227)/F$228)/(1+POWER(10,($B195-F$227)/F$228))</f>
        <v>0.99963680929880716</v>
      </c>
      <c r="DW195" s="2">
        <f>POWER(10,($B195-G$227)/G$228)/(1+POWER(10,($B195-G$227)/G$228))</f>
        <v>0.99965806228788645</v>
      </c>
      <c r="DX195" s="2">
        <f>POWER(10,($B195-H$227)/H$228)/(1+POWER(10,($B195-H$227)/H$228))</f>
        <v>0.99963169066294622</v>
      </c>
      <c r="DY195" s="2">
        <f>POWER(10,($B195-I$227)/I$228)/(1+POWER(10,($B195-I$227)/I$228))</f>
        <v>0.99966785724956808</v>
      </c>
      <c r="DZ195" s="2">
        <f>POWER(10,($B195-J$227)/J$228)/(1+POWER(10,($B195-J$227)/J$228))</f>
        <v>0.99968433504801735</v>
      </c>
      <c r="EA195" s="2">
        <f>POWER(10,($B195-K$227)/K$228)/(1+POWER(10,($B195-K$227)/K$228))</f>
        <v>0.99972215701259515</v>
      </c>
      <c r="EB195" s="2">
        <f>POWER(10,($B195-L$227)/L$228)/(1+POWER(10,($B195-L$227)/L$228))</f>
        <v>0.99973184838389151</v>
      </c>
      <c r="EC195" s="2">
        <f>POWER(10,($B195-M$227)/M$228)/(1+POWER(10,($B195-M$227)/M$228))</f>
        <v>0.99971987352882774</v>
      </c>
      <c r="ED195" s="2">
        <f>POWER(10,($B195-N$227)/N$228)/(1+POWER(10,($B195-N$227)/N$228))</f>
        <v>0.99972129896571249</v>
      </c>
      <c r="EE195" s="2">
        <f>POWER(10,($B195-O$227)/O$228)/(1+POWER(10,($B195-O$227)/O$228))</f>
        <v>0.99974962630723285</v>
      </c>
    </row>
    <row r="196" spans="2:137" x14ac:dyDescent="0.25">
      <c r="B196" s="2">
        <v>190</v>
      </c>
      <c r="C196">
        <v>75.471000000000004</v>
      </c>
      <c r="D196">
        <v>78.856999999999999</v>
      </c>
      <c r="E196">
        <v>80.870999999999995</v>
      </c>
      <c r="F196">
        <v>82.671000000000006</v>
      </c>
      <c r="G196">
        <v>85.471000000000004</v>
      </c>
      <c r="H196">
        <v>84.713999999999999</v>
      </c>
      <c r="I196">
        <v>84.429000000000002</v>
      </c>
      <c r="J196">
        <v>84.028999999999996</v>
      </c>
      <c r="K196">
        <v>79.671000000000006</v>
      </c>
      <c r="L196">
        <v>76.557000000000002</v>
      </c>
      <c r="M196">
        <v>68.328999999999994</v>
      </c>
      <c r="N196">
        <v>59.714300000000001</v>
      </c>
      <c r="O196">
        <v>51.1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75.720545081104845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78.969425724914061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80.392297510684585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82.068681149914369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84.496829493903149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84.873392846052425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84.714907837650628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82.893725319910786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79.620291042395564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74.909656027632508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68.306470936202203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60.225897754733708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50.918966382389137</v>
      </c>
      <c r="AE196" s="5"/>
      <c r="AG196" s="5">
        <f t="shared" si="52"/>
        <v>-0.24954508110484142</v>
      </c>
      <c r="AH196" s="5">
        <f t="shared" si="53"/>
        <v>-0.11242572491406122</v>
      </c>
      <c r="AI196" s="5">
        <f t="shared" si="54"/>
        <v>0.47870248931540971</v>
      </c>
      <c r="AJ196" s="5">
        <f t="shared" si="55"/>
        <v>0.60231885008563779</v>
      </c>
      <c r="AK196" s="5">
        <f t="shared" si="56"/>
        <v>0.97417050609685418</v>
      </c>
      <c r="AL196" s="5">
        <f t="shared" si="57"/>
        <v>-0.15939284605242676</v>
      </c>
      <c r="AM196" s="5">
        <f t="shared" si="58"/>
        <v>-0.28590783765062611</v>
      </c>
      <c r="AN196" s="5">
        <f t="shared" si="59"/>
        <v>1.1352746800892106</v>
      </c>
      <c r="AO196" s="5">
        <f t="shared" si="60"/>
        <v>5.0708957604442162E-2</v>
      </c>
      <c r="AP196" s="5">
        <f t="shared" si="61"/>
        <v>1.6473439723674943</v>
      </c>
      <c r="AQ196" s="5">
        <f t="shared" si="62"/>
        <v>2.2529063797790627E-2</v>
      </c>
      <c r="AR196" s="5">
        <f t="shared" si="63"/>
        <v>-0.51159775473370672</v>
      </c>
      <c r="AS196" s="5">
        <f t="shared" si="64"/>
        <v>0.18103361761086489</v>
      </c>
      <c r="AV196" s="2">
        <f t="shared" si="65"/>
        <v>75.720545080988558</v>
      </c>
      <c r="AW196" s="2">
        <f t="shared" si="66"/>
        <v>78.969425724914061</v>
      </c>
      <c r="AX196" s="2">
        <f t="shared" si="67"/>
        <v>80.392297510684585</v>
      </c>
      <c r="AY196" s="2">
        <f t="shared" si="68"/>
        <v>82.068681149914369</v>
      </c>
      <c r="AZ196" s="2">
        <f t="shared" si="69"/>
        <v>84.496829479440962</v>
      </c>
      <c r="BA196" s="2">
        <f t="shared" si="70"/>
        <v>84.873392751583125</v>
      </c>
      <c r="BB196" s="2">
        <f t="shared" si="71"/>
        <v>84.714907826586</v>
      </c>
      <c r="BC196" s="2">
        <f t="shared" si="72"/>
        <v>82.893725311419814</v>
      </c>
      <c r="BD196" s="2">
        <f t="shared" si="73"/>
        <v>79.620291041739065</v>
      </c>
      <c r="BE196" s="2">
        <f t="shared" si="74"/>
        <v>74.909656025885255</v>
      </c>
      <c r="BF196" s="2">
        <f t="shared" si="75"/>
        <v>68.306470932347935</v>
      </c>
      <c r="BG196" s="2">
        <f t="shared" si="76"/>
        <v>60.225897715752616</v>
      </c>
      <c r="BH196" s="2">
        <f t="shared" si="77"/>
        <v>50.918966307507816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75.471000000000004</v>
      </c>
      <c r="CA196" s="2">
        <f>IF(OR(AND($B196&gt;D$230, $B196&lt;D$231), $B196&gt;D$232), D196, "")</f>
        <v>78.856999999999999</v>
      </c>
      <c r="CB196" s="2">
        <f>IF(OR(AND($B196&gt;E$230, $B196&lt;E$231), $B196&gt;E$232), E196, "")</f>
        <v>80.870999999999995</v>
      </c>
      <c r="CC196" s="2">
        <f>IF(OR(AND($B196&gt;F$230, $B196&lt;F$231), $B196&gt;F$232), F196, "")</f>
        <v>82.671000000000006</v>
      </c>
      <c r="CD196" s="2">
        <f>IF(OR(AND($B196&gt;G$230, $B196&lt;G$231), $B196&gt;G$232), G196, "")</f>
        <v>85.471000000000004</v>
      </c>
      <c r="CE196" s="2">
        <f>IF(OR(AND($B196&gt;H$230, $B196&lt;H$231), $B196&gt;H$232), H196, "")</f>
        <v>84.713999999999999</v>
      </c>
      <c r="CF196" s="2">
        <f>IF(OR(AND($B196&gt;I$230, $B196&lt;I$231), $B196&gt;I$232), I196, "")</f>
        <v>84.429000000000002</v>
      </c>
      <c r="CG196" s="2">
        <f>IF(OR(AND($B196&gt;J$230, $B196&lt;J$231), $B196&gt;J$232), J196, "")</f>
        <v>84.028999999999996</v>
      </c>
      <c r="CH196" s="2">
        <f>IF(OR(AND($B196&gt;K$230, $B196&lt;K$231), $B196&gt;K$232), K196, "")</f>
        <v>79.671000000000006</v>
      </c>
      <c r="CI196" s="2">
        <f>IF(OR(AND($B196&gt;L$230, $B196&lt;L$231), $B196&gt;L$232), L196, "")</f>
        <v>76.557000000000002</v>
      </c>
      <c r="CJ196" s="2">
        <f>IF(OR(AND($B196&gt;M$230, $B196&lt;M$231), $B196&gt;M$232), M196, "")</f>
        <v>68.328999999999994</v>
      </c>
      <c r="CK196" s="2">
        <f>IF(OR(AND($B196&gt;N$230, $B196&lt;N$231), $B196&gt;N$232), N196, "")</f>
        <v>59.714300000000001</v>
      </c>
      <c r="CL196" s="2">
        <f>IF(OR(AND($B196&gt;O$230, $B196&lt;O$231), $B196&gt;O$232), O196, "")</f>
        <v>51.1</v>
      </c>
      <c r="CO196" s="2">
        <f>BK$207*$B196+BK$209</f>
        <v>83.105285015864126</v>
      </c>
      <c r="CP196" s="2">
        <f>BL$207*$B196+BL$209</f>
        <v>86.471554362033189</v>
      </c>
      <c r="CQ196" s="2">
        <f>BM$207*$B196+BM$209</f>
        <v>87.439271021614474</v>
      </c>
      <c r="CR196" s="2">
        <f>BN$207*$B196+BN$209</f>
        <v>87.051632940200321</v>
      </c>
      <c r="CS196" s="2">
        <f>BO$207*$B196+BO$209</f>
        <v>90.79625557509263</v>
      </c>
      <c r="CT196" s="2">
        <f>BP$207*$B196+BP$209</f>
        <v>92.387247717056681</v>
      </c>
      <c r="CU196" s="2">
        <f>BQ$207*$B196+BQ$209</f>
        <v>92.71363527155809</v>
      </c>
      <c r="CV196" s="2">
        <f>BR$207*$B196+BR$209</f>
        <v>89.590868622344502</v>
      </c>
      <c r="CW196" s="2">
        <f>BS$207*$B196+BS$209</f>
        <v>86.119514477480664</v>
      </c>
      <c r="CX196" s="2">
        <f>BT$207*$B196+BT$209</f>
        <v>81.22557997730992</v>
      </c>
      <c r="CY196" s="2">
        <f>BU$207*$B196+BU$209</f>
        <v>76.246678488123393</v>
      </c>
      <c r="CZ196" s="2">
        <f>BV$207*$B196+BV$209</f>
        <v>65.961352593462948</v>
      </c>
      <c r="DA196" s="2">
        <f>BW$207*$B196+BW$209</f>
        <v>54.946101007373187</v>
      </c>
      <c r="DD196" s="2">
        <f>BZ$207*$B196+BZ$209</f>
        <v>75.716889121402716</v>
      </c>
      <c r="DE196" s="2">
        <f>CA$207*$B196+CA$209</f>
        <v>78.963372774436152</v>
      </c>
      <c r="DF196" s="2">
        <f>CB$207*$B196+CB$209</f>
        <v>80.389321300294966</v>
      </c>
      <c r="DG196" s="2">
        <f>CC$207*$B196+CC$209</f>
        <v>82.067030027905247</v>
      </c>
      <c r="DH196" s="2">
        <f>CD$207*$B196+CD$209</f>
        <v>84.494864325784462</v>
      </c>
      <c r="DI196" s="2">
        <f>CE$207*$B196+CE$209</f>
        <v>84.870867901938098</v>
      </c>
      <c r="DJ196" s="2">
        <f>CF$207*$B196+CF$209</f>
        <v>84.712484064721764</v>
      </c>
      <c r="DK196" s="2">
        <f>CG$207*$B196+CG$209</f>
        <v>82.891796662977569</v>
      </c>
      <c r="DL196" s="2">
        <f>CH$207*$B196+CH$209</f>
        <v>79.618643708012087</v>
      </c>
      <c r="DM196" s="2">
        <f>CI$207*$B196+CI$209</f>
        <v>74.908111007032261</v>
      </c>
      <c r="DN196" s="2">
        <f>CJ$207*$B196+CJ$209</f>
        <v>68.304441812589644</v>
      </c>
      <c r="DO196" s="2">
        <f>CK$207*$B196+CK$209</f>
        <v>60.224439480802211</v>
      </c>
      <c r="DP196" s="2">
        <f>CL$207*$B196+CL$209</f>
        <v>50.918046507094289</v>
      </c>
      <c r="DS196" s="2">
        <f>POWER(10,($B196-C$227)/C$228)/(1+POWER(10,($B196-C$227)/C$228))</f>
        <v>0.9995051754618911</v>
      </c>
      <c r="DT196" s="2">
        <f>POWER(10,($B196-D$227)/D$228)/(1+POWER(10,($B196-D$227)/D$228))</f>
        <v>0.99919381938126006</v>
      </c>
      <c r="DU196" s="2">
        <f>POWER(10,($B196-E$227)/E$228)/(1+POWER(10,($B196-E$227)/E$228))</f>
        <v>0.99957783948719281</v>
      </c>
      <c r="DV196" s="2">
        <f>POWER(10,($B196-F$227)/F$228)/(1+POWER(10,($B196-F$227)/F$228))</f>
        <v>0.99966875555823154</v>
      </c>
      <c r="DW196" s="2">
        <f>POWER(10,($B196-G$227)/G$228)/(1+POWER(10,($B196-G$227)/G$228))</f>
        <v>0.9996881397172861</v>
      </c>
      <c r="DX196" s="2">
        <f>POWER(10,($B196-H$227)/H$228)/(1+POWER(10,($B196-H$227)/H$228))</f>
        <v>0.99966408700636156</v>
      </c>
      <c r="DY196" s="2">
        <f>POWER(10,($B196-I$227)/I$228)/(1+POWER(10,($B196-I$227)/I$228))</f>
        <v>0.9996970733583731</v>
      </c>
      <c r="DZ196" s="2">
        <f>POWER(10,($B196-J$227)/J$228)/(1+POWER(10,($B196-J$227)/J$228))</f>
        <v>0.99971210214579709</v>
      </c>
      <c r="EA196" s="2">
        <f>POWER(10,($B196-K$227)/K$228)/(1+POWER(10,($B196-K$227)/K$228))</f>
        <v>0.99974659798888532</v>
      </c>
      <c r="EB196" s="2">
        <f>POWER(10,($B196-L$227)/L$228)/(1+POWER(10,($B196-L$227)/L$228))</f>
        <v>0.99975543704919345</v>
      </c>
      <c r="EC196" s="2">
        <f>POWER(10,($B196-M$227)/M$228)/(1+POWER(10,($B196-M$227)/M$228))</f>
        <v>0.99974451532469033</v>
      </c>
      <c r="ED196" s="2">
        <f>POWER(10,($B196-N$227)/N$228)/(1+POWER(10,($B196-N$227)/N$228))</f>
        <v>0.99974581540250507</v>
      </c>
      <c r="EE196" s="2">
        <f>POWER(10,($B196-O$227)/O$228)/(1+POWER(10,($B196-O$227)/O$228))</f>
        <v>0.99977165144774915</v>
      </c>
    </row>
    <row r="197" spans="2:137" x14ac:dyDescent="0.25">
      <c r="B197" s="2">
        <v>191</v>
      </c>
      <c r="C197">
        <v>75.114000000000004</v>
      </c>
      <c r="D197">
        <v>79.028999999999996</v>
      </c>
      <c r="E197">
        <v>79.213999999999999</v>
      </c>
      <c r="F197">
        <v>82.085999999999999</v>
      </c>
      <c r="G197">
        <v>85.3</v>
      </c>
      <c r="H197">
        <v>85.713999999999999</v>
      </c>
      <c r="I197">
        <v>84.385999999999996</v>
      </c>
      <c r="J197">
        <v>82.8</v>
      </c>
      <c r="K197">
        <v>77.8</v>
      </c>
      <c r="L197">
        <v>75.043000000000006</v>
      </c>
      <c r="M197">
        <v>68.7</v>
      </c>
      <c r="N197">
        <v>60.1571</v>
      </c>
      <c r="O197">
        <v>50.785699999999999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75.650959859890662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78.899572211656363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80.332853334221554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82.032807988301172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84.467193594356957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84.83122769005611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84.668711704397751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82.847081145121521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79.5739613896001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74.865593164276476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68.26063660831187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60.191119648533856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50.898357915190012</v>
      </c>
      <c r="AE197" s="5"/>
      <c r="AG197" s="5">
        <f t="shared" si="52"/>
        <v>-0.53695985989065775</v>
      </c>
      <c r="AH197" s="5">
        <f t="shared" si="53"/>
        <v>0.12942778834363367</v>
      </c>
      <c r="AI197" s="5">
        <f t="shared" si="54"/>
        <v>-1.118853334221555</v>
      </c>
      <c r="AJ197" s="5">
        <f t="shared" si="55"/>
        <v>5.3192011698826036E-2</v>
      </c>
      <c r="AK197" s="5">
        <f t="shared" si="56"/>
        <v>0.83280640564304065</v>
      </c>
      <c r="AL197" s="5">
        <f t="shared" si="57"/>
        <v>0.88277230994388844</v>
      </c>
      <c r="AM197" s="5">
        <f t="shared" si="58"/>
        <v>-0.28271170439775517</v>
      </c>
      <c r="AN197" s="5">
        <f t="shared" si="59"/>
        <v>-4.708114512152406E-2</v>
      </c>
      <c r="AO197" s="5">
        <f t="shared" si="60"/>
        <v>-1.7739613896001032</v>
      </c>
      <c r="AP197" s="5">
        <f t="shared" si="61"/>
        <v>0.17740683572353078</v>
      </c>
      <c r="AQ197" s="5">
        <f t="shared" si="62"/>
        <v>0.43936339168813277</v>
      </c>
      <c r="AR197" s="5">
        <f t="shared" si="63"/>
        <v>-3.4019648533856639E-2</v>
      </c>
      <c r="AS197" s="5">
        <f t="shared" si="64"/>
        <v>-0.11265791519001311</v>
      </c>
      <c r="AV197" s="2">
        <f t="shared" si="65"/>
        <v>75.65095985983406</v>
      </c>
      <c r="AW197" s="2">
        <f t="shared" si="66"/>
        <v>78.899572211656363</v>
      </c>
      <c r="AX197" s="2">
        <f t="shared" si="67"/>
        <v>80.332853334221554</v>
      </c>
      <c r="AY197" s="2">
        <f t="shared" si="68"/>
        <v>82.032807988301172</v>
      </c>
      <c r="AZ197" s="2">
        <f t="shared" si="69"/>
        <v>84.467193589359425</v>
      </c>
      <c r="BA197" s="2">
        <f t="shared" si="70"/>
        <v>84.831227655816718</v>
      </c>
      <c r="BB197" s="2">
        <f t="shared" si="71"/>
        <v>84.668711700667572</v>
      </c>
      <c r="BC197" s="2">
        <f t="shared" si="72"/>
        <v>82.847081142272671</v>
      </c>
      <c r="BD197" s="2">
        <f t="shared" si="73"/>
        <v>79.573961389394128</v>
      </c>
      <c r="BE197" s="2">
        <f t="shared" si="74"/>
        <v>74.865593163718515</v>
      </c>
      <c r="BF197" s="2">
        <f t="shared" si="75"/>
        <v>68.260636607049179</v>
      </c>
      <c r="BG197" s="2">
        <f t="shared" si="76"/>
        <v>60.19111963487137</v>
      </c>
      <c r="BH197" s="2">
        <f t="shared" si="77"/>
        <v>50.898357887607666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75.114000000000004</v>
      </c>
      <c r="CA197" s="2">
        <f>IF(OR(AND($B197&gt;D$230, $B197&lt;D$231), $B197&gt;D$232), D197, "")</f>
        <v>79.028999999999996</v>
      </c>
      <c r="CB197" s="2">
        <f>IF(OR(AND($B197&gt;E$230, $B197&lt;E$231), $B197&gt;E$232), E197, "")</f>
        <v>79.213999999999999</v>
      </c>
      <c r="CC197" s="2">
        <f>IF(OR(AND($B197&gt;F$230, $B197&lt;F$231), $B197&gt;F$232), F197, "")</f>
        <v>82.085999999999999</v>
      </c>
      <c r="CD197" s="2">
        <f>IF(OR(AND($B197&gt;G$230, $B197&lt;G$231), $B197&gt;G$232), G197, "")</f>
        <v>85.3</v>
      </c>
      <c r="CE197" s="2">
        <f>IF(OR(AND($B197&gt;H$230, $B197&lt;H$231), $B197&gt;H$232), H197, "")</f>
        <v>85.713999999999999</v>
      </c>
      <c r="CF197" s="2">
        <f>IF(OR(AND($B197&gt;I$230, $B197&lt;I$231), $B197&gt;I$232), I197, "")</f>
        <v>84.385999999999996</v>
      </c>
      <c r="CG197" s="2">
        <f>IF(OR(AND($B197&gt;J$230, $B197&lt;J$231), $B197&gt;J$232), J197, "")</f>
        <v>82.8</v>
      </c>
      <c r="CH197" s="2">
        <f>IF(OR(AND($B197&gt;K$230, $B197&lt;K$231), $B197&gt;K$232), K197, "")</f>
        <v>77.8</v>
      </c>
      <c r="CI197" s="2">
        <f>IF(OR(AND($B197&gt;L$230, $B197&lt;L$231), $B197&gt;L$232), L197, "")</f>
        <v>75.043000000000006</v>
      </c>
      <c r="CJ197" s="2">
        <f>IF(OR(AND($B197&gt;M$230, $B197&lt;M$231), $B197&gt;M$232), M197, "")</f>
        <v>68.7</v>
      </c>
      <c r="CK197" s="2">
        <f>IF(OR(AND($B197&gt;N$230, $B197&lt;N$231), $B197&gt;N$232), N197, "")</f>
        <v>60.1571</v>
      </c>
      <c r="CL197" s="2">
        <f>IF(OR(AND($B197&gt;O$230, $B197&lt;O$231), $B197&gt;O$232), O197, "")</f>
        <v>50.785699999999999</v>
      </c>
      <c r="CO197" s="2">
        <f>BK$207*$B197+BK$209</f>
        <v>83.119520763075428</v>
      </c>
      <c r="CP197" s="2">
        <f>BL$207*$B197+BL$209</f>
        <v>86.489682451389839</v>
      </c>
      <c r="CQ197" s="2">
        <f>BM$207*$B197+BM$209</f>
        <v>87.455573510646673</v>
      </c>
      <c r="CR197" s="2">
        <f>BN$207*$B197+BN$209</f>
        <v>87.066283301776721</v>
      </c>
      <c r="CS197" s="2">
        <f>BO$207*$B197+BO$209</f>
        <v>90.830369906260174</v>
      </c>
      <c r="CT197" s="2">
        <f>BP$207*$B197+BP$209</f>
        <v>92.423756291948578</v>
      </c>
      <c r="CU197" s="2">
        <f>BQ$207*$B197+BQ$209</f>
        <v>92.750701562278465</v>
      </c>
      <c r="CV197" s="2">
        <f>BR$207*$B197+BR$209</f>
        <v>89.613339144717543</v>
      </c>
      <c r="CW197" s="2">
        <f>BS$207*$B197+BS$209</f>
        <v>86.13944822952628</v>
      </c>
      <c r="CX197" s="2">
        <f>BT$207*$B197+BT$209</f>
        <v>81.242771724359031</v>
      </c>
      <c r="CY197" s="2">
        <f>BU$207*$B197+BU$209</f>
        <v>76.280541196664174</v>
      </c>
      <c r="CZ197" s="2">
        <f>BV$207*$B197+BV$209</f>
        <v>65.986647649101414</v>
      </c>
      <c r="DA197" s="2">
        <f>BW$207*$B197+BW$209</f>
        <v>54.966491130656749</v>
      </c>
      <c r="DD197" s="2">
        <f>BZ$207*$B197+BZ$209</f>
        <v>75.647587739162034</v>
      </c>
      <c r="DE197" s="2">
        <f>CA$207*$B197+CA$209</f>
        <v>78.893987114943954</v>
      </c>
      <c r="DF197" s="2">
        <f>CB$207*$B197+CB$209</f>
        <v>80.330109822169447</v>
      </c>
      <c r="DG197" s="2">
        <f>CC$207*$B197+CC$209</f>
        <v>82.031286878992631</v>
      </c>
      <c r="DH197" s="2">
        <f>CD$207*$B197+CD$209</f>
        <v>84.465383210432066</v>
      </c>
      <c r="DI197" s="2">
        <f>CE$207*$B197+CE$209</f>
        <v>84.828900855299807</v>
      </c>
      <c r="DJ197" s="2">
        <f>CF$207*$B197+CF$209</f>
        <v>84.666478193498932</v>
      </c>
      <c r="DK197" s="2">
        <f>CG$207*$B197+CG$209</f>
        <v>82.845304041596407</v>
      </c>
      <c r="DL197" s="2">
        <f>CH$207*$B197+CH$209</f>
        <v>79.572443685468244</v>
      </c>
      <c r="DM197" s="2">
        <f>CI$207*$B197+CI$209</f>
        <v>74.864170423958555</v>
      </c>
      <c r="DN197" s="2">
        <f>CJ$207*$B197+CJ$209</f>
        <v>68.258767453298873</v>
      </c>
      <c r="DO197" s="2">
        <f>CK$207*$B197+CK$209</f>
        <v>60.18977577914864</v>
      </c>
      <c r="DP197" s="2">
        <f>CL$207*$B197+CL$209</f>
        <v>50.897510479503204</v>
      </c>
      <c r="DS197" s="2">
        <f>POWER(10,($B197-C$227)/C$228)/(1+POWER(10,($B197-C$227)/C$228))</f>
        <v>0.99954869500820898</v>
      </c>
      <c r="DT197" s="2">
        <f>POWER(10,($B197-D$227)/D$228)/(1+POWER(10,($B197-D$227)/D$228))</f>
        <v>0.99926470237877907</v>
      </c>
      <c r="DU197" s="2">
        <f>POWER(10,($B197-E$227)/E$228)/(1+POWER(10,($B197-E$227)/E$228))</f>
        <v>0.99961497073424821</v>
      </c>
      <c r="DV197" s="2">
        <f>POWER(10,($B197-F$227)/F$228)/(1+POWER(10,($B197-F$227)/F$228))</f>
        <v>0.99969789267343467</v>
      </c>
      <c r="DW197" s="2">
        <f>POWER(10,($B197-G$227)/G$228)/(1+POWER(10,($B197-G$227)/G$228))</f>
        <v>0.99971557223701013</v>
      </c>
      <c r="DX197" s="2">
        <f>POWER(10,($B197-H$227)/H$228)/(1+POWER(10,($B197-H$227)/H$228))</f>
        <v>0.99969363465357186</v>
      </c>
      <c r="DY197" s="2">
        <f>POWER(10,($B197-I$227)/I$228)/(1+POWER(10,($B197-I$227)/I$228))</f>
        <v>0.99972372025527423</v>
      </c>
      <c r="DZ197" s="2">
        <f>POWER(10,($B197-J$227)/J$228)/(1+POWER(10,($B197-J$227)/J$228))</f>
        <v>0.99973742738487881</v>
      </c>
      <c r="EA197" s="2">
        <f>POWER(10,($B197-K$227)/K$228)/(1+POWER(10,($B197-K$227)/K$228))</f>
        <v>0.99976888946616271</v>
      </c>
      <c r="EB197" s="2">
        <f>POWER(10,($B197-L$227)/L$228)/(1+POWER(10,($B197-L$227)/L$228))</f>
        <v>0.99977695113819587</v>
      </c>
      <c r="EC197" s="2">
        <f>POWER(10,($B197-M$227)/M$228)/(1+POWER(10,($B197-M$227)/M$228))</f>
        <v>0.99976698996879021</v>
      </c>
      <c r="ED197" s="2">
        <f>POWER(10,($B197-N$227)/N$228)/(1+POWER(10,($B197-N$227)/N$228))</f>
        <v>0.99976817570702348</v>
      </c>
      <c r="EE197" s="2">
        <f>POWER(10,($B197-O$227)/O$228)/(1+POWER(10,($B197-O$227)/O$228))</f>
        <v>0.99979173946078415</v>
      </c>
    </row>
    <row r="198" spans="2:137" x14ac:dyDescent="0.25">
      <c r="B198" s="2">
        <v>192</v>
      </c>
      <c r="C198">
        <v>76.114000000000004</v>
      </c>
      <c r="D198">
        <v>78.870999999999995</v>
      </c>
      <c r="E198">
        <v>80.070999999999998</v>
      </c>
      <c r="F198">
        <v>82.242999999999995</v>
      </c>
      <c r="G198">
        <v>84.085999999999999</v>
      </c>
      <c r="H198">
        <v>85.129000000000005</v>
      </c>
      <c r="I198">
        <v>84.471000000000004</v>
      </c>
      <c r="J198">
        <v>82.9</v>
      </c>
      <c r="K198">
        <v>79.742999999999995</v>
      </c>
      <c r="L198">
        <v>74.585999999999999</v>
      </c>
      <c r="M198">
        <v>70.557000000000002</v>
      </c>
      <c r="N198">
        <v>60.242899999999999</v>
      </c>
      <c r="O198">
        <v>50.242899999999999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75.581396274515782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78.829754144229639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80.273427059237008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81.996944920183793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84.437569720429551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84.789077872544652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84.622530287974001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82.800448708588576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79.527641793216645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74.821539856571249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68.21481472042467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60.156350395243862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50.87775509480776</v>
      </c>
      <c r="AE198" s="5"/>
      <c r="AG198" s="5">
        <f t="shared" ref="AG198:AG206" si="78">C198-R198</f>
        <v>0.53260372548422197</v>
      </c>
      <c r="AH198" s="5">
        <f t="shared" ref="AH198:AH206" si="79">D198-S198</f>
        <v>4.1245855770355888E-2</v>
      </c>
      <c r="AI198" s="5">
        <f t="shared" ref="AI198:AI206" si="80">E198-T198</f>
        <v>-0.2024270592370101</v>
      </c>
      <c r="AJ198" s="5">
        <f t="shared" ref="AJ198:AJ206" si="81">F198-U198</f>
        <v>0.24605507981620178</v>
      </c>
      <c r="AK198" s="5">
        <f t="shared" ref="AK198:AK206" si="82">G198-V198</f>
        <v>-0.35156972042955204</v>
      </c>
      <c r="AL198" s="5">
        <f t="shared" ref="AL198:AL206" si="83">H198-W198</f>
        <v>0.33992212745535255</v>
      </c>
      <c r="AM198" s="5">
        <f t="shared" ref="AM198:AM206" si="84">I198-X198</f>
        <v>-0.1515302879739977</v>
      </c>
      <c r="AN198" s="5">
        <f t="shared" ref="AN198:AN206" si="85">J198-Y198</f>
        <v>9.9551291411430043E-2</v>
      </c>
      <c r="AO198" s="5">
        <f t="shared" ref="AO198:AO206" si="86">K198-Z198</f>
        <v>0.21535820678334971</v>
      </c>
      <c r="AP198" s="5">
        <f t="shared" ref="AP198:AP206" si="87">L198-AA198</f>
        <v>-0.23553985657125054</v>
      </c>
      <c r="AQ198" s="5">
        <f t="shared" ref="AQ198:AQ206" si="88">M198-AB198</f>
        <v>2.3421852795753324</v>
      </c>
      <c r="AR198" s="5">
        <f t="shared" ref="AR198:AR206" si="89">N198-AC198</f>
        <v>8.6549604756136489E-2</v>
      </c>
      <c r="AS198" s="5">
        <f t="shared" ref="AS198:AS206" si="90">O198-AD198</f>
        <v>-0.63485509480776159</v>
      </c>
      <c r="AV198" s="2">
        <f t="shared" ref="AV198:AV206" si="91">((1-DS198)*CO198) + (DS198*DD198)</f>
        <v>75.581396274488995</v>
      </c>
      <c r="AW198" s="2">
        <f t="shared" ref="AW198:AW206" si="92">((1-DT198)*CP198) + (DT198*DE198)</f>
        <v>78.829754144229639</v>
      </c>
      <c r="AX198" s="2">
        <f t="shared" ref="AX198:AX206" si="93">((1-DU198)*CQ198) + (DU198*DF198)</f>
        <v>80.273427059237008</v>
      </c>
      <c r="AY198" s="2">
        <f t="shared" ref="AY198:AY206" si="94">((1-DV198)*CR198) + (DV198*DG198)</f>
        <v>81.996944920183793</v>
      </c>
      <c r="AZ198" s="2">
        <f t="shared" ref="AZ198:AZ206" si="95">((1-DW198)*CS198) + (DW198*DH198)</f>
        <v>84.437569718754943</v>
      </c>
      <c r="BA198" s="2">
        <f t="shared" ref="BA198:BA206" si="96">((1-DX198)*CT198) + (DX198*DI198)</f>
        <v>84.789077860507831</v>
      </c>
      <c r="BB198" s="2">
        <f t="shared" ref="BB198:BB206" si="97">((1-DY198)*CU198) + (DY198*DJ198)</f>
        <v>84.622530286754781</v>
      </c>
      <c r="BC198" s="2">
        <f t="shared" ref="BC198:BC206" si="98">((1-DZ198)*CV198) + (DZ198*DK198)</f>
        <v>82.800448707661744</v>
      </c>
      <c r="BD198" s="2">
        <f t="shared" ref="BD198:BD206" si="99">((1-EA198)*CW198) + (EA198*DL198)</f>
        <v>79.527641793154004</v>
      </c>
      <c r="BE198" s="2">
        <f t="shared" ref="BE198:BE206" si="100">((1-EB198)*CX198) + (EB198*DM198)</f>
        <v>74.821539856398459</v>
      </c>
      <c r="BF198" s="2">
        <f t="shared" ref="BF198:BF206" si="101">((1-EC198)*CY198) + (EC198*DN198)</f>
        <v>68.214814720023483</v>
      </c>
      <c r="BG198" s="2">
        <f t="shared" ref="BG198:BG206" si="102">((1-ED198)*CZ198) + (ED198*DO198)</f>
        <v>60.15635039059616</v>
      </c>
      <c r="BH198" s="2">
        <f t="shared" ref="BH198:BH206" si="103">((1-EE198)*DA198) + (EE198*DP198)</f>
        <v>50.877755084937633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76.114000000000004</v>
      </c>
      <c r="CA198" s="2">
        <f>IF(OR(AND($B198&gt;D$230, $B198&lt;D$231), $B198&gt;D$232), D198, "")</f>
        <v>78.870999999999995</v>
      </c>
      <c r="CB198" s="2">
        <f>IF(OR(AND($B198&gt;E$230, $B198&lt;E$231), $B198&gt;E$232), E198, "")</f>
        <v>80.070999999999998</v>
      </c>
      <c r="CC198" s="2">
        <f>IF(OR(AND($B198&gt;F$230, $B198&lt;F$231), $B198&gt;F$232), F198, "")</f>
        <v>82.242999999999995</v>
      </c>
      <c r="CD198" s="2">
        <f>IF(OR(AND($B198&gt;G$230, $B198&lt;G$231), $B198&gt;G$232), G198, "")</f>
        <v>84.085999999999999</v>
      </c>
      <c r="CE198" s="2">
        <f>IF(OR(AND($B198&gt;H$230, $B198&lt;H$231), $B198&gt;H$232), H198, "")</f>
        <v>85.129000000000005</v>
      </c>
      <c r="CF198" s="2">
        <f>IF(OR(AND($B198&gt;I$230, $B198&lt;I$231), $B198&gt;I$232), I198, "")</f>
        <v>84.471000000000004</v>
      </c>
      <c r="CG198" s="2">
        <f>IF(OR(AND($B198&gt;J$230, $B198&lt;J$231), $B198&gt;J$232), J198, "")</f>
        <v>82.9</v>
      </c>
      <c r="CH198" s="2">
        <f>IF(OR(AND($B198&gt;K$230, $B198&lt;K$231), $B198&gt;K$232), K198, "")</f>
        <v>79.742999999999995</v>
      </c>
      <c r="CI198" s="2">
        <f>IF(OR(AND($B198&gt;L$230, $B198&lt;L$231), $B198&gt;L$232), L198, "")</f>
        <v>74.585999999999999</v>
      </c>
      <c r="CJ198" s="2">
        <f>IF(OR(AND($B198&gt;M$230, $B198&lt;M$231), $B198&gt;M$232), M198, "")</f>
        <v>70.557000000000002</v>
      </c>
      <c r="CK198" s="2">
        <f>IF(OR(AND($B198&gt;N$230, $B198&lt;N$231), $B198&gt;N$232), N198, "")</f>
        <v>60.242899999999999</v>
      </c>
      <c r="CL198" s="2">
        <f>IF(OR(AND($B198&gt;O$230, $B198&lt;O$231), $B198&gt;O$232), O198, "")</f>
        <v>50.242899999999999</v>
      </c>
      <c r="CO198" s="2">
        <f>BK$207*$B198+BK$209</f>
        <v>83.13375651028673</v>
      </c>
      <c r="CP198" s="2">
        <f>BL$207*$B198+BL$209</f>
        <v>86.50781054074649</v>
      </c>
      <c r="CQ198" s="2">
        <f>BM$207*$B198+BM$209</f>
        <v>87.471875999678872</v>
      </c>
      <c r="CR198" s="2">
        <f>BN$207*$B198+BN$209</f>
        <v>87.080933663353136</v>
      </c>
      <c r="CS198" s="2">
        <f>BO$207*$B198+BO$209</f>
        <v>90.864484237427732</v>
      </c>
      <c r="CT198" s="2">
        <f>BP$207*$B198+BP$209</f>
        <v>92.460264866840475</v>
      </c>
      <c r="CU198" s="2">
        <f>BQ$207*$B198+BQ$209</f>
        <v>92.78776785299884</v>
      </c>
      <c r="CV198" s="2">
        <f>BR$207*$B198+BR$209</f>
        <v>89.635809667090598</v>
      </c>
      <c r="CW198" s="2">
        <f>BS$207*$B198+BS$209</f>
        <v>86.159381981571912</v>
      </c>
      <c r="CX198" s="2">
        <f>BT$207*$B198+BT$209</f>
        <v>81.259963471408142</v>
      </c>
      <c r="CY198" s="2">
        <f>BU$207*$B198+BU$209</f>
        <v>76.314403905204955</v>
      </c>
      <c r="CZ198" s="2">
        <f>BV$207*$B198+BV$209</f>
        <v>66.01194270473988</v>
      </c>
      <c r="DA198" s="2">
        <f>BW$207*$B198+BW$209</f>
        <v>54.986881253940311</v>
      </c>
      <c r="DD198" s="2">
        <f>BZ$207*$B198+BZ$209</f>
        <v>75.578286356921339</v>
      </c>
      <c r="DE198" s="2">
        <f>CA$207*$B198+CA$209</f>
        <v>78.824601455451756</v>
      </c>
      <c r="DF198" s="2">
        <f>CB$207*$B198+CB$209</f>
        <v>80.270898344043943</v>
      </c>
      <c r="DG198" s="2">
        <f>CC$207*$B198+CC$209</f>
        <v>81.995543730080016</v>
      </c>
      <c r="DH198" s="2">
        <f>CD$207*$B198+CD$209</f>
        <v>84.435902095079655</v>
      </c>
      <c r="DI198" s="2">
        <f>CE$207*$B198+CE$209</f>
        <v>84.78693380866153</v>
      </c>
      <c r="DJ198" s="2">
        <f>CF$207*$B198+CF$209</f>
        <v>84.6204723222761</v>
      </c>
      <c r="DK198" s="2">
        <f>CG$207*$B198+CG$209</f>
        <v>82.798811420215245</v>
      </c>
      <c r="DL198" s="2">
        <f>CH$207*$B198+CH$209</f>
        <v>79.526243662924401</v>
      </c>
      <c r="DM198" s="2">
        <f>CI$207*$B198+CI$209</f>
        <v>74.820229840884835</v>
      </c>
      <c r="DN198" s="2">
        <f>CJ$207*$B198+CJ$209</f>
        <v>68.213093094008102</v>
      </c>
      <c r="DO198" s="2">
        <f>CK$207*$B198+CK$209</f>
        <v>60.155112077495069</v>
      </c>
      <c r="DP198" s="2">
        <f>CL$207*$B198+CL$209</f>
        <v>50.876974451912119</v>
      </c>
      <c r="DS198" s="2">
        <f>POWER(10,($B198-C$227)/C$228)/(1+POWER(10,($B198-C$227)/C$228))</f>
        <v>0.99958838861056454</v>
      </c>
      <c r="DT198" s="2">
        <f>POWER(10,($B198-D$227)/D$228)/(1+POWER(10,($B198-D$227)/D$228))</f>
        <v>0.99932935720989879</v>
      </c>
      <c r="DU198" s="2">
        <f>POWER(10,($B198-E$227)/E$228)/(1+POWER(10,($B198-E$227)/E$228))</f>
        <v>0.99964883723933207</v>
      </c>
      <c r="DV198" s="2">
        <f>POWER(10,($B198-F$227)/F$228)/(1+POWER(10,($B198-F$227)/F$228))</f>
        <v>0.99972446751927235</v>
      </c>
      <c r="DW198" s="2">
        <f>POWER(10,($B198-G$227)/G$228)/(1+POWER(10,($B198-G$227)/G$228))</f>
        <v>0.9997405923050573</v>
      </c>
      <c r="DX198" s="2">
        <f>POWER(10,($B198-H$227)/H$228)/(1+POWER(10,($B198-H$227)/H$228))</f>
        <v>0.99972058395108365</v>
      </c>
      <c r="DY198" s="2">
        <f>POWER(10,($B198-I$227)/I$228)/(1+POWER(10,($B198-I$227)/I$228))</f>
        <v>0.99974802375266802</v>
      </c>
      <c r="DZ198" s="2">
        <f>POWER(10,($B198-J$227)/J$228)/(1+POWER(10,($B198-J$227)/J$228))</f>
        <v>0.99976052539617943</v>
      </c>
      <c r="EA198" s="2">
        <f>POWER(10,($B198-K$227)/K$228)/(1+POWER(10,($B198-K$227)/K$228))</f>
        <v>0.99978922040180118</v>
      </c>
      <c r="EB198" s="2">
        <f>POWER(10,($B198-L$227)/L$228)/(1+POWER(10,($B198-L$227)/L$228))</f>
        <v>0.99979657302789493</v>
      </c>
      <c r="EC198" s="2">
        <f>POWER(10,($B198-M$227)/M$228)/(1+POWER(10,($B198-M$227)/M$228))</f>
        <v>0.99978748796886041</v>
      </c>
      <c r="ED198" s="2">
        <f>POWER(10,($B198-N$227)/N$228)/(1+POWER(10,($B198-N$227)/N$228))</f>
        <v>0.99978856941921312</v>
      </c>
      <c r="EE198" s="2">
        <f>POWER(10,($B198-O$227)/O$228)/(1+POWER(10,($B198-O$227)/O$228))</f>
        <v>0.99981006065024913</v>
      </c>
    </row>
    <row r="199" spans="2:137" x14ac:dyDescent="0.25">
      <c r="B199" s="2">
        <v>193</v>
      </c>
      <c r="C199">
        <v>74.442999999999998</v>
      </c>
      <c r="D199">
        <v>78.856999999999999</v>
      </c>
      <c r="E199">
        <v>79.843000000000004</v>
      </c>
      <c r="F199">
        <v>82.070999999999998</v>
      </c>
      <c r="G199">
        <v>84.114000000000004</v>
      </c>
      <c r="H199">
        <v>85.286000000000001</v>
      </c>
      <c r="I199">
        <v>85.286000000000001</v>
      </c>
      <c r="J199">
        <v>83.156999999999996</v>
      </c>
      <c r="K199">
        <v>78.771000000000001</v>
      </c>
      <c r="L199">
        <v>75.728999999999999</v>
      </c>
      <c r="M199">
        <v>69.013999999999996</v>
      </c>
      <c r="N199">
        <v>60.128599999999999</v>
      </c>
      <c r="O199">
        <v>50.585700000000003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75.511852716427413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78.759968910794768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80.214017338015879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81.961091176334207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84.407956951775859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84.746942211198203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84.576362469792045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82.753827116594266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79.481331487320361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74.777495369534492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68.169004321416452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60.121589315238488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50.857157475054159</v>
      </c>
      <c r="AE199" s="5"/>
      <c r="AG199" s="5">
        <f t="shared" si="78"/>
        <v>-1.0688527164274149</v>
      </c>
      <c r="AH199" s="5">
        <f t="shared" si="79"/>
        <v>9.7031089205231069E-2</v>
      </c>
      <c r="AI199" s="5">
        <f t="shared" si="80"/>
        <v>-0.371017338015875</v>
      </c>
      <c r="AJ199" s="5">
        <f t="shared" si="81"/>
        <v>0.10990882366579058</v>
      </c>
      <c r="AK199" s="5">
        <f t="shared" si="82"/>
        <v>-0.29395695177585424</v>
      </c>
      <c r="AL199" s="5">
        <f t="shared" si="83"/>
        <v>0.53905778880179867</v>
      </c>
      <c r="AM199" s="5">
        <f t="shared" si="84"/>
        <v>0.7096375302079565</v>
      </c>
      <c r="AN199" s="5">
        <f t="shared" si="85"/>
        <v>0.40317288340573043</v>
      </c>
      <c r="AO199" s="5">
        <f t="shared" si="86"/>
        <v>-0.71033148732036011</v>
      </c>
      <c r="AP199" s="5">
        <f t="shared" si="87"/>
        <v>0.95150463046550726</v>
      </c>
      <c r="AQ199" s="5">
        <f t="shared" si="88"/>
        <v>0.84499567858354396</v>
      </c>
      <c r="AR199" s="5">
        <f t="shared" si="89"/>
        <v>7.0106847615107881E-3</v>
      </c>
      <c r="AS199" s="5">
        <f t="shared" si="90"/>
        <v>-0.27145747505415585</v>
      </c>
      <c r="AV199" s="2">
        <f t="shared" si="91"/>
        <v>75.511852716415092</v>
      </c>
      <c r="AW199" s="2">
        <f t="shared" si="92"/>
        <v>78.759968910794768</v>
      </c>
      <c r="AX199" s="2">
        <f t="shared" si="93"/>
        <v>80.214017338015879</v>
      </c>
      <c r="AY199" s="2">
        <f t="shared" si="94"/>
        <v>81.961091176334207</v>
      </c>
      <c r="AZ199" s="2">
        <f t="shared" si="95"/>
        <v>84.407956951231725</v>
      </c>
      <c r="BA199" s="2">
        <f t="shared" si="96"/>
        <v>84.746942207093824</v>
      </c>
      <c r="BB199" s="2">
        <f t="shared" si="97"/>
        <v>84.57636246940568</v>
      </c>
      <c r="BC199" s="2">
        <f t="shared" si="98"/>
        <v>82.753827116301878</v>
      </c>
      <c r="BD199" s="2">
        <f t="shared" si="99"/>
        <v>79.481331487301887</v>
      </c>
      <c r="BE199" s="2">
        <f t="shared" si="100"/>
        <v>74.777495369482608</v>
      </c>
      <c r="BF199" s="2">
        <f t="shared" si="101"/>
        <v>68.169004321292832</v>
      </c>
      <c r="BG199" s="2">
        <f t="shared" si="102"/>
        <v>60.121589313703943</v>
      </c>
      <c r="BH199" s="2">
        <f t="shared" si="103"/>
        <v>50.857157471622941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74.442999999999998</v>
      </c>
      <c r="CA199" s="2">
        <f>IF(OR(AND($B199&gt;D$230, $B199&lt;D$231), $B199&gt;D$232), D199, "")</f>
        <v>78.856999999999999</v>
      </c>
      <c r="CB199" s="2">
        <f>IF(OR(AND($B199&gt;E$230, $B199&lt;E$231), $B199&gt;E$232), E199, "")</f>
        <v>79.843000000000004</v>
      </c>
      <c r="CC199" s="2">
        <f>IF(OR(AND($B199&gt;F$230, $B199&lt;F$231), $B199&gt;F$232), F199, "")</f>
        <v>82.070999999999998</v>
      </c>
      <c r="CD199" s="2">
        <f>IF(OR(AND($B199&gt;G$230, $B199&lt;G$231), $B199&gt;G$232), G199, "")</f>
        <v>84.114000000000004</v>
      </c>
      <c r="CE199" s="2">
        <f>IF(OR(AND($B199&gt;H$230, $B199&lt;H$231), $B199&gt;H$232), H199, "")</f>
        <v>85.286000000000001</v>
      </c>
      <c r="CF199" s="2">
        <f>IF(OR(AND($B199&gt;I$230, $B199&lt;I$231), $B199&gt;I$232), I199, "")</f>
        <v>85.286000000000001</v>
      </c>
      <c r="CG199" s="2">
        <f>IF(OR(AND($B199&gt;J$230, $B199&lt;J$231), $B199&gt;J$232), J199, "")</f>
        <v>83.156999999999996</v>
      </c>
      <c r="CH199" s="2">
        <f>IF(OR(AND($B199&gt;K$230, $B199&lt;K$231), $B199&gt;K$232), K199, "")</f>
        <v>78.771000000000001</v>
      </c>
      <c r="CI199" s="2">
        <f>IF(OR(AND($B199&gt;L$230, $B199&lt;L$231), $B199&gt;L$232), L199, "")</f>
        <v>75.728999999999999</v>
      </c>
      <c r="CJ199" s="2">
        <f>IF(OR(AND($B199&gt;M$230, $B199&lt;M$231), $B199&gt;M$232), M199, "")</f>
        <v>69.013999999999996</v>
      </c>
      <c r="CK199" s="2">
        <f>IF(OR(AND($B199&gt;N$230, $B199&lt;N$231), $B199&gt;N$232), N199, "")</f>
        <v>60.128599999999999</v>
      </c>
      <c r="CL199" s="2">
        <f>IF(OR(AND($B199&gt;O$230, $B199&lt;O$231), $B199&gt;O$232), O199, "")</f>
        <v>50.585700000000003</v>
      </c>
      <c r="CO199" s="2">
        <f>BK$207*$B199+BK$209</f>
        <v>83.147992257498032</v>
      </c>
      <c r="CP199" s="2">
        <f>BL$207*$B199+BL$209</f>
        <v>86.525938630103141</v>
      </c>
      <c r="CQ199" s="2">
        <f>BM$207*$B199+BM$209</f>
        <v>87.488178488711071</v>
      </c>
      <c r="CR199" s="2">
        <f>BN$207*$B199+BN$209</f>
        <v>87.095584024929551</v>
      </c>
      <c r="CS199" s="2">
        <f>BO$207*$B199+BO$209</f>
        <v>90.898598568595276</v>
      </c>
      <c r="CT199" s="2">
        <f>BP$207*$B199+BP$209</f>
        <v>92.496773441732373</v>
      </c>
      <c r="CU199" s="2">
        <f>BQ$207*$B199+BQ$209</f>
        <v>92.824834143719201</v>
      </c>
      <c r="CV199" s="2">
        <f>BR$207*$B199+BR$209</f>
        <v>89.658280189463639</v>
      </c>
      <c r="CW199" s="2">
        <f>BS$207*$B199+BS$209</f>
        <v>86.179315733617528</v>
      </c>
      <c r="CX199" s="2">
        <f>BT$207*$B199+BT$209</f>
        <v>81.277155218457267</v>
      </c>
      <c r="CY199" s="2">
        <f>BU$207*$B199+BU$209</f>
        <v>76.34826661374575</v>
      </c>
      <c r="CZ199" s="2">
        <f>BV$207*$B199+BV$209</f>
        <v>66.037237760378346</v>
      </c>
      <c r="DA199" s="2">
        <f>BW$207*$B199+BW$209</f>
        <v>55.00727137722388</v>
      </c>
      <c r="DD199" s="2">
        <f>BZ$207*$B199+BZ$209</f>
        <v>75.508984974680658</v>
      </c>
      <c r="DE199" s="2">
        <f>CA$207*$B199+CA$209</f>
        <v>78.755215795959558</v>
      </c>
      <c r="DF199" s="2">
        <f>CB$207*$B199+CB$209</f>
        <v>80.211686865918423</v>
      </c>
      <c r="DG199" s="2">
        <f>CC$207*$B199+CC$209</f>
        <v>81.959800581167386</v>
      </c>
      <c r="DH199" s="2">
        <f>CD$207*$B199+CD$209</f>
        <v>84.406420979727258</v>
      </c>
      <c r="DI199" s="2">
        <f>CE$207*$B199+CE$209</f>
        <v>84.744966762023239</v>
      </c>
      <c r="DJ199" s="2">
        <f>CF$207*$B199+CF$209</f>
        <v>84.574466451053254</v>
      </c>
      <c r="DK199" s="2">
        <f>CG$207*$B199+CG$209</f>
        <v>82.752318798834068</v>
      </c>
      <c r="DL199" s="2">
        <f>CH$207*$B199+CH$209</f>
        <v>79.480043640380543</v>
      </c>
      <c r="DM199" s="2">
        <f>CI$207*$B199+CI$209</f>
        <v>74.776289257811115</v>
      </c>
      <c r="DN199" s="2">
        <f>CJ$207*$B199+CJ$209</f>
        <v>68.16741873471733</v>
      </c>
      <c r="DO199" s="2">
        <f>CK$207*$B199+CK$209</f>
        <v>60.120448375841498</v>
      </c>
      <c r="DP199" s="2">
        <f>CL$207*$B199+CL$209</f>
        <v>50.856438424321027</v>
      </c>
      <c r="DS199" s="2">
        <f>POWER(10,($B199-C$227)/C$228)/(1+POWER(10,($B199-C$227)/C$228))</f>
        <v>0.99962459235496592</v>
      </c>
      <c r="DT199" s="2">
        <f>POWER(10,($B199-D$227)/D$228)/(1+POWER(10,($B199-D$227)/D$228))</f>
        <v>0.99938833041189989</v>
      </c>
      <c r="DU199" s="2">
        <f>POWER(10,($B199-E$227)/E$228)/(1+POWER(10,($B199-E$227)/E$228))</f>
        <v>0.99967972585989684</v>
      </c>
      <c r="DV199" s="2">
        <f>POWER(10,($B199-F$227)/F$228)/(1+POWER(10,($B199-F$227)/F$228))</f>
        <v>0.99974870529862525</v>
      </c>
      <c r="DW199" s="2">
        <f>POWER(10,($B199-G$227)/G$228)/(1+POWER(10,($B199-G$227)/G$228))</f>
        <v>0.99976341197026264</v>
      </c>
      <c r="DX199" s="2">
        <f>POWER(10,($B199-H$227)/H$228)/(1+POWER(10,($B199-H$227)/H$228))</f>
        <v>0.99974516326938856</v>
      </c>
      <c r="DY199" s="2">
        <f>POWER(10,($B199-I$227)/I$228)/(1+POWER(10,($B199-I$227)/I$228))</f>
        <v>0.99977018983601085</v>
      </c>
      <c r="DZ199" s="2">
        <f>POWER(10,($B199-J$227)/J$228)/(1+POWER(10,($B199-J$227)/J$228))</f>
        <v>0.9997815919634524</v>
      </c>
      <c r="EA199" s="2">
        <f>POWER(10,($B199-K$227)/K$228)/(1+POWER(10,($B199-K$227)/K$228))</f>
        <v>0.9998077631564416</v>
      </c>
      <c r="EB199" s="2">
        <f>POWER(10,($B199-L$227)/L$228)/(1+POWER(10,($B199-L$227)/L$228))</f>
        <v>0.99981446907553639</v>
      </c>
      <c r="EC199" s="2">
        <f>POWER(10,($B199-M$227)/M$228)/(1+POWER(10,($B199-M$227)/M$228))</f>
        <v>0.99980618309997238</v>
      </c>
      <c r="ED199" s="2">
        <f>POWER(10,($B199-N$227)/N$228)/(1+POWER(10,($B199-N$227)/N$228))</f>
        <v>0.9998071694312084</v>
      </c>
      <c r="EE199" s="2">
        <f>POWER(10,($B199-O$227)/O$228)/(1+POWER(10,($B199-O$227)/O$228))</f>
        <v>0.99982677035908862</v>
      </c>
    </row>
    <row r="200" spans="2:137" x14ac:dyDescent="0.25">
      <c r="B200" s="2">
        <v>194</v>
      </c>
      <c r="C200">
        <v>74.813999999999993</v>
      </c>
      <c r="D200">
        <v>78.870999999999995</v>
      </c>
      <c r="E200">
        <v>78.870999999999995</v>
      </c>
      <c r="F200">
        <v>83.2</v>
      </c>
      <c r="G200">
        <v>83.942999999999998</v>
      </c>
      <c r="H200">
        <v>85.771000000000001</v>
      </c>
      <c r="I200">
        <v>83.8</v>
      </c>
      <c r="J200">
        <v>84.070999999999998</v>
      </c>
      <c r="K200">
        <v>79.271000000000001</v>
      </c>
      <c r="L200">
        <v>75.900000000000006</v>
      </c>
      <c r="M200">
        <v>69</v>
      </c>
      <c r="N200">
        <v>60.7714</v>
      </c>
      <c r="O200">
        <v>50.8857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75.442327692426119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78.690214084146163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80.154622921263524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81.925246044678488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84.378354438698167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84.704819623689076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84.530207215597841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82.707215542925226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79.435029762968298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74.733459023766642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68.123204531728049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60.086835784772489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50.836564652728896</v>
      </c>
      <c r="AE200" s="5"/>
      <c r="AG200" s="5">
        <f t="shared" si="78"/>
        <v>-0.62832769242612585</v>
      </c>
      <c r="AH200" s="5">
        <f t="shared" si="79"/>
        <v>0.18078591585383208</v>
      </c>
      <c r="AI200" s="5">
        <f t="shared" si="80"/>
        <v>-1.2836229212635288</v>
      </c>
      <c r="AJ200" s="5">
        <f t="shared" si="81"/>
        <v>1.2747539553215148</v>
      </c>
      <c r="AK200" s="5">
        <f t="shared" si="82"/>
        <v>-0.43535443869816959</v>
      </c>
      <c r="AL200" s="5">
        <f t="shared" si="83"/>
        <v>1.0661803763109248</v>
      </c>
      <c r="AM200" s="5">
        <f t="shared" si="84"/>
        <v>-0.73020721559784363</v>
      </c>
      <c r="AN200" s="5">
        <f t="shared" si="85"/>
        <v>1.3637844570747717</v>
      </c>
      <c r="AO200" s="5">
        <f t="shared" si="86"/>
        <v>-0.16402976296829763</v>
      </c>
      <c r="AP200" s="5">
        <f t="shared" si="87"/>
        <v>1.1665409762333638</v>
      </c>
      <c r="AQ200" s="5">
        <f t="shared" si="88"/>
        <v>0.87679546827195054</v>
      </c>
      <c r="AR200" s="5">
        <f t="shared" si="89"/>
        <v>0.68456421522751043</v>
      </c>
      <c r="AS200" s="5">
        <f t="shared" si="90"/>
        <v>4.9135347271104024E-2</v>
      </c>
      <c r="AV200" s="2">
        <f t="shared" si="91"/>
        <v>75.442327692420619</v>
      </c>
      <c r="AW200" s="2">
        <f t="shared" si="92"/>
        <v>78.690214084146163</v>
      </c>
      <c r="AX200" s="2">
        <f t="shared" si="93"/>
        <v>80.154622921263524</v>
      </c>
      <c r="AY200" s="2">
        <f t="shared" si="94"/>
        <v>81.925246044678488</v>
      </c>
      <c r="AZ200" s="2">
        <f t="shared" si="95"/>
        <v>84.378354438526713</v>
      </c>
      <c r="BA200" s="2">
        <f t="shared" si="96"/>
        <v>84.704819622331598</v>
      </c>
      <c r="BB200" s="2">
        <f t="shared" si="97"/>
        <v>84.530207215479138</v>
      </c>
      <c r="BC200" s="2">
        <f t="shared" si="98"/>
        <v>82.707215542835783</v>
      </c>
      <c r="BD200" s="2">
        <f t="shared" si="99"/>
        <v>79.435029762963012</v>
      </c>
      <c r="BE200" s="2">
        <f t="shared" si="100"/>
        <v>74.733459023751536</v>
      </c>
      <c r="BF200" s="2">
        <f t="shared" si="101"/>
        <v>68.123204531691101</v>
      </c>
      <c r="BG200" s="2">
        <f t="shared" si="102"/>
        <v>60.08683578428073</v>
      </c>
      <c r="BH200" s="2">
        <f t="shared" si="103"/>
        <v>50.8365646515701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74.813999999999993</v>
      </c>
      <c r="CA200" s="2">
        <f>IF(OR(AND($B200&gt;D$230, $B200&lt;D$231), $B200&gt;D$232), D200, "")</f>
        <v>78.870999999999995</v>
      </c>
      <c r="CB200" s="2">
        <f>IF(OR(AND($B200&gt;E$230, $B200&lt;E$231), $B200&gt;E$232), E200, "")</f>
        <v>78.870999999999995</v>
      </c>
      <c r="CC200" s="2">
        <f>IF(OR(AND($B200&gt;F$230, $B200&lt;F$231), $B200&gt;F$232), F200, "")</f>
        <v>83.2</v>
      </c>
      <c r="CD200" s="2">
        <f>IF(OR(AND($B200&gt;G$230, $B200&lt;G$231), $B200&gt;G$232), G200, "")</f>
        <v>83.942999999999998</v>
      </c>
      <c r="CE200" s="2">
        <f>IF(OR(AND($B200&gt;H$230, $B200&lt;H$231), $B200&gt;H$232), H200, "")</f>
        <v>85.771000000000001</v>
      </c>
      <c r="CF200" s="2">
        <f>IF(OR(AND($B200&gt;I$230, $B200&lt;I$231), $B200&gt;I$232), I200, "")</f>
        <v>83.8</v>
      </c>
      <c r="CG200" s="2">
        <f>IF(OR(AND($B200&gt;J$230, $B200&lt;J$231), $B200&gt;J$232), J200, "")</f>
        <v>84.070999999999998</v>
      </c>
      <c r="CH200" s="2">
        <f>IF(OR(AND($B200&gt;K$230, $B200&lt;K$231), $B200&gt;K$232), K200, "")</f>
        <v>79.271000000000001</v>
      </c>
      <c r="CI200" s="2">
        <f>IF(OR(AND($B200&gt;L$230, $B200&lt;L$231), $B200&gt;L$232), L200, "")</f>
        <v>75.900000000000006</v>
      </c>
      <c r="CJ200" s="2">
        <f>IF(OR(AND($B200&gt;M$230, $B200&lt;M$231), $B200&gt;M$232), M200, "")</f>
        <v>69</v>
      </c>
      <c r="CK200" s="2">
        <f>IF(OR(AND($B200&gt;N$230, $B200&lt;N$231), $B200&gt;N$232), N200, "")</f>
        <v>60.7714</v>
      </c>
      <c r="CL200" s="2">
        <f>IF(OR(AND($B200&gt;O$230, $B200&lt;O$231), $B200&gt;O$232), O200, "")</f>
        <v>50.8857</v>
      </c>
      <c r="CO200" s="2">
        <f>BK$207*$B200+BK$209</f>
        <v>83.162228004709334</v>
      </c>
      <c r="CP200" s="2">
        <f>BL$207*$B200+BL$209</f>
        <v>86.544066719459778</v>
      </c>
      <c r="CQ200" s="2">
        <f>BM$207*$B200+BM$209</f>
        <v>87.504480977743256</v>
      </c>
      <c r="CR200" s="2">
        <f>BN$207*$B200+BN$209</f>
        <v>87.110234386505951</v>
      </c>
      <c r="CS200" s="2">
        <f>BO$207*$B200+BO$209</f>
        <v>90.932712899762819</v>
      </c>
      <c r="CT200" s="2">
        <f>BP$207*$B200+BP$209</f>
        <v>92.53328201662427</v>
      </c>
      <c r="CU200" s="2">
        <f>BQ$207*$B200+BQ$209</f>
        <v>92.861900434439576</v>
      </c>
      <c r="CV200" s="2">
        <f>BR$207*$B200+BR$209</f>
        <v>89.680750711836694</v>
      </c>
      <c r="CW200" s="2">
        <f>BS$207*$B200+BS$209</f>
        <v>86.199249485663159</v>
      </c>
      <c r="CX200" s="2">
        <f>BT$207*$B200+BT$209</f>
        <v>81.294346965506378</v>
      </c>
      <c r="CY200" s="2">
        <f>BU$207*$B200+BU$209</f>
        <v>76.382129322286531</v>
      </c>
      <c r="CZ200" s="2">
        <f>BV$207*$B200+BV$209</f>
        <v>66.062532816016812</v>
      </c>
      <c r="DA200" s="2">
        <f>BW$207*$B200+BW$209</f>
        <v>55.027661500507442</v>
      </c>
      <c r="DD200" s="2">
        <f>BZ$207*$B200+BZ$209</f>
        <v>75.439683592439962</v>
      </c>
      <c r="DE200" s="2">
        <f>CA$207*$B200+CA$209</f>
        <v>78.685830136467359</v>
      </c>
      <c r="DF200" s="2">
        <f>CB$207*$B200+CB$209</f>
        <v>80.152475387792919</v>
      </c>
      <c r="DG200" s="2">
        <f>CC$207*$B200+CC$209</f>
        <v>81.92405743225477</v>
      </c>
      <c r="DH200" s="2">
        <f>CD$207*$B200+CD$209</f>
        <v>84.376939864374862</v>
      </c>
      <c r="DI200" s="2">
        <f>CE$207*$B200+CE$209</f>
        <v>84.702999715384962</v>
      </c>
      <c r="DJ200" s="2">
        <f>CF$207*$B200+CF$209</f>
        <v>84.528460579830423</v>
      </c>
      <c r="DK200" s="2">
        <f>CG$207*$B200+CG$209</f>
        <v>82.705826177452906</v>
      </c>
      <c r="DL200" s="2">
        <f>CH$207*$B200+CH$209</f>
        <v>79.4338436178367</v>
      </c>
      <c r="DM200" s="2">
        <f>CI$207*$B200+CI$209</f>
        <v>74.732348674737395</v>
      </c>
      <c r="DN200" s="2">
        <f>CJ$207*$B200+CJ$209</f>
        <v>68.121744375426545</v>
      </c>
      <c r="DO200" s="2">
        <f>CK$207*$B200+CK$209</f>
        <v>60.085784674187927</v>
      </c>
      <c r="DP200" s="2">
        <f>CL$207*$B200+CL$209</f>
        <v>50.835902396729942</v>
      </c>
      <c r="DS200" s="2">
        <f>POWER(10,($B200-C$227)/C$228)/(1+POWER(10,($B200-C$227)/C$228))</f>
        <v>0.99965761284888677</v>
      </c>
      <c r="DT200" s="2">
        <f>POWER(10,($B200-D$227)/D$228)/(1+POWER(10,($B200-D$227)/D$228))</f>
        <v>0.99944212068031957</v>
      </c>
      <c r="DU200" s="2">
        <f>POWER(10,($B200-E$227)/E$228)/(1+POWER(10,($B200-E$227)/E$228))</f>
        <v>0.99970789828104345</v>
      </c>
      <c r="DV200" s="2">
        <f>POWER(10,($B200-F$227)/F$228)/(1+POWER(10,($B200-F$227)/F$228))</f>
        <v>0.99977081144083724</v>
      </c>
      <c r="DW200" s="2">
        <f>POWER(10,($B200-G$227)/G$228)/(1+POWER(10,($B200-G$227)/G$228))</f>
        <v>0.99978422466058314</v>
      </c>
      <c r="DX200" s="2">
        <f>POWER(10,($B200-H$227)/H$228)/(1+POWER(10,($B200-H$227)/H$228))</f>
        <v>0.99976758092791373</v>
      </c>
      <c r="DY200" s="2">
        <f>POWER(10,($B200-I$227)/I$228)/(1+POWER(10,($B200-I$227)/I$228))</f>
        <v>0.99979040640129679</v>
      </c>
      <c r="DZ200" s="2">
        <f>POWER(10,($B200-J$227)/J$228)/(1+POWER(10,($B200-J$227)/J$228))</f>
        <v>0.99980080567524132</v>
      </c>
      <c r="EA200" s="2">
        <f>POWER(10,($B200-K$227)/K$228)/(1+POWER(10,($B200-K$227)/K$228))</f>
        <v>0.99982467494937033</v>
      </c>
      <c r="EB200" s="2">
        <f>POWER(10,($B200-L$227)/L$228)/(1+POWER(10,($B200-L$227)/L$228))</f>
        <v>0.99983079102356598</v>
      </c>
      <c r="EC200" s="2">
        <f>POWER(10,($B200-M$227)/M$228)/(1+POWER(10,($B200-M$227)/M$228))</f>
        <v>0.99982323387179273</v>
      </c>
      <c r="ED200" s="2">
        <f>POWER(10,($B200-N$227)/N$228)/(1+POWER(10,($B200-N$227)/N$228))</f>
        <v>0.99982413344717513</v>
      </c>
      <c r="EE200" s="2">
        <f>POWER(10,($B200-O$227)/O$228)/(1+POWER(10,($B200-O$227)/O$228))</f>
        <v>0.99984201028165953</v>
      </c>
    </row>
    <row r="201" spans="2:137" x14ac:dyDescent="0.25">
      <c r="B201" s="2">
        <v>195</v>
      </c>
      <c r="C201">
        <v>76.414000000000001</v>
      </c>
      <c r="D201">
        <v>78.129000000000005</v>
      </c>
      <c r="E201">
        <v>80</v>
      </c>
      <c r="F201">
        <v>81.971000000000004</v>
      </c>
      <c r="G201">
        <v>82.843000000000004</v>
      </c>
      <c r="H201">
        <v>85.228999999999999</v>
      </c>
      <c r="I201">
        <v>85.8</v>
      </c>
      <c r="J201">
        <v>82.742999999999995</v>
      </c>
      <c r="K201">
        <v>78.786000000000001</v>
      </c>
      <c r="L201">
        <v>75.343000000000004</v>
      </c>
      <c r="M201">
        <v>68.186000000000007</v>
      </c>
      <c r="N201">
        <v>60.314300000000003</v>
      </c>
      <c r="O201">
        <v>50.328600000000002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75.372819816850878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78.620487409528323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80.095242651243524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81.889408866204889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84.348761395679148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84.662709112704462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84.484063568336992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82.660613223169804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79.388735964039398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74.689430191188805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68.077414537778438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60.052089228385583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50.815976258570956</v>
      </c>
      <c r="AE201" s="5"/>
      <c r="AG201" s="5">
        <f t="shared" si="78"/>
        <v>1.0411801831491232</v>
      </c>
      <c r="AH201" s="5">
        <f t="shared" si="79"/>
        <v>-0.49148740952831815</v>
      </c>
      <c r="AI201" s="5">
        <f t="shared" si="80"/>
        <v>-9.5242651243523824E-2</v>
      </c>
      <c r="AJ201" s="5">
        <f t="shared" si="81"/>
        <v>8.1591133795114956E-2</v>
      </c>
      <c r="AK201" s="5">
        <f t="shared" si="82"/>
        <v>-1.5057613956791442</v>
      </c>
      <c r="AL201" s="5">
        <f t="shared" si="83"/>
        <v>0.566290887295537</v>
      </c>
      <c r="AM201" s="5">
        <f t="shared" si="84"/>
        <v>1.3159364316630047</v>
      </c>
      <c r="AN201" s="5">
        <f t="shared" si="85"/>
        <v>8.2386776830190911E-2</v>
      </c>
      <c r="AO201" s="5">
        <f t="shared" si="86"/>
        <v>-0.60273596403939678</v>
      </c>
      <c r="AP201" s="5">
        <f t="shared" si="87"/>
        <v>0.65356980881119853</v>
      </c>
      <c r="AQ201" s="5">
        <f t="shared" si="88"/>
        <v>0.10858546222156917</v>
      </c>
      <c r="AR201" s="5">
        <f t="shared" si="89"/>
        <v>0.26221077161441997</v>
      </c>
      <c r="AS201" s="5">
        <f t="shared" si="90"/>
        <v>-0.48737625857095423</v>
      </c>
      <c r="AV201" s="2">
        <f t="shared" si="91"/>
        <v>75.372819816848491</v>
      </c>
      <c r="AW201" s="2">
        <f t="shared" si="92"/>
        <v>78.620487409528323</v>
      </c>
      <c r="AX201" s="2">
        <f t="shared" si="93"/>
        <v>80.095242651243524</v>
      </c>
      <c r="AY201" s="2">
        <f t="shared" si="94"/>
        <v>81.889408866204889</v>
      </c>
      <c r="AZ201" s="2">
        <f t="shared" si="95"/>
        <v>84.348761395626767</v>
      </c>
      <c r="BA201" s="2">
        <f t="shared" si="96"/>
        <v>84.662709112268985</v>
      </c>
      <c r="BB201" s="2">
        <f t="shared" si="97"/>
        <v>84.484063568301636</v>
      </c>
      <c r="BC201" s="2">
        <f t="shared" si="98"/>
        <v>82.660613223143272</v>
      </c>
      <c r="BD201" s="2">
        <f t="shared" si="99"/>
        <v>79.388735964037934</v>
      </c>
      <c r="BE201" s="2">
        <f t="shared" si="100"/>
        <v>74.689430191184542</v>
      </c>
      <c r="BF201" s="2">
        <f t="shared" si="101"/>
        <v>68.077414537767723</v>
      </c>
      <c r="BG201" s="2">
        <f t="shared" si="102"/>
        <v>60.052089228232624</v>
      </c>
      <c r="BH201" s="2">
        <f t="shared" si="103"/>
        <v>50.815976258190766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76.414000000000001</v>
      </c>
      <c r="CA201" s="2">
        <f>IF(OR(AND($B201&gt;D$230, $B201&lt;D$231), $B201&gt;D$232), D201, "")</f>
        <v>78.129000000000005</v>
      </c>
      <c r="CB201" s="2">
        <f>IF(OR(AND($B201&gt;E$230, $B201&lt;E$231), $B201&gt;E$232), E201, "")</f>
        <v>80</v>
      </c>
      <c r="CC201" s="2">
        <f>IF(OR(AND($B201&gt;F$230, $B201&lt;F$231), $B201&gt;F$232), F201, "")</f>
        <v>81.971000000000004</v>
      </c>
      <c r="CD201" s="2">
        <f>IF(OR(AND($B201&gt;G$230, $B201&lt;G$231), $B201&gt;G$232), G201, "")</f>
        <v>82.843000000000004</v>
      </c>
      <c r="CE201" s="2">
        <f>IF(OR(AND($B201&gt;H$230, $B201&lt;H$231), $B201&gt;H$232), H201, "")</f>
        <v>85.228999999999999</v>
      </c>
      <c r="CF201" s="2">
        <f>IF(OR(AND($B201&gt;I$230, $B201&lt;I$231), $B201&gt;I$232), I201, "")</f>
        <v>85.8</v>
      </c>
      <c r="CG201" s="2">
        <f>IF(OR(AND($B201&gt;J$230, $B201&lt;J$231), $B201&gt;J$232), J201, "")</f>
        <v>82.742999999999995</v>
      </c>
      <c r="CH201" s="2">
        <f>IF(OR(AND($B201&gt;K$230, $B201&lt;K$231), $B201&gt;K$232), K201, "")</f>
        <v>78.786000000000001</v>
      </c>
      <c r="CI201" s="2">
        <f>IF(OR(AND($B201&gt;L$230, $B201&lt;L$231), $B201&gt;L$232), L201, "")</f>
        <v>75.343000000000004</v>
      </c>
      <c r="CJ201" s="2">
        <f>IF(OR(AND($B201&gt;M$230, $B201&lt;M$231), $B201&gt;M$232), M201, "")</f>
        <v>68.186000000000007</v>
      </c>
      <c r="CK201" s="2">
        <f>IF(OR(AND($B201&gt;N$230, $B201&lt;N$231), $B201&gt;N$232), N201, "")</f>
        <v>60.314300000000003</v>
      </c>
      <c r="CL201" s="2">
        <f>IF(OR(AND($B201&gt;O$230, $B201&lt;O$231), $B201&gt;O$232), O201, "")</f>
        <v>50.328600000000002</v>
      </c>
      <c r="CO201" s="2">
        <f>BK$207*$B201+BK$209</f>
        <v>83.176463751920636</v>
      </c>
      <c r="CP201" s="2">
        <f>BL$207*$B201+BL$209</f>
        <v>86.562194808816429</v>
      </c>
      <c r="CQ201" s="2">
        <f>BM$207*$B201+BM$209</f>
        <v>87.520783466775455</v>
      </c>
      <c r="CR201" s="2">
        <f>BN$207*$B201+BN$209</f>
        <v>87.124884748082366</v>
      </c>
      <c r="CS201" s="2">
        <f>BO$207*$B201+BO$209</f>
        <v>90.966827230930377</v>
      </c>
      <c r="CT201" s="2">
        <f>BP$207*$B201+BP$209</f>
        <v>92.569790591516167</v>
      </c>
      <c r="CU201" s="2">
        <f>BQ$207*$B201+BQ$209</f>
        <v>92.898966725159951</v>
      </c>
      <c r="CV201" s="2">
        <f>BR$207*$B201+BR$209</f>
        <v>89.703221234209735</v>
      </c>
      <c r="CW201" s="2">
        <f>BS$207*$B201+BS$209</f>
        <v>86.219183237708791</v>
      </c>
      <c r="CX201" s="2">
        <f>BT$207*$B201+BT$209</f>
        <v>81.311538712555489</v>
      </c>
      <c r="CY201" s="2">
        <f>BU$207*$B201+BU$209</f>
        <v>76.415992030827312</v>
      </c>
      <c r="CZ201" s="2">
        <f>BV$207*$B201+BV$209</f>
        <v>66.087827871655264</v>
      </c>
      <c r="DA201" s="2">
        <f>BW$207*$B201+BW$209</f>
        <v>55.048051623791004</v>
      </c>
      <c r="DD201" s="2">
        <f>BZ$207*$B201+BZ$209</f>
        <v>75.370382210199281</v>
      </c>
      <c r="DE201" s="2">
        <f>CA$207*$B201+CA$209</f>
        <v>78.616444476975161</v>
      </c>
      <c r="DF201" s="2">
        <f>CB$207*$B201+CB$209</f>
        <v>80.0932639096674</v>
      </c>
      <c r="DG201" s="2">
        <f>CC$207*$B201+CC$209</f>
        <v>81.888314283342154</v>
      </c>
      <c r="DH201" s="2">
        <f>CD$207*$B201+CD$209</f>
        <v>84.347458749022451</v>
      </c>
      <c r="DI201" s="2">
        <f>CE$207*$B201+CE$209</f>
        <v>84.661032668746671</v>
      </c>
      <c r="DJ201" s="2">
        <f>CF$207*$B201+CF$209</f>
        <v>84.482454708607591</v>
      </c>
      <c r="DK201" s="2">
        <f>CG$207*$B201+CG$209</f>
        <v>82.659333556071743</v>
      </c>
      <c r="DL201" s="2">
        <f>CH$207*$B201+CH$209</f>
        <v>79.387643595292843</v>
      </c>
      <c r="DM201" s="2">
        <f>CI$207*$B201+CI$209</f>
        <v>74.688408091663689</v>
      </c>
      <c r="DN201" s="2">
        <f>CJ$207*$B201+CJ$209</f>
        <v>68.076070016135773</v>
      </c>
      <c r="DO201" s="2">
        <f>CK$207*$B201+CK$209</f>
        <v>60.051120972534363</v>
      </c>
      <c r="DP201" s="2">
        <f>CL$207*$B201+CL$209</f>
        <v>50.815366369138857</v>
      </c>
      <c r="DS201" s="2">
        <f>POWER(10,($B201-C$227)/C$228)/(1+POWER(10,($B201-C$227)/C$228))</f>
        <v>0.9996877297993646</v>
      </c>
      <c r="DT201" s="2">
        <f>POWER(10,($B201-D$227)/D$228)/(1+POWER(10,($B201-D$227)/D$228))</f>
        <v>0.99949118303693119</v>
      </c>
      <c r="DU201" s="2">
        <f>POWER(10,($B201-E$227)/E$228)/(1+POWER(10,($B201-E$227)/E$228))</f>
        <v>0.99973359321898725</v>
      </c>
      <c r="DV201" s="2">
        <f>POWER(10,($B201-F$227)/F$228)/(1+POWER(10,($B201-F$227)/F$228))</f>
        <v>0.9997909733345326</v>
      </c>
      <c r="DW201" s="2">
        <f>POWER(10,($B201-G$227)/G$228)/(1+POWER(10,($B201-G$227)/G$228))</f>
        <v>0.99980320681529211</v>
      </c>
      <c r="DX201" s="2">
        <f>POWER(10,($B201-H$227)/H$228)/(1+POWER(10,($B201-H$227)/H$228))</f>
        <v>0.99978802695205926</v>
      </c>
      <c r="DY201" s="2">
        <f>POWER(10,($B201-I$227)/I$228)/(1+POWER(10,($B201-I$227)/I$228))</f>
        <v>0.99980884484084631</v>
      </c>
      <c r="DZ201" s="2">
        <f>POWER(10,($B201-J$227)/J$228)/(1+POWER(10,($B201-J$227)/J$228))</f>
        <v>0.99981832943255255</v>
      </c>
      <c r="EA201" s="2">
        <f>POWER(10,($B201-K$227)/K$228)/(1+POWER(10,($B201-K$227)/K$228))</f>
        <v>0.99984009918667249</v>
      </c>
      <c r="EB201" s="2">
        <f>POWER(10,($B201-L$227)/L$228)/(1+POWER(10,($B201-L$227)/L$228))</f>
        <v>0.99984567728173346</v>
      </c>
      <c r="EC201" s="2">
        <f>POWER(10,($B201-M$227)/M$228)/(1+POWER(10,($B201-M$227)/M$228))</f>
        <v>0.99983878486758393</v>
      </c>
      <c r="ED201" s="2">
        <f>POWER(10,($B201-N$227)/N$228)/(1+POWER(10,($B201-N$227)/N$228))</f>
        <v>0.99983960531554006</v>
      </c>
      <c r="EE201" s="2">
        <f>POWER(10,($B201-O$227)/O$228)/(1+POWER(10,($B201-O$227)/O$228))</f>
        <v>0.99985590966131177</v>
      </c>
    </row>
    <row r="202" spans="2:137" x14ac:dyDescent="0.25">
      <c r="B202" s="2">
        <v>196</v>
      </c>
      <c r="C202">
        <v>75.513999999999996</v>
      </c>
      <c r="D202">
        <v>76.513999999999996</v>
      </c>
      <c r="E202">
        <v>80.057000000000002</v>
      </c>
      <c r="F202">
        <v>81.813999999999993</v>
      </c>
      <c r="G202">
        <v>85.257000000000005</v>
      </c>
      <c r="H202">
        <v>84.585999999999999</v>
      </c>
      <c r="I202">
        <v>85.513999999999996</v>
      </c>
      <c r="J202">
        <v>82.2</v>
      </c>
      <c r="K202">
        <v>79.643000000000001</v>
      </c>
      <c r="L202">
        <v>74.414000000000001</v>
      </c>
      <c r="M202">
        <v>68.786000000000001</v>
      </c>
      <c r="N202">
        <v>60.028599999999997</v>
      </c>
      <c r="O202">
        <v>51.9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75.303327804241746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78.550786793153449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80.035875455357811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81.853579031148172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84.319177096230916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84.620609756749886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84.437930642231564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82.614019449971622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79.342449483410874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74.645408291215858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68.031633587041327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60.017349114074023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50.795391952400728</v>
      </c>
      <c r="AE202" s="5"/>
      <c r="AG202" s="5">
        <f t="shared" si="78"/>
        <v>0.21067219575824936</v>
      </c>
      <c r="AH202" s="5">
        <f t="shared" si="79"/>
        <v>-2.0367867931534533</v>
      </c>
      <c r="AI202" s="5">
        <f t="shared" si="80"/>
        <v>2.1124544642191267E-2</v>
      </c>
      <c r="AJ202" s="5">
        <f t="shared" si="81"/>
        <v>-3.9579031148178956E-2</v>
      </c>
      <c r="AK202" s="5">
        <f t="shared" si="82"/>
        <v>0.93782290376908861</v>
      </c>
      <c r="AL202" s="5">
        <f t="shared" si="83"/>
        <v>-3.460975674988731E-2</v>
      </c>
      <c r="AM202" s="5">
        <f t="shared" si="84"/>
        <v>1.0760693577684322</v>
      </c>
      <c r="AN202" s="5">
        <f t="shared" si="85"/>
        <v>-0.41401944997161877</v>
      </c>
      <c r="AO202" s="5">
        <f t="shared" si="86"/>
        <v>0.30055051658912646</v>
      </c>
      <c r="AP202" s="5">
        <f t="shared" si="87"/>
        <v>-0.23140829121585682</v>
      </c>
      <c r="AQ202" s="5">
        <f t="shared" si="88"/>
        <v>0.75436641295867446</v>
      </c>
      <c r="AR202" s="5">
        <f t="shared" si="89"/>
        <v>1.1250885925974785E-2</v>
      </c>
      <c r="AS202" s="5">
        <f t="shared" si="90"/>
        <v>1.104608047599271</v>
      </c>
      <c r="AV202" s="2">
        <f t="shared" si="91"/>
        <v>75.303327804240737</v>
      </c>
      <c r="AW202" s="2">
        <f t="shared" si="92"/>
        <v>78.550786793153449</v>
      </c>
      <c r="AX202" s="2">
        <f t="shared" si="93"/>
        <v>80.035875455357811</v>
      </c>
      <c r="AY202" s="2">
        <f t="shared" si="94"/>
        <v>81.853579031148172</v>
      </c>
      <c r="AZ202" s="2">
        <f t="shared" si="95"/>
        <v>84.319177096215398</v>
      </c>
      <c r="BA202" s="2">
        <f t="shared" si="96"/>
        <v>84.620609756614385</v>
      </c>
      <c r="BB202" s="2">
        <f t="shared" si="97"/>
        <v>84.437930642221346</v>
      </c>
      <c r="BC202" s="2">
        <f t="shared" si="98"/>
        <v>82.61401944996399</v>
      </c>
      <c r="BD202" s="2">
        <f t="shared" si="99"/>
        <v>79.342449483410476</v>
      </c>
      <c r="BE202" s="2">
        <f t="shared" si="100"/>
        <v>74.645408291214693</v>
      </c>
      <c r="BF202" s="2">
        <f t="shared" si="101"/>
        <v>68.031633587038314</v>
      </c>
      <c r="BG202" s="2">
        <f t="shared" si="102"/>
        <v>60.017349114027844</v>
      </c>
      <c r="BH202" s="2">
        <f t="shared" si="103"/>
        <v>50.795391952279552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75.513999999999996</v>
      </c>
      <c r="CA202" s="2">
        <f>IF(OR(AND($B202&gt;D$230, $B202&lt;D$231), $B202&gt;D$232), D202, "")</f>
        <v>76.513999999999996</v>
      </c>
      <c r="CB202" s="2">
        <f>IF(OR(AND($B202&gt;E$230, $B202&lt;E$231), $B202&gt;E$232), E202, "")</f>
        <v>80.057000000000002</v>
      </c>
      <c r="CC202" s="2">
        <f>IF(OR(AND($B202&gt;F$230, $B202&lt;F$231), $B202&gt;F$232), F202, "")</f>
        <v>81.813999999999993</v>
      </c>
      <c r="CD202" s="2">
        <f>IF(OR(AND($B202&gt;G$230, $B202&lt;G$231), $B202&gt;G$232), G202, "")</f>
        <v>85.257000000000005</v>
      </c>
      <c r="CE202" s="2">
        <f>IF(OR(AND($B202&gt;H$230, $B202&lt;H$231), $B202&gt;H$232), H202, "")</f>
        <v>84.585999999999999</v>
      </c>
      <c r="CF202" s="2">
        <f>IF(OR(AND($B202&gt;I$230, $B202&lt;I$231), $B202&gt;I$232), I202, "")</f>
        <v>85.513999999999996</v>
      </c>
      <c r="CG202" s="2">
        <f>IF(OR(AND($B202&gt;J$230, $B202&lt;J$231), $B202&gt;J$232), J202, "")</f>
        <v>82.2</v>
      </c>
      <c r="CH202" s="2">
        <f>IF(OR(AND($B202&gt;K$230, $B202&lt;K$231), $B202&gt;K$232), K202, "")</f>
        <v>79.643000000000001</v>
      </c>
      <c r="CI202" s="2">
        <f>IF(OR(AND($B202&gt;L$230, $B202&lt;L$231), $B202&gt;L$232), L202, "")</f>
        <v>74.414000000000001</v>
      </c>
      <c r="CJ202" s="2">
        <f>IF(OR(AND($B202&gt;M$230, $B202&lt;M$231), $B202&gt;M$232), M202, "")</f>
        <v>68.786000000000001</v>
      </c>
      <c r="CK202" s="2">
        <f>IF(OR(AND($B202&gt;N$230, $B202&lt;N$231), $B202&gt;N$232), N202, "")</f>
        <v>60.028599999999997</v>
      </c>
      <c r="CL202" s="2">
        <f>IF(OR(AND($B202&gt;O$230, $B202&lt;O$231), $B202&gt;O$232), O202, "")</f>
        <v>51.9</v>
      </c>
      <c r="CO202" s="2">
        <f>BK$207*$B202+BK$209</f>
        <v>83.190699499131938</v>
      </c>
      <c r="CP202" s="2">
        <f>BL$207*$B202+BL$209</f>
        <v>86.58032289817308</v>
      </c>
      <c r="CQ202" s="2">
        <f>BM$207*$B202+BM$209</f>
        <v>87.537085955807655</v>
      </c>
      <c r="CR202" s="2">
        <f>BN$207*$B202+BN$209</f>
        <v>87.13953510965878</v>
      </c>
      <c r="CS202" s="2">
        <f>BO$207*$B202+BO$209</f>
        <v>91.000941562097921</v>
      </c>
      <c r="CT202" s="2">
        <f>BP$207*$B202+BP$209</f>
        <v>92.60629916640805</v>
      </c>
      <c r="CU202" s="2">
        <f>BQ$207*$B202+BQ$209</f>
        <v>92.936033015880327</v>
      </c>
      <c r="CV202" s="2">
        <f>BR$207*$B202+BR$209</f>
        <v>89.725691756582776</v>
      </c>
      <c r="CW202" s="2">
        <f>BS$207*$B202+BS$209</f>
        <v>86.239116989754407</v>
      </c>
      <c r="CX202" s="2">
        <f>BT$207*$B202+BT$209</f>
        <v>81.3287304596046</v>
      </c>
      <c r="CY202" s="2">
        <f>BU$207*$B202+BU$209</f>
        <v>76.449854739368106</v>
      </c>
      <c r="CZ202" s="2">
        <f>BV$207*$B202+BV$209</f>
        <v>66.113122927293745</v>
      </c>
      <c r="DA202" s="2">
        <f>BW$207*$B202+BW$209</f>
        <v>55.068441747074573</v>
      </c>
      <c r="DD202" s="2">
        <f>BZ$207*$B202+BZ$209</f>
        <v>75.301080827958586</v>
      </c>
      <c r="DE202" s="2">
        <f>CA$207*$B202+CA$209</f>
        <v>78.547058817482963</v>
      </c>
      <c r="DF202" s="2">
        <f>CB$207*$B202+CB$209</f>
        <v>80.034052431541895</v>
      </c>
      <c r="DG202" s="2">
        <f>CC$207*$B202+CC$209</f>
        <v>81.852571134429539</v>
      </c>
      <c r="DH202" s="2">
        <f>CD$207*$B202+CD$209</f>
        <v>84.317977633670054</v>
      </c>
      <c r="DI202" s="2">
        <f>CE$207*$B202+CE$209</f>
        <v>84.61906562210838</v>
      </c>
      <c r="DJ202" s="2">
        <f>CF$207*$B202+CF$209</f>
        <v>84.436448837384745</v>
      </c>
      <c r="DK202" s="2">
        <f>CG$207*$B202+CG$209</f>
        <v>82.612840934690581</v>
      </c>
      <c r="DL202" s="2">
        <f>CH$207*$B202+CH$209</f>
        <v>79.341443572749</v>
      </c>
      <c r="DM202" s="2">
        <f>CI$207*$B202+CI$209</f>
        <v>74.644467508589969</v>
      </c>
      <c r="DN202" s="2">
        <f>CJ$207*$B202+CJ$209</f>
        <v>68.030395656845002</v>
      </c>
      <c r="DO202" s="2">
        <f>CK$207*$B202+CK$209</f>
        <v>60.016457270880792</v>
      </c>
      <c r="DP202" s="2">
        <f>CL$207*$B202+CL$209</f>
        <v>50.794830341547772</v>
      </c>
      <c r="DS202" s="2">
        <f>POWER(10,($B202-C$227)/C$228)/(1+POWER(10,($B202-C$227)/C$228))</f>
        <v>0.99971519836689116</v>
      </c>
      <c r="DT202" s="2">
        <f>POWER(10,($B202-D$227)/D$228)/(1+POWER(10,($B202-D$227)/D$228))</f>
        <v>0.99953593263796203</v>
      </c>
      <c r="DU202" s="2">
        <f>POWER(10,($B202-E$227)/E$228)/(1+POWER(10,($B202-E$227)/E$228))</f>
        <v>0.99975702843256409</v>
      </c>
      <c r="DV202" s="2">
        <f>POWER(10,($B202-F$227)/F$228)/(1+POWER(10,($B202-F$227)/F$228))</f>
        <v>0.99980936190914815</v>
      </c>
      <c r="DW202" s="2">
        <f>POWER(10,($B202-G$227)/G$228)/(1+POWER(10,($B202-G$227)/G$228))</f>
        <v>0.99982051937460836</v>
      </c>
      <c r="DX202" s="2">
        <f>POWER(10,($B202-H$227)/H$228)/(1+POWER(10,($B202-H$227)/H$228))</f>
        <v>0.99980667467685225</v>
      </c>
      <c r="DY202" s="2">
        <f>POWER(10,($B202-I$227)/I$228)/(1+POWER(10,($B202-I$227)/I$228))</f>
        <v>0.99982566149055219</v>
      </c>
      <c r="DZ202" s="2">
        <f>POWER(10,($B202-J$227)/J$228)/(1+POWER(10,($B202-J$227)/J$228))</f>
        <v>0.99983431182476368</v>
      </c>
      <c r="EA202" s="2">
        <f>POWER(10,($B202-K$227)/K$228)/(1+POWER(10,($B202-K$227)/K$228))</f>
        <v>0.99985416667321592</v>
      </c>
      <c r="EB202" s="2">
        <f>POWER(10,($B202-L$227)/L$228)/(1+POWER(10,($B202-L$227)/L$228))</f>
        <v>0.99985925409703191</v>
      </c>
      <c r="EC202" s="2">
        <f>POWER(10,($B202-M$227)/M$228)/(1+POWER(10,($B202-M$227)/M$228))</f>
        <v>0.9998529679660918</v>
      </c>
      <c r="ED202" s="2">
        <f>POWER(10,($B202-N$227)/N$228)/(1+POWER(10,($B202-N$227)/N$228))</f>
        <v>0.99985371624469577</v>
      </c>
      <c r="EE202" s="2">
        <f>POWER(10,($B202-O$227)/O$228)/(1+POWER(10,($B202-O$227)/O$228))</f>
        <v>0.99986858638315701</v>
      </c>
    </row>
    <row r="203" spans="2:137" x14ac:dyDescent="0.25">
      <c r="B203" s="2">
        <v>197</v>
      </c>
      <c r="C203">
        <v>75.629000000000005</v>
      </c>
      <c r="D203">
        <v>78.129000000000005</v>
      </c>
      <c r="E203">
        <v>79.942999999999998</v>
      </c>
      <c r="F203">
        <v>82.028999999999996</v>
      </c>
      <c r="G203">
        <v>84.028999999999996</v>
      </c>
      <c r="H203">
        <v>85.686000000000007</v>
      </c>
      <c r="I203">
        <v>85.8</v>
      </c>
      <c r="J203">
        <v>83.043000000000006</v>
      </c>
      <c r="K203">
        <v>79.813999999999993</v>
      </c>
      <c r="L203">
        <v>75.813999999999993</v>
      </c>
      <c r="M203">
        <v>68.671000000000006</v>
      </c>
      <c r="N203">
        <v>60.871400000000001</v>
      </c>
      <c r="O203">
        <v>50.8429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75.233850462457795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78.481110291393833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79.976520340144404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81.817755975433016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84.28960086843415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84.578520703521804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84.39180761752948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82.567433568816995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79.29616975941299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74.60139278724597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67.985860983561992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59.982614949670108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50.774811420073881</v>
      </c>
      <c r="AE203" s="5"/>
      <c r="AG203" s="5">
        <f t="shared" si="78"/>
        <v>0.39514953754220983</v>
      </c>
      <c r="AH203" s="5">
        <f t="shared" si="79"/>
        <v>-0.35211029139382788</v>
      </c>
      <c r="AI203" s="5">
        <f t="shared" si="80"/>
        <v>-3.3520340144406191E-2</v>
      </c>
      <c r="AJ203" s="5">
        <f t="shared" si="81"/>
        <v>0.21124402456698022</v>
      </c>
      <c r="AK203" s="5">
        <f t="shared" si="82"/>
        <v>-0.2606008684341532</v>
      </c>
      <c r="AL203" s="5">
        <f t="shared" si="83"/>
        <v>1.1074792964782034</v>
      </c>
      <c r="AM203" s="5">
        <f t="shared" si="84"/>
        <v>1.4081923824705171</v>
      </c>
      <c r="AN203" s="5">
        <f t="shared" si="85"/>
        <v>0.47556643118301167</v>
      </c>
      <c r="AO203" s="5">
        <f t="shared" si="86"/>
        <v>0.51783024058700278</v>
      </c>
      <c r="AP203" s="5">
        <f t="shared" si="87"/>
        <v>1.2126072127540226</v>
      </c>
      <c r="AQ203" s="5">
        <f t="shared" si="88"/>
        <v>0.68513901643801489</v>
      </c>
      <c r="AR203" s="5">
        <f t="shared" si="89"/>
        <v>0.88878505032989352</v>
      </c>
      <c r="AS203" s="5">
        <f t="shared" si="90"/>
        <v>6.8088579926119053E-2</v>
      </c>
      <c r="AV203" s="2">
        <f t="shared" si="91"/>
        <v>75.233850462457383</v>
      </c>
      <c r="AW203" s="2">
        <f t="shared" si="92"/>
        <v>78.481110291393833</v>
      </c>
      <c r="AX203" s="2">
        <f t="shared" si="93"/>
        <v>79.976520340144404</v>
      </c>
      <c r="AY203" s="2">
        <f t="shared" si="94"/>
        <v>81.817755975433016</v>
      </c>
      <c r="AZ203" s="2">
        <f t="shared" si="95"/>
        <v>84.289600868429687</v>
      </c>
      <c r="BA203" s="2">
        <f t="shared" si="96"/>
        <v>84.578520703480905</v>
      </c>
      <c r="BB203" s="2">
        <f t="shared" si="97"/>
        <v>84.391807617526624</v>
      </c>
      <c r="BC203" s="2">
        <f t="shared" si="98"/>
        <v>82.567433568814863</v>
      </c>
      <c r="BD203" s="2">
        <f t="shared" si="99"/>
        <v>79.296169759412891</v>
      </c>
      <c r="BE203" s="2">
        <f t="shared" si="100"/>
        <v>74.601392787245658</v>
      </c>
      <c r="BF203" s="2">
        <f t="shared" si="101"/>
        <v>67.985860983561167</v>
      </c>
      <c r="BG203" s="2">
        <f t="shared" si="102"/>
        <v>59.982614949656579</v>
      </c>
      <c r="BH203" s="2">
        <f t="shared" si="103"/>
        <v>50.774811420036357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75.629000000000005</v>
      </c>
      <c r="CA203" s="2">
        <f>IF(OR(AND($B203&gt;D$230, $B203&lt;D$231), $B203&gt;D$232), D203, "")</f>
        <v>78.129000000000005</v>
      </c>
      <c r="CB203" s="2">
        <f>IF(OR(AND($B203&gt;E$230, $B203&lt;E$231), $B203&gt;E$232), E203, "")</f>
        <v>79.942999999999998</v>
      </c>
      <c r="CC203" s="2">
        <f>IF(OR(AND($B203&gt;F$230, $B203&lt;F$231), $B203&gt;F$232), F203, "")</f>
        <v>82.028999999999996</v>
      </c>
      <c r="CD203" s="2">
        <f>IF(OR(AND($B203&gt;G$230, $B203&lt;G$231), $B203&gt;G$232), G203, "")</f>
        <v>84.028999999999996</v>
      </c>
      <c r="CE203" s="2">
        <f>IF(OR(AND($B203&gt;H$230, $B203&lt;H$231), $B203&gt;H$232), H203, "")</f>
        <v>85.686000000000007</v>
      </c>
      <c r="CF203" s="2">
        <f>IF(OR(AND($B203&gt;I$230, $B203&lt;I$231), $B203&gt;I$232), I203, "")</f>
        <v>85.8</v>
      </c>
      <c r="CG203" s="2">
        <f>IF(OR(AND($B203&gt;J$230, $B203&lt;J$231), $B203&gt;J$232), J203, "")</f>
        <v>83.043000000000006</v>
      </c>
      <c r="CH203" s="2">
        <f>IF(OR(AND($B203&gt;K$230, $B203&lt;K$231), $B203&gt;K$232), K203, "")</f>
        <v>79.813999999999993</v>
      </c>
      <c r="CI203" s="2">
        <f>IF(OR(AND($B203&gt;L$230, $B203&lt;L$231), $B203&gt;L$232), L203, "")</f>
        <v>75.813999999999993</v>
      </c>
      <c r="CJ203" s="2">
        <f>IF(OR(AND($B203&gt;M$230, $B203&lt;M$231), $B203&gt;M$232), M203, "")</f>
        <v>68.671000000000006</v>
      </c>
      <c r="CK203" s="2">
        <f>IF(OR(AND($B203&gt;N$230, $B203&lt;N$231), $B203&gt;N$232), N203, "")</f>
        <v>60.871400000000001</v>
      </c>
      <c r="CL203" s="2">
        <f>IF(OR(AND($B203&gt;O$230, $B203&lt;O$231), $B203&gt;O$232), O203, "")</f>
        <v>50.8429</v>
      </c>
      <c r="CO203" s="2">
        <f>BK$207*$B203+BK$209</f>
        <v>83.20493524634324</v>
      </c>
      <c r="CP203" s="2">
        <f>BL$207*$B203+BL$209</f>
        <v>86.598450987529731</v>
      </c>
      <c r="CQ203" s="2">
        <f>BM$207*$B203+BM$209</f>
        <v>87.553388444839854</v>
      </c>
      <c r="CR203" s="2">
        <f>BN$207*$B203+BN$209</f>
        <v>87.154185471235195</v>
      </c>
      <c r="CS203" s="2">
        <f>BO$207*$B203+BO$209</f>
        <v>91.035055893265465</v>
      </c>
      <c r="CT203" s="2">
        <f>BP$207*$B203+BP$209</f>
        <v>92.642807741299947</v>
      </c>
      <c r="CU203" s="2">
        <f>BQ$207*$B203+BQ$209</f>
        <v>92.973099306600687</v>
      </c>
      <c r="CV203" s="2">
        <f>BR$207*$B203+BR$209</f>
        <v>89.748162278955832</v>
      </c>
      <c r="CW203" s="2">
        <f>BS$207*$B203+BS$209</f>
        <v>86.259050741800039</v>
      </c>
      <c r="CX203" s="2">
        <f>BT$207*$B203+BT$209</f>
        <v>81.345922206653725</v>
      </c>
      <c r="CY203" s="2">
        <f>BU$207*$B203+BU$209</f>
        <v>76.483717447908887</v>
      </c>
      <c r="CZ203" s="2">
        <f>BV$207*$B203+BV$209</f>
        <v>66.138417982932197</v>
      </c>
      <c r="DA203" s="2">
        <f>BW$207*$B203+BW$209</f>
        <v>55.088831870358135</v>
      </c>
      <c r="DD203" s="2">
        <f>BZ$207*$B203+BZ$209</f>
        <v>75.231779445717905</v>
      </c>
      <c r="DE203" s="2">
        <f>CA$207*$B203+CA$209</f>
        <v>78.477673157990765</v>
      </c>
      <c r="DF203" s="2">
        <f>CB$207*$B203+CB$209</f>
        <v>79.97484095341639</v>
      </c>
      <c r="DG203" s="2">
        <f>CC$207*$B203+CC$209</f>
        <v>81.816827985516923</v>
      </c>
      <c r="DH203" s="2">
        <f>CD$207*$B203+CD$209</f>
        <v>84.288496518317658</v>
      </c>
      <c r="DI203" s="2">
        <f>CE$207*$B203+CE$209</f>
        <v>84.577098575470103</v>
      </c>
      <c r="DJ203" s="2">
        <f>CF$207*$B203+CF$209</f>
        <v>84.390442966161913</v>
      </c>
      <c r="DK203" s="2">
        <f>CG$207*$B203+CG$209</f>
        <v>82.566348313309405</v>
      </c>
      <c r="DL203" s="2">
        <f>CH$207*$B203+CH$209</f>
        <v>79.295243550205157</v>
      </c>
      <c r="DM203" s="2">
        <f>CI$207*$B203+CI$209</f>
        <v>74.600526925516249</v>
      </c>
      <c r="DN203" s="2">
        <f>CJ$207*$B203+CJ$209</f>
        <v>67.984721297554231</v>
      </c>
      <c r="DO203" s="2">
        <f>CK$207*$B203+CK$209</f>
        <v>59.981793569227221</v>
      </c>
      <c r="DP203" s="2">
        <f>CL$207*$B203+CL$209</f>
        <v>50.774294313956688</v>
      </c>
      <c r="DS203" s="2">
        <f>POWER(10,($B203-C$227)/C$228)/(1+POWER(10,($B203-C$227)/C$228))</f>
        <v>0.99974025131437749</v>
      </c>
      <c r="DT203" s="2">
        <f>POWER(10,($B203-D$227)/D$228)/(1+POWER(10,($B203-D$227)/D$228))</f>
        <v>0.99957674825303489</v>
      </c>
      <c r="DU203" s="2">
        <f>POWER(10,($B203-E$227)/E$228)/(1+POWER(10,($B203-E$227)/E$228))</f>
        <v>0.99977840255934147</v>
      </c>
      <c r="DV203" s="2">
        <f>POWER(10,($B203-F$227)/F$228)/(1+POWER(10,($B203-F$227)/F$228))</f>
        <v>0.99982613307829038</v>
      </c>
      <c r="DW203" s="2">
        <f>POWER(10,($B203-G$227)/G$228)/(1+POWER(10,($B203-G$227)/G$228))</f>
        <v>0.99983630913912513</v>
      </c>
      <c r="DX203" s="2">
        <f>POWER(10,($B203-H$227)/H$228)/(1+POWER(10,($B203-H$227)/H$228))</f>
        <v>0.99982368221050777</v>
      </c>
      <c r="DY203" s="2">
        <f>POWER(10,($B203-I$227)/I$228)/(1+POWER(10,($B203-I$227)/I$228))</f>
        <v>0.99984099895060641</v>
      </c>
      <c r="DZ203" s="2">
        <f>POWER(10,($B203-J$227)/J$228)/(1+POWER(10,($B203-J$227)/J$228))</f>
        <v>0.99984888838521091</v>
      </c>
      <c r="EA203" s="2">
        <f>POWER(10,($B203-K$227)/K$228)/(1+POWER(10,($B203-K$227)/K$228))</f>
        <v>0.99986699671856849</v>
      </c>
      <c r="EB203" s="2">
        <f>POWER(10,($B203-L$227)/L$228)/(1+POWER(10,($B203-L$227)/L$228))</f>
        <v>0.99987163662123146</v>
      </c>
      <c r="EC203" s="2">
        <f>POWER(10,($B203-M$227)/M$228)/(1+POWER(10,($B203-M$227)/M$228))</f>
        <v>0.99986590345650606</v>
      </c>
      <c r="ED203" s="2">
        <f>POWER(10,($B203-N$227)/N$228)/(1+POWER(10,($B203-N$227)/N$228))</f>
        <v>0.9998665859123167</v>
      </c>
      <c r="EE203" s="2">
        <f>POWER(10,($B203-O$227)/O$228)/(1+POWER(10,($B203-O$227)/O$228))</f>
        <v>0.99988014797115432</v>
      </c>
    </row>
    <row r="204" spans="2:137" x14ac:dyDescent="0.25">
      <c r="B204" s="2">
        <v>198</v>
      </c>
      <c r="C204">
        <v>75.8</v>
      </c>
      <c r="D204">
        <v>78.242999999999995</v>
      </c>
      <c r="E204">
        <v>79.956999999999994</v>
      </c>
      <c r="F204">
        <v>82.914000000000001</v>
      </c>
      <c r="G204">
        <v>83.956999999999994</v>
      </c>
      <c r="H204">
        <v>84.585999999999999</v>
      </c>
      <c r="I204">
        <v>84.156999999999996</v>
      </c>
      <c r="J204">
        <v>82.486000000000004</v>
      </c>
      <c r="K204">
        <v>80.171000000000006</v>
      </c>
      <c r="L204">
        <v>74.286000000000001</v>
      </c>
      <c r="M204">
        <v>68.085999999999999</v>
      </c>
      <c r="N204">
        <v>59.8857</v>
      </c>
      <c r="O204">
        <v>51.471400000000003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75.164386686226706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78.411456100620214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79.917176385669691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81.781939177360897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84.260032090909291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84.536441164495415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84.345693735708025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82.520854974185283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79.249896272533434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74.557383183413307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67.940096083819014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59.947886279799263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50.754234371235434</v>
      </c>
      <c r="AE204" s="5"/>
      <c r="AG204" s="5">
        <f t="shared" si="78"/>
        <v>0.63561331377329111</v>
      </c>
      <c r="AH204" s="5">
        <f t="shared" si="79"/>
        <v>-0.16845610062021876</v>
      </c>
      <c r="AI204" s="5">
        <f t="shared" si="80"/>
        <v>3.9823614330302348E-2</v>
      </c>
      <c r="AJ204" s="5">
        <f t="shared" si="81"/>
        <v>1.1320608226391045</v>
      </c>
      <c r="AK204" s="5">
        <f t="shared" si="82"/>
        <v>-0.30303209090929784</v>
      </c>
      <c r="AL204" s="5">
        <f t="shared" si="83"/>
        <v>4.9558835504583953E-2</v>
      </c>
      <c r="AM204" s="5">
        <f t="shared" si="84"/>
        <v>-0.1886937357080285</v>
      </c>
      <c r="AN204" s="5">
        <f t="shared" si="85"/>
        <v>-3.4854974185279275E-2</v>
      </c>
      <c r="AO204" s="5">
        <f t="shared" si="86"/>
        <v>0.92110372746657276</v>
      </c>
      <c r="AP204" s="5">
        <f t="shared" si="87"/>
        <v>-0.27138318341330603</v>
      </c>
      <c r="AQ204" s="5">
        <f t="shared" si="88"/>
        <v>0.14590391618098408</v>
      </c>
      <c r="AR204" s="5">
        <f t="shared" si="89"/>
        <v>-6.2186279799263389E-2</v>
      </c>
      <c r="AS204" s="5">
        <f t="shared" si="90"/>
        <v>0.71716562876456891</v>
      </c>
      <c r="AV204" s="2">
        <f t="shared" si="91"/>
        <v>75.164386686226536</v>
      </c>
      <c r="AW204" s="2">
        <f t="shared" si="92"/>
        <v>78.411456100620214</v>
      </c>
      <c r="AX204" s="2">
        <f t="shared" si="93"/>
        <v>79.917176385669691</v>
      </c>
      <c r="AY204" s="2">
        <f t="shared" si="94"/>
        <v>81.781939177360897</v>
      </c>
      <c r="AZ204" s="2">
        <f t="shared" si="95"/>
        <v>84.260032090908055</v>
      </c>
      <c r="BA204" s="2">
        <f t="shared" si="96"/>
        <v>84.536441164483449</v>
      </c>
      <c r="BB204" s="2">
        <f t="shared" si="97"/>
        <v>84.345693735707243</v>
      </c>
      <c r="BC204" s="2">
        <f t="shared" si="98"/>
        <v>82.520854974184701</v>
      </c>
      <c r="BD204" s="2">
        <f t="shared" si="99"/>
        <v>79.249896272533405</v>
      </c>
      <c r="BE204" s="2">
        <f t="shared" si="100"/>
        <v>74.557383183413222</v>
      </c>
      <c r="BF204" s="2">
        <f t="shared" si="101"/>
        <v>67.940096083818801</v>
      </c>
      <c r="BG204" s="2">
        <f t="shared" si="102"/>
        <v>59.947886279795419</v>
      </c>
      <c r="BH204" s="2">
        <f t="shared" si="103"/>
        <v>50.754234371224143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75.8</v>
      </c>
      <c r="CA204" s="2">
        <f>IF(OR(AND($B204&gt;D$230, $B204&lt;D$231), $B204&gt;D$232), D204, "")</f>
        <v>78.242999999999995</v>
      </c>
      <c r="CB204" s="2">
        <f>IF(OR(AND($B204&gt;E$230, $B204&lt;E$231), $B204&gt;E$232), E204, "")</f>
        <v>79.956999999999994</v>
      </c>
      <c r="CC204" s="2">
        <f>IF(OR(AND($B204&gt;F$230, $B204&lt;F$231), $B204&gt;F$232), F204, "")</f>
        <v>82.914000000000001</v>
      </c>
      <c r="CD204" s="2">
        <f>IF(OR(AND($B204&gt;G$230, $B204&lt;G$231), $B204&gt;G$232), G204, "")</f>
        <v>83.956999999999994</v>
      </c>
      <c r="CE204" s="2">
        <f>IF(OR(AND($B204&gt;H$230, $B204&lt;H$231), $B204&gt;H$232), H204, "")</f>
        <v>84.585999999999999</v>
      </c>
      <c r="CF204" s="2">
        <f>IF(OR(AND($B204&gt;I$230, $B204&lt;I$231), $B204&gt;I$232), I204, "")</f>
        <v>84.156999999999996</v>
      </c>
      <c r="CG204" s="2">
        <f>IF(OR(AND($B204&gt;J$230, $B204&lt;J$231), $B204&gt;J$232), J204, "")</f>
        <v>82.486000000000004</v>
      </c>
      <c r="CH204" s="2">
        <f>IF(OR(AND($B204&gt;K$230, $B204&lt;K$231), $B204&gt;K$232), K204, "")</f>
        <v>80.171000000000006</v>
      </c>
      <c r="CI204" s="2">
        <f>IF(OR(AND($B204&gt;L$230, $B204&lt;L$231), $B204&gt;L$232), L204, "")</f>
        <v>74.286000000000001</v>
      </c>
      <c r="CJ204" s="2">
        <f>IF(OR(AND($B204&gt;M$230, $B204&lt;M$231), $B204&gt;M$232), M204, "")</f>
        <v>68.085999999999999</v>
      </c>
      <c r="CK204" s="2">
        <f>IF(OR(AND($B204&gt;N$230, $B204&lt;N$231), $B204&gt;N$232), N204, "")</f>
        <v>59.8857</v>
      </c>
      <c r="CL204" s="2">
        <f>IF(OR(AND($B204&gt;O$230, $B204&lt;O$231), $B204&gt;O$232), O204, "")</f>
        <v>51.471400000000003</v>
      </c>
      <c r="CO204" s="2">
        <f>BK$207*$B204+BK$209</f>
        <v>83.219170993554542</v>
      </c>
      <c r="CP204" s="2">
        <f>BL$207*$B204+BL$209</f>
        <v>86.616579076886367</v>
      </c>
      <c r="CQ204" s="2">
        <f>BM$207*$B204+BM$209</f>
        <v>87.569690933872053</v>
      </c>
      <c r="CR204" s="2">
        <f>BN$207*$B204+BN$209</f>
        <v>87.168835832811595</v>
      </c>
      <c r="CS204" s="2">
        <f>BO$207*$B204+BO$209</f>
        <v>91.069170224433023</v>
      </c>
      <c r="CT204" s="2">
        <f>BP$207*$B204+BP$209</f>
        <v>92.679316316191844</v>
      </c>
      <c r="CU204" s="2">
        <f>BQ$207*$B204+BQ$209</f>
        <v>93.010165597321063</v>
      </c>
      <c r="CV204" s="2">
        <f>BR$207*$B204+BR$209</f>
        <v>89.770632801328873</v>
      </c>
      <c r="CW204" s="2">
        <f>BS$207*$B204+BS$209</f>
        <v>86.278984493845655</v>
      </c>
      <c r="CX204" s="2">
        <f>BT$207*$B204+BT$209</f>
        <v>81.363113953702836</v>
      </c>
      <c r="CY204" s="2">
        <f>BU$207*$B204+BU$209</f>
        <v>76.517580156449682</v>
      </c>
      <c r="CZ204" s="2">
        <f>BV$207*$B204+BV$209</f>
        <v>66.163713038570663</v>
      </c>
      <c r="DA204" s="2">
        <f>BW$207*$B204+BW$209</f>
        <v>55.109221993641697</v>
      </c>
      <c r="DD204" s="2">
        <f>BZ$207*$B204+BZ$209</f>
        <v>75.162478063477209</v>
      </c>
      <c r="DE204" s="2">
        <f>CA$207*$B204+CA$209</f>
        <v>78.408287498498566</v>
      </c>
      <c r="DF204" s="2">
        <f>CB$207*$B204+CB$209</f>
        <v>79.915629475290871</v>
      </c>
      <c r="DG204" s="2">
        <f>CC$207*$B204+CC$209</f>
        <v>81.781084836604307</v>
      </c>
      <c r="DH204" s="2">
        <f>CD$207*$B204+CD$209</f>
        <v>84.259015402965247</v>
      </c>
      <c r="DI204" s="2">
        <f>CE$207*$B204+CE$209</f>
        <v>84.535131528831812</v>
      </c>
      <c r="DJ204" s="2">
        <f>CF$207*$B204+CF$209</f>
        <v>84.344437094939082</v>
      </c>
      <c r="DK204" s="2">
        <f>CG$207*$B204+CG$209</f>
        <v>82.519855691928242</v>
      </c>
      <c r="DL204" s="2">
        <f>CH$207*$B204+CH$209</f>
        <v>79.249043527661314</v>
      </c>
      <c r="DM204" s="2">
        <f>CI$207*$B204+CI$209</f>
        <v>74.556586342442529</v>
      </c>
      <c r="DN204" s="2">
        <f>CJ$207*$B204+CJ$209</f>
        <v>67.939046938263459</v>
      </c>
      <c r="DO204" s="2">
        <f>CK$207*$B204+CK$209</f>
        <v>59.947129867573651</v>
      </c>
      <c r="DP204" s="2">
        <f>CL$207*$B204+CL$209</f>
        <v>50.753758286365603</v>
      </c>
      <c r="DS204" s="2">
        <f>POWER(10,($B204-C$227)/C$228)/(1+POWER(10,($B204-C$227)/C$228))</f>
        <v>0.99976310096886023</v>
      </c>
      <c r="DT204" s="2">
        <f>POWER(10,($B204-D$227)/D$228)/(1+POWER(10,($B204-D$227)/D$228))</f>
        <v>0.99961397544283248</v>
      </c>
      <c r="DU204" s="2">
        <f>POWER(10,($B204-E$227)/E$228)/(1+POWER(10,($B204-E$227)/E$228))</f>
        <v>0.99979789679150266</v>
      </c>
      <c r="DV204" s="2">
        <f>POWER(10,($B204-F$227)/F$228)/(1+POWER(10,($B204-F$227)/F$228))</f>
        <v>0.99984142905691298</v>
      </c>
      <c r="DW204" s="2">
        <f>POWER(10,($B204-G$227)/G$228)/(1+POWER(10,($B204-G$227)/G$228))</f>
        <v>0.99985071001035164</v>
      </c>
      <c r="DX204" s="2">
        <f>POWER(10,($B204-H$227)/H$228)/(1+POWER(10,($B204-H$227)/H$228))</f>
        <v>0.99983919377005515</v>
      </c>
      <c r="DY204" s="2">
        <f>POWER(10,($B204-I$227)/I$228)/(1+POWER(10,($B204-I$227)/I$228))</f>
        <v>0.99985498729070277</v>
      </c>
      <c r="DZ204" s="2">
        <f>POWER(10,($B204-J$227)/J$228)/(1+POWER(10,($B204-J$227)/J$228))</f>
        <v>0.99986218273691607</v>
      </c>
      <c r="EA204" s="2">
        <f>POWER(10,($B204-K$227)/K$228)/(1+POWER(10,($B204-K$227)/K$228))</f>
        <v>0.99987869814608754</v>
      </c>
      <c r="EB204" s="2">
        <f>POWER(10,($B204-L$227)/L$228)/(1+POWER(10,($B204-L$227)/L$228))</f>
        <v>0.99988292988492822</v>
      </c>
      <c r="EC204" s="2">
        <f>POWER(10,($B204-M$227)/M$228)/(1+POWER(10,($B204-M$227)/M$228))</f>
        <v>0.99987770105580287</v>
      </c>
      <c r="ED204" s="2">
        <f>POWER(10,($B204-N$227)/N$228)/(1+POWER(10,($B204-N$227)/N$228))</f>
        <v>0.99987832347755012</v>
      </c>
      <c r="EE204" s="2">
        <f>POWER(10,($B204-O$227)/O$228)/(1+POWER(10,($B204-O$227)/O$228))</f>
        <v>0.99989069249785212</v>
      </c>
    </row>
    <row r="205" spans="2:137" x14ac:dyDescent="0.25">
      <c r="B205" s="2">
        <v>199</v>
      </c>
      <c r="C205">
        <v>75.414000000000001</v>
      </c>
      <c r="D205">
        <v>78.429000000000002</v>
      </c>
      <c r="E205">
        <v>80.156999999999996</v>
      </c>
      <c r="F205">
        <v>80.585999999999999</v>
      </c>
      <c r="G205">
        <v>86.713999999999999</v>
      </c>
      <c r="H205">
        <v>84.286000000000001</v>
      </c>
      <c r="I205">
        <v>86.271000000000001</v>
      </c>
      <c r="J205">
        <v>82.557000000000002</v>
      </c>
      <c r="K205">
        <v>79.656999999999996</v>
      </c>
      <c r="L205">
        <v>75.643000000000001</v>
      </c>
      <c r="M205">
        <v>68.429000000000002</v>
      </c>
      <c r="N205">
        <v>60.3857</v>
      </c>
      <c r="O205">
        <v>50.214300000000001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75.094935451104405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78.341822547657827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79.857842740292753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81.746128154525209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84.230470189111244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84.494370410170916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84.299588295038035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82.474283105988746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79.203628542350174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74.513379021575432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67.89433829288582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59.913162683165197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50.733660537457276</v>
      </c>
      <c r="AE205" s="5"/>
      <c r="AG205" s="5">
        <f t="shared" si="78"/>
        <v>0.31906454889559654</v>
      </c>
      <c r="AH205" s="5">
        <f t="shared" si="79"/>
        <v>8.7177452342174888E-2</v>
      </c>
      <c r="AI205" s="5">
        <f t="shared" si="80"/>
        <v>0.29915725970724338</v>
      </c>
      <c r="AJ205" s="5">
        <f t="shared" si="81"/>
        <v>-1.1601281545252107</v>
      </c>
      <c r="AK205" s="5">
        <f t="shared" si="82"/>
        <v>2.4835298108887542</v>
      </c>
      <c r="AL205" s="5">
        <f t="shared" si="83"/>
        <v>-0.20837041017091451</v>
      </c>
      <c r="AM205" s="5">
        <f t="shared" si="84"/>
        <v>1.9714117049619659</v>
      </c>
      <c r="AN205" s="5">
        <f t="shared" si="85"/>
        <v>8.2716894011255704E-2</v>
      </c>
      <c r="AO205" s="5">
        <f t="shared" si="86"/>
        <v>0.45337145764982267</v>
      </c>
      <c r="AP205" s="5">
        <f t="shared" si="87"/>
        <v>1.129620978424569</v>
      </c>
      <c r="AQ205" s="5">
        <f t="shared" si="88"/>
        <v>0.53466170711418215</v>
      </c>
      <c r="AR205" s="5">
        <f t="shared" si="89"/>
        <v>0.47253731683480282</v>
      </c>
      <c r="AS205" s="5">
        <f t="shared" si="90"/>
        <v>-0.51936053745727406</v>
      </c>
      <c r="AV205" s="2">
        <f t="shared" si="91"/>
        <v>75.094935451104334</v>
      </c>
      <c r="AW205" s="2">
        <f t="shared" si="92"/>
        <v>78.341822547657827</v>
      </c>
      <c r="AX205" s="2">
        <f t="shared" si="93"/>
        <v>79.857842740292753</v>
      </c>
      <c r="AY205" s="2">
        <f t="shared" si="94"/>
        <v>81.746128154525209</v>
      </c>
      <c r="AZ205" s="2">
        <f t="shared" si="95"/>
        <v>84.230470189110903</v>
      </c>
      <c r="BA205" s="2">
        <f t="shared" si="96"/>
        <v>84.494370410167519</v>
      </c>
      <c r="BB205" s="2">
        <f t="shared" si="97"/>
        <v>84.299588295037836</v>
      </c>
      <c r="BC205" s="2">
        <f t="shared" si="98"/>
        <v>82.47428310598859</v>
      </c>
      <c r="BD205" s="2">
        <f t="shared" si="99"/>
        <v>79.203628542350174</v>
      </c>
      <c r="BE205" s="2">
        <f t="shared" si="100"/>
        <v>74.513379021575417</v>
      </c>
      <c r="BF205" s="2">
        <f t="shared" si="101"/>
        <v>67.894338292885763</v>
      </c>
      <c r="BG205" s="2">
        <f t="shared" si="102"/>
        <v>59.913162683164138</v>
      </c>
      <c r="BH205" s="2">
        <f t="shared" si="103"/>
        <v>50.733660537453979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75.414000000000001</v>
      </c>
      <c r="CA205" s="2">
        <f>IF(OR(AND($B205&gt;D$230, $B205&lt;D$231), $B205&gt;D$232), D205, "")</f>
        <v>78.429000000000002</v>
      </c>
      <c r="CB205" s="2">
        <f>IF(OR(AND($B205&gt;E$230, $B205&lt;E$231), $B205&gt;E$232), E205, "")</f>
        <v>80.156999999999996</v>
      </c>
      <c r="CC205" s="2">
        <f>IF(OR(AND($B205&gt;F$230, $B205&lt;F$231), $B205&gt;F$232), F205, "")</f>
        <v>80.585999999999999</v>
      </c>
      <c r="CD205" s="2">
        <f>IF(OR(AND($B205&gt;G$230, $B205&lt;G$231), $B205&gt;G$232), G205, "")</f>
        <v>86.713999999999999</v>
      </c>
      <c r="CE205" s="2">
        <f>IF(OR(AND($B205&gt;H$230, $B205&lt;H$231), $B205&gt;H$232), H205, "")</f>
        <v>84.286000000000001</v>
      </c>
      <c r="CF205" s="2">
        <f>IF(OR(AND($B205&gt;I$230, $B205&lt;I$231), $B205&gt;I$232), I205, "")</f>
        <v>86.271000000000001</v>
      </c>
      <c r="CG205" s="2">
        <f>IF(OR(AND($B205&gt;J$230, $B205&lt;J$231), $B205&gt;J$232), J205, "")</f>
        <v>82.557000000000002</v>
      </c>
      <c r="CH205" s="2">
        <f>IF(OR(AND($B205&gt;K$230, $B205&lt;K$231), $B205&gt;K$232), K205, "")</f>
        <v>79.656999999999996</v>
      </c>
      <c r="CI205" s="2">
        <f>IF(OR(AND($B205&gt;L$230, $B205&lt;L$231), $B205&gt;L$232), L205, "")</f>
        <v>75.643000000000001</v>
      </c>
      <c r="CJ205" s="2">
        <f>IF(OR(AND($B205&gt;M$230, $B205&lt;M$231), $B205&gt;M$232), M205, "")</f>
        <v>68.429000000000002</v>
      </c>
      <c r="CK205" s="2">
        <f>IF(OR(AND($B205&gt;N$230, $B205&lt;N$231), $B205&gt;N$232), N205, "")</f>
        <v>60.3857</v>
      </c>
      <c r="CL205" s="2">
        <f>IF(OR(AND($B205&gt;O$230, $B205&lt;O$231), $B205&gt;O$232), O205, "")</f>
        <v>50.214300000000001</v>
      </c>
      <c r="CO205" s="2">
        <f>BK$207*$B205+BK$209</f>
        <v>83.233406740765844</v>
      </c>
      <c r="CP205" s="2">
        <f>BL$207*$B205+BL$209</f>
        <v>86.634707166243018</v>
      </c>
      <c r="CQ205" s="2">
        <f>BM$207*$B205+BM$209</f>
        <v>87.585993422904252</v>
      </c>
      <c r="CR205" s="2">
        <f>BN$207*$B205+BN$209</f>
        <v>87.18348619438801</v>
      </c>
      <c r="CS205" s="2">
        <f>BO$207*$B205+BO$209</f>
        <v>91.103284555600567</v>
      </c>
      <c r="CT205" s="2">
        <f>BP$207*$B205+BP$209</f>
        <v>92.715824891083741</v>
      </c>
      <c r="CU205" s="2">
        <f>BQ$207*$B205+BQ$209</f>
        <v>93.047231888041438</v>
      </c>
      <c r="CV205" s="2">
        <f>BR$207*$B205+BR$209</f>
        <v>89.793103323701928</v>
      </c>
      <c r="CW205" s="2">
        <f>BS$207*$B205+BS$209</f>
        <v>86.298918245891286</v>
      </c>
      <c r="CX205" s="2">
        <f>BT$207*$B205+BT$209</f>
        <v>81.380305700751947</v>
      </c>
      <c r="CY205" s="2">
        <f>BU$207*$B205+BU$209</f>
        <v>76.551442864990463</v>
      </c>
      <c r="CZ205" s="2">
        <f>BV$207*$B205+BV$209</f>
        <v>66.189008094209129</v>
      </c>
      <c r="DA205" s="2">
        <f>BW$207*$B205+BW$209</f>
        <v>55.129612116925259</v>
      </c>
      <c r="DD205" s="2">
        <f>BZ$207*$B205+BZ$209</f>
        <v>75.093176681236528</v>
      </c>
      <c r="DE205" s="2">
        <f>CA$207*$B205+CA$209</f>
        <v>78.338901839006368</v>
      </c>
      <c r="DF205" s="2">
        <f>CB$207*$B205+CB$209</f>
        <v>79.856417997165366</v>
      </c>
      <c r="DG205" s="2">
        <f>CC$207*$B205+CC$209</f>
        <v>81.745341687691692</v>
      </c>
      <c r="DH205" s="2">
        <f>CD$207*$B205+CD$209</f>
        <v>84.22953428761285</v>
      </c>
      <c r="DI205" s="2">
        <f>CE$207*$B205+CE$209</f>
        <v>84.493164482193535</v>
      </c>
      <c r="DJ205" s="2">
        <f>CF$207*$B205+CF$209</f>
        <v>84.298431223716236</v>
      </c>
      <c r="DK205" s="2">
        <f>CG$207*$B205+CG$209</f>
        <v>82.47336307054708</v>
      </c>
      <c r="DL205" s="2">
        <f>CH$207*$B205+CH$209</f>
        <v>79.202843505117457</v>
      </c>
      <c r="DM205" s="2">
        <f>CI$207*$B205+CI$209</f>
        <v>74.512645759368809</v>
      </c>
      <c r="DN205" s="2">
        <f>CJ$207*$B205+CJ$209</f>
        <v>67.893372578972688</v>
      </c>
      <c r="DO205" s="2">
        <f>CK$207*$B205+CK$209</f>
        <v>59.91246616592008</v>
      </c>
      <c r="DP205" s="2">
        <f>CL$207*$B205+CL$209</f>
        <v>50.733222258774518</v>
      </c>
      <c r="DS205" s="2">
        <f>POWER(10,($B205-C$227)/C$228)/(1+POWER(10,($B205-C$227)/C$228))</f>
        <v>0.99978394101211587</v>
      </c>
      <c r="DT205" s="2">
        <f>POWER(10,($B205-D$227)/D$228)/(1+POWER(10,($B205-D$227)/D$228))</f>
        <v>0.99964792946118586</v>
      </c>
      <c r="DU205" s="2">
        <f>POWER(10,($B205-E$227)/E$228)/(1+POWER(10,($B205-E$227)/E$228))</f>
        <v>0.99981567640537528</v>
      </c>
      <c r="DV205" s="2">
        <f>POWER(10,($B205-F$227)/F$228)/(1+POWER(10,($B205-F$227)/F$228))</f>
        <v>0.99985537956327764</v>
      </c>
      <c r="DW205" s="2">
        <f>POWER(10,($B205-G$227)/G$228)/(1+POWER(10,($B205-G$227)/G$228))</f>
        <v>0.99986384412270324</v>
      </c>
      <c r="DX205" s="2">
        <f>POWER(10,($B205-H$227)/H$228)/(1+POWER(10,($B205-H$227)/H$228))</f>
        <v>0.99985334090014466</v>
      </c>
      <c r="DY205" s="2">
        <f>POWER(10,($B205-I$227)/I$228)/(1+POWER(10,($B205-I$227)/I$228))</f>
        <v>0.99986774514976462</v>
      </c>
      <c r="DZ205" s="2">
        <f>POWER(10,($B205-J$227)/J$228)/(1+POWER(10,($B205-J$227)/J$228))</f>
        <v>0.9998743076380181</v>
      </c>
      <c r="EA205" s="2">
        <f>POWER(10,($B205-K$227)/K$228)/(1+POWER(10,($B205-K$227)/K$228))</f>
        <v>0.99988937021361868</v>
      </c>
      <c r="EB205" s="2">
        <f>POWER(10,($B205-L$227)/L$228)/(1+POWER(10,($B205-L$227)/L$228))</f>
        <v>0.99989322968625949</v>
      </c>
      <c r="EC205" s="2">
        <f>POWER(10,($B205-M$227)/M$228)/(1+POWER(10,($B205-M$227)/M$228))</f>
        <v>0.99988846083697958</v>
      </c>
      <c r="ED205" s="2">
        <f>POWER(10,($B205-N$227)/N$228)/(1+POWER(10,($B205-N$227)/N$228))</f>
        <v>0.99988902850454597</v>
      </c>
      <c r="EE205" s="2">
        <f>POWER(10,($B205-O$227)/O$228)/(1+POWER(10,($B205-O$227)/O$228))</f>
        <v>0.99990030941440655</v>
      </c>
    </row>
    <row r="206" spans="2:137" ht="15.75" thickBot="1" x14ac:dyDescent="0.3">
      <c r="B206" s="2">
        <v>200</v>
      </c>
      <c r="C206">
        <v>74.856999999999999</v>
      </c>
      <c r="D206">
        <v>78.7</v>
      </c>
      <c r="E206">
        <v>78.343000000000004</v>
      </c>
      <c r="F206">
        <v>81.085999999999999</v>
      </c>
      <c r="G206">
        <v>85.286000000000001</v>
      </c>
      <c r="H206">
        <v>85.456999999999994</v>
      </c>
      <c r="I206">
        <v>84.486000000000004</v>
      </c>
      <c r="J206">
        <v>83.414000000000001</v>
      </c>
      <c r="K206">
        <v>78.8</v>
      </c>
      <c r="L206">
        <v>74.614000000000004</v>
      </c>
      <c r="M206">
        <v>68.313999999999993</v>
      </c>
      <c r="N206">
        <v>59.857100000000003</v>
      </c>
      <c r="O206">
        <v>51.1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75.025495807822381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78.272208080831234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79.79851861577977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81.710322460940489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84.20091463189685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84.452307765750433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84.253490646463632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82.427717446266641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79.15736612467802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74.469379878516619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67.848587060863991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59.878443770063413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50.71308967058993</v>
      </c>
      <c r="AE206" s="5"/>
      <c r="AG206" s="5">
        <f t="shared" si="78"/>
        <v>-0.16849580782238149</v>
      </c>
      <c r="AH206" s="5">
        <f t="shared" si="79"/>
        <v>0.42779191916876869</v>
      </c>
      <c r="AI206" s="5">
        <f t="shared" si="80"/>
        <v>-1.4555186157797664</v>
      </c>
      <c r="AJ206" s="5">
        <f t="shared" si="81"/>
        <v>-0.62432246094049049</v>
      </c>
      <c r="AK206" s="5">
        <f t="shared" si="82"/>
        <v>1.0850853681031509</v>
      </c>
      <c r="AL206" s="5">
        <f t="shared" si="83"/>
        <v>1.0046922342495606</v>
      </c>
      <c r="AM206" s="5">
        <f t="shared" si="84"/>
        <v>0.23250935353637203</v>
      </c>
      <c r="AN206" s="5">
        <f t="shared" si="85"/>
        <v>0.9862825537333606</v>
      </c>
      <c r="AO206" s="5">
        <f t="shared" si="86"/>
        <v>-0.35736612467802331</v>
      </c>
      <c r="AP206" s="5">
        <f t="shared" si="87"/>
        <v>0.14462012148338488</v>
      </c>
      <c r="AQ206" s="5">
        <f t="shared" si="88"/>
        <v>0.46541293913600157</v>
      </c>
      <c r="AR206" s="5">
        <f t="shared" si="89"/>
        <v>-2.1343770063410261E-2</v>
      </c>
      <c r="AS206" s="5">
        <f t="shared" si="90"/>
        <v>0.38691032941007109</v>
      </c>
      <c r="AV206" s="2">
        <f t="shared" si="91"/>
        <v>75.025495807822352</v>
      </c>
      <c r="AW206" s="2">
        <f t="shared" si="92"/>
        <v>78.272208080831234</v>
      </c>
      <c r="AX206" s="2">
        <f t="shared" si="93"/>
        <v>79.79851861577977</v>
      </c>
      <c r="AY206" s="2">
        <f t="shared" si="94"/>
        <v>81.710322460940489</v>
      </c>
      <c r="AZ206" s="2">
        <f t="shared" si="95"/>
        <v>84.200914631896765</v>
      </c>
      <c r="BA206" s="2">
        <f t="shared" si="96"/>
        <v>84.452307765749495</v>
      </c>
      <c r="BB206" s="2">
        <f t="shared" si="97"/>
        <v>84.253490646463575</v>
      </c>
      <c r="BC206" s="2">
        <f t="shared" si="98"/>
        <v>82.427717446266598</v>
      </c>
      <c r="BD206" s="2">
        <f t="shared" si="99"/>
        <v>79.15736612467802</v>
      </c>
      <c r="BE206" s="2">
        <f t="shared" si="100"/>
        <v>74.469379878516619</v>
      </c>
      <c r="BF206" s="2">
        <f t="shared" si="101"/>
        <v>67.848587060863977</v>
      </c>
      <c r="BG206" s="2">
        <f t="shared" si="102"/>
        <v>59.878443770063129</v>
      </c>
      <c r="BH206" s="2">
        <f t="shared" si="103"/>
        <v>50.713089670588992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74.856999999999999</v>
      </c>
      <c r="CA206" s="2">
        <f>IF(OR(AND($B206&gt;D$230, $B206&lt;D$231), $B206&gt;D$232), D206, "")</f>
        <v>78.7</v>
      </c>
      <c r="CB206" s="2">
        <f>IF(OR(AND($B206&gt;E$230, $B206&lt;E$231), $B206&gt;E$232), E206, "")</f>
        <v>78.343000000000004</v>
      </c>
      <c r="CC206" s="2">
        <f>IF(OR(AND($B206&gt;F$230, $B206&lt;F$231), $B206&gt;F$232), F206, "")</f>
        <v>81.085999999999999</v>
      </c>
      <c r="CD206" s="2">
        <f>IF(OR(AND($B206&gt;G$230, $B206&lt;G$231), $B206&gt;G$232), G206, "")</f>
        <v>85.286000000000001</v>
      </c>
      <c r="CE206" s="2">
        <f>IF(OR(AND($B206&gt;H$230, $B206&lt;H$231), $B206&gt;H$232), H206, "")</f>
        <v>85.456999999999994</v>
      </c>
      <c r="CF206" s="2">
        <f>IF(OR(AND($B206&gt;I$230, $B206&lt;I$231), $B206&gt;I$232), I206, "")</f>
        <v>84.486000000000004</v>
      </c>
      <c r="CG206" s="2">
        <f>IF(OR(AND($B206&gt;J$230, $B206&lt;J$231), $B206&gt;J$232), J206, "")</f>
        <v>83.414000000000001</v>
      </c>
      <c r="CH206" s="2">
        <f>IF(OR(AND($B206&gt;K$230, $B206&lt;K$231), $B206&gt;K$232), K206, "")</f>
        <v>78.8</v>
      </c>
      <c r="CI206" s="2">
        <f>IF(OR(AND($B206&gt;L$230, $B206&lt;L$231), $B206&gt;L$232), L206, "")</f>
        <v>74.614000000000004</v>
      </c>
      <c r="CJ206" s="2">
        <f>IF(OR(AND($B206&gt;M$230, $B206&lt;M$231), $B206&gt;M$232), M206, "")</f>
        <v>68.313999999999993</v>
      </c>
      <c r="CK206" s="2">
        <f>IF(OR(AND($B206&gt;N$230, $B206&lt;N$231), $B206&gt;N$232), N206, "")</f>
        <v>59.857100000000003</v>
      </c>
      <c r="CL206" s="2">
        <f>IF(OR(AND($B206&gt;O$230, $B206&lt;O$231), $B206&gt;O$232), O206, "")</f>
        <v>51.1</v>
      </c>
      <c r="CO206" s="2">
        <f>BK$207*$B206+BK$209</f>
        <v>83.247642487977146</v>
      </c>
      <c r="CP206" s="2">
        <f>BL$207*$B206+BL$209</f>
        <v>86.652835255599669</v>
      </c>
      <c r="CQ206" s="2">
        <f>BM$207*$B206+BM$209</f>
        <v>87.602295911936451</v>
      </c>
      <c r="CR206" s="2">
        <f>BN$207*$B206+BN$209</f>
        <v>87.198136555964425</v>
      </c>
      <c r="CS206" s="2">
        <f>BO$207*$B206+BO$209</f>
        <v>91.137398886768111</v>
      </c>
      <c r="CT206" s="2">
        <f>BP$207*$B206+BP$209</f>
        <v>92.752333465975639</v>
      </c>
      <c r="CU206" s="2">
        <f>BQ$207*$B206+BQ$209</f>
        <v>93.084298178761799</v>
      </c>
      <c r="CV206" s="2">
        <f>BR$207*$B206+BR$209</f>
        <v>89.815573846074969</v>
      </c>
      <c r="CW206" s="2">
        <f>BS$207*$B206+BS$209</f>
        <v>86.318851997936918</v>
      </c>
      <c r="CX206" s="2">
        <f>BT$207*$B206+BT$209</f>
        <v>81.397497447801072</v>
      </c>
      <c r="CY206" s="2">
        <f>BU$207*$B206+BU$209</f>
        <v>76.585305573531244</v>
      </c>
      <c r="CZ206" s="2">
        <f>BV$207*$B206+BV$209</f>
        <v>66.214303149847595</v>
      </c>
      <c r="DA206" s="2">
        <f>BW$207*$B206+BW$209</f>
        <v>55.150002240208821</v>
      </c>
      <c r="DB206" s="6"/>
      <c r="DC206" s="6"/>
      <c r="DD206" s="2">
        <f>BZ$207*$B206+BZ$209</f>
        <v>75.023875298995847</v>
      </c>
      <c r="DE206" s="2">
        <f>CA$207*$B206+CA$209</f>
        <v>78.26951617951417</v>
      </c>
      <c r="DF206" s="2">
        <f>CB$207*$B206+CB$209</f>
        <v>79.797206519039847</v>
      </c>
      <c r="DG206" s="2">
        <f>CC$207*$B206+CC$209</f>
        <v>81.709598538779076</v>
      </c>
      <c r="DH206" s="2">
        <f>CD$207*$B206+CD$209</f>
        <v>84.200053172260453</v>
      </c>
      <c r="DI206" s="2">
        <f>CE$207*$B206+CE$209</f>
        <v>84.451197435555244</v>
      </c>
      <c r="DJ206" s="2">
        <f>CF$207*$B206+CF$209</f>
        <v>84.252425352493404</v>
      </c>
      <c r="DK206" s="2">
        <f>CG$207*$B206+CG$209</f>
        <v>82.426870449165904</v>
      </c>
      <c r="DL206" s="2">
        <f>CH$207*$B206+CH$209</f>
        <v>79.156643482573614</v>
      </c>
      <c r="DM206" s="2">
        <f>CI$207*$B206+CI$209</f>
        <v>74.468705176295103</v>
      </c>
      <c r="DN206" s="2">
        <f>CJ$207*$B206+CJ$209</f>
        <v>67.847698219681916</v>
      </c>
      <c r="DO206" s="2">
        <f>CK$207*$B206+CK$209</f>
        <v>59.877802464266509</v>
      </c>
      <c r="DP206" s="2">
        <f>CL$207*$B206+CL$209</f>
        <v>50.712686231183426</v>
      </c>
      <c r="DS206" s="2">
        <f>POWER(10,($B206-C$227)/C$228)/(1+POWER(10,($B206-C$227)/C$228))</f>
        <v>0.99980294811498582</v>
      </c>
      <c r="DT206" s="2">
        <f>POWER(10,($B206-D$227)/D$228)/(1+POWER(10,($B206-D$227)/D$228))</f>
        <v>0.99967889790515729</v>
      </c>
      <c r="DU206" s="2">
        <f>POWER(10,($B206-E$227)/E$228)/(1+POWER(10,($B206-E$227)/E$228))</f>
        <v>0.99983189215729984</v>
      </c>
      <c r="DV206" s="2">
        <f>POWER(10,($B206-F$227)/F$228)/(1+POWER(10,($B206-F$227)/F$228))</f>
        <v>0.99986810291572226</v>
      </c>
      <c r="DW206" s="2">
        <f>POWER(10,($B206-G$227)/G$228)/(1+POWER(10,($B206-G$227)/G$228))</f>
        <v>0.99987582287639143</v>
      </c>
      <c r="DX206" s="2">
        <f>POWER(10,($B206-H$227)/H$228)/(1+POWER(10,($B206-H$227)/H$228))</f>
        <v>0.99986624358519405</v>
      </c>
      <c r="DY206" s="2">
        <f>POWER(10,($B206-I$227)/I$228)/(1+POWER(10,($B206-I$227)/I$228))</f>
        <v>0.99987938073938243</v>
      </c>
      <c r="DZ206" s="2">
        <f>POWER(10,($B206-J$227)/J$228)/(1+POWER(10,($B206-J$227)/J$228))</f>
        <v>0.99988536593564525</v>
      </c>
      <c r="EA206" s="2">
        <f>POWER(10,($B206-K$227)/K$228)/(1+POWER(10,($B206-K$227)/K$228))</f>
        <v>0.99989910345351518</v>
      </c>
      <c r="EB206" s="2">
        <f>POWER(10,($B206-L$227)/L$228)/(1+POWER(10,($B206-L$227)/L$228))</f>
        <v>0.99990262340173008</v>
      </c>
      <c r="EC206" s="2">
        <f>POWER(10,($B206-M$227)/M$228)/(1+POWER(10,($B206-M$227)/M$228))</f>
        <v>0.99989827407595033</v>
      </c>
      <c r="ED206" s="2">
        <f>POWER(10,($B206-N$227)/N$228)/(1+POWER(10,($B206-N$227)/N$228))</f>
        <v>0.99989879180506036</v>
      </c>
      <c r="EE206" s="2">
        <f>POWER(10,($B206-O$227)/O$228)/(1+POWER(10,($B206-O$227)/O$228))</f>
        <v>0.99990908030783765</v>
      </c>
      <c r="EF206" s="6"/>
      <c r="EG206" s="6"/>
    </row>
    <row r="207" spans="2:137" ht="15.75" thickBot="1" x14ac:dyDescent="0.3">
      <c r="C207" s="70">
        <f>SUMSQ(AG6:AG206)</f>
        <v>2135.8896000192735</v>
      </c>
      <c r="D207" s="71">
        <f t="shared" ref="D207:O207" si="104">SUMSQ(AH6:AH206)</f>
        <v>3024.8250502069086</v>
      </c>
      <c r="E207" s="71">
        <f t="shared" si="104"/>
        <v>2771.5654201796506</v>
      </c>
      <c r="F207" s="71">
        <f t="shared" si="104"/>
        <v>3770.9859861281188</v>
      </c>
      <c r="G207" s="71">
        <f t="shared" si="104"/>
        <v>4115.1743704458759</v>
      </c>
      <c r="H207" s="71">
        <f t="shared" si="104"/>
        <v>3650.3014513056692</v>
      </c>
      <c r="I207" s="71">
        <f t="shared" si="104"/>
        <v>4493.9579210787706</v>
      </c>
      <c r="J207" s="71">
        <f t="shared" si="104"/>
        <v>4287.2668584131297</v>
      </c>
      <c r="K207" s="71">
        <f t="shared" si="104"/>
        <v>3846.6132534388075</v>
      </c>
      <c r="L207" s="71">
        <f t="shared" si="104"/>
        <v>3421.2910082025755</v>
      </c>
      <c r="M207" s="71">
        <f t="shared" si="104"/>
        <v>2481.3929517150113</v>
      </c>
      <c r="N207" s="71">
        <f t="shared" si="104"/>
        <v>1883.7292261303958</v>
      </c>
      <c r="O207" s="72">
        <f t="shared" si="104"/>
        <v>1160.5909868900044</v>
      </c>
      <c r="P207" s="46">
        <f>SUM(C207:O207)</f>
        <v>41043.584084154194</v>
      </c>
      <c r="AF207" s="46">
        <f>SUM(AG207:AS207)</f>
        <v>41043.584084154194</v>
      </c>
      <c r="AG207" s="7">
        <f>SUMSQ(AG6:AG206)</f>
        <v>2135.8896000192735</v>
      </c>
      <c r="AH207" s="7">
        <f t="shared" ref="AH207:AS207" si="105">SUMSQ(AH6:AH206)</f>
        <v>3024.8250502069086</v>
      </c>
      <c r="AI207" s="7">
        <f t="shared" si="105"/>
        <v>2771.5654201796506</v>
      </c>
      <c r="AJ207" s="7">
        <f t="shared" si="105"/>
        <v>3770.9859861281188</v>
      </c>
      <c r="AK207" s="7">
        <f t="shared" si="105"/>
        <v>4115.1743704458759</v>
      </c>
      <c r="AL207" s="7">
        <f t="shared" si="105"/>
        <v>3650.3014513056692</v>
      </c>
      <c r="AM207" s="7">
        <f t="shared" si="105"/>
        <v>4493.9579210787706</v>
      </c>
      <c r="AN207" s="7">
        <f t="shared" si="105"/>
        <v>4287.2668584131297</v>
      </c>
      <c r="AO207" s="7">
        <f t="shared" si="105"/>
        <v>3846.6132534388075</v>
      </c>
      <c r="AP207" s="7">
        <f t="shared" si="105"/>
        <v>3421.2910082025755</v>
      </c>
      <c r="AQ207" s="7">
        <f t="shared" si="105"/>
        <v>2481.3929517150113</v>
      </c>
      <c r="AR207" s="7">
        <f t="shared" si="105"/>
        <v>1883.7292261303958</v>
      </c>
      <c r="AS207" s="7">
        <f t="shared" si="105"/>
        <v>1160.5909868900044</v>
      </c>
      <c r="AT207" s="3">
        <f>SUM(R207:AD207)</f>
        <v>0</v>
      </c>
      <c r="AV207" s="6"/>
      <c r="AW207" s="6"/>
      <c r="BK207" s="53">
        <f>SLOPE(BK6:BK206,$B6:$B206)</f>
        <v>1.4235747211302462E-2</v>
      </c>
      <c r="BL207" s="53">
        <f t="shared" ref="BL207:BW207" si="106">SLOPE(BL6:BL206,$B6:$B206)</f>
        <v>1.8128089356647469E-2</v>
      </c>
      <c r="BM207" s="53">
        <f t="shared" si="106"/>
        <v>1.6302489032197345E-2</v>
      </c>
      <c r="BN207" s="53">
        <f t="shared" si="106"/>
        <v>1.4650361576410422E-2</v>
      </c>
      <c r="BO207" s="53">
        <f t="shared" si="106"/>
        <v>3.4114331167548667E-2</v>
      </c>
      <c r="BP207" s="53">
        <f t="shared" si="106"/>
        <v>3.6508574891894678E-2</v>
      </c>
      <c r="BQ207" s="53">
        <f t="shared" si="106"/>
        <v>3.7066290720371133E-2</v>
      </c>
      <c r="BR207" s="53">
        <f t="shared" si="106"/>
        <v>2.2470522373046354E-2</v>
      </c>
      <c r="BS207" s="53">
        <f t="shared" si="106"/>
        <v>1.9933752045625301E-2</v>
      </c>
      <c r="BT207" s="53">
        <f t="shared" si="106"/>
        <v>1.7191747049115136E-2</v>
      </c>
      <c r="BU207" s="53">
        <f t="shared" si="106"/>
        <v>3.3862708540786345E-2</v>
      </c>
      <c r="BV207" s="53">
        <f t="shared" si="106"/>
        <v>2.5295055638465579E-2</v>
      </c>
      <c r="BW207" s="53">
        <f t="shared" si="106"/>
        <v>2.0390123283563728E-2</v>
      </c>
      <c r="BZ207" s="53">
        <f>SLOPE(BZ6:BZ206,$B6:$B206)</f>
        <v>-6.9301382240687812E-2</v>
      </c>
      <c r="CA207" s="53">
        <f t="shared" ref="CA207:CL207" si="107">SLOPE(CA6:CA206,$B6:$B206)</f>
        <v>-6.9385659492197257E-2</v>
      </c>
      <c r="CB207" s="53">
        <f t="shared" si="107"/>
        <v>-5.9211478125511037E-2</v>
      </c>
      <c r="CC207" s="53">
        <f t="shared" si="107"/>
        <v>-3.5743148912617317E-2</v>
      </c>
      <c r="CD207" s="53">
        <f t="shared" si="107"/>
        <v>-2.9481115352401263E-2</v>
      </c>
      <c r="CE207" s="53">
        <f t="shared" si="107"/>
        <v>-4.1967046638285266E-2</v>
      </c>
      <c r="CF207" s="53">
        <f t="shared" si="107"/>
        <v>-4.6005871222836198E-2</v>
      </c>
      <c r="CG207" s="53">
        <f t="shared" si="107"/>
        <v>-4.6492621381166381E-2</v>
      </c>
      <c r="CH207" s="53">
        <f t="shared" si="107"/>
        <v>-4.6200022543847807E-2</v>
      </c>
      <c r="CI207" s="53">
        <f t="shared" si="107"/>
        <v>-4.3940583073717038E-2</v>
      </c>
      <c r="CJ207" s="53">
        <f t="shared" si="107"/>
        <v>-4.5674359290773583E-2</v>
      </c>
      <c r="CK207" s="53">
        <f t="shared" si="107"/>
        <v>-3.4663701653569835E-2</v>
      </c>
      <c r="CL207" s="53">
        <f t="shared" si="107"/>
        <v>-2.0536027591085949E-2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8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1438.1087827555884</v>
      </c>
      <c r="D209" s="9">
        <v>1473.4075784287852</v>
      </c>
      <c r="E209" s="9">
        <v>1477.3634940908369</v>
      </c>
      <c r="F209" s="9">
        <v>1447.3032843246328</v>
      </c>
      <c r="G209" s="9">
        <v>1387.787933683921</v>
      </c>
      <c r="H209" s="9">
        <v>1457.5385193385323</v>
      </c>
      <c r="I209" s="9">
        <v>1463.782519650455</v>
      </c>
      <c r="J209" s="9">
        <v>1479.3631364541325</v>
      </c>
      <c r="K209" s="9">
        <v>1443.0148663896173</v>
      </c>
      <c r="L209" s="9">
        <v>1375.2439928398642</v>
      </c>
      <c r="M209" s="9">
        <v>1273.9177257581293</v>
      </c>
      <c r="N209" s="9">
        <v>1149.1074583086511</v>
      </c>
      <c r="O209" s="47">
        <v>965.00400475771937</v>
      </c>
      <c r="P209" s="6"/>
      <c r="AV209" s="6"/>
      <c r="AW209" s="6"/>
      <c r="AY209" s="6"/>
      <c r="BA209" s="6"/>
      <c r="BC209" s="6"/>
      <c r="BK209" s="53">
        <f>INTERCEPT(BK6:BK206,$B6:$B206)</f>
        <v>80.400493045716658</v>
      </c>
      <c r="BL209" s="53">
        <f t="shared" ref="BL209:BW209" si="108">INTERCEPT(BL6:BL206,$B6:$B206)</f>
        <v>83.027217384270173</v>
      </c>
      <c r="BM209" s="53">
        <f t="shared" si="108"/>
        <v>84.341798105496977</v>
      </c>
      <c r="BN209" s="53">
        <f t="shared" si="108"/>
        <v>84.268064240682335</v>
      </c>
      <c r="BO209" s="53">
        <f t="shared" si="108"/>
        <v>84.314532653258382</v>
      </c>
      <c r="BP209" s="53">
        <f t="shared" si="108"/>
        <v>85.450618487596699</v>
      </c>
      <c r="BQ209" s="53">
        <f t="shared" si="108"/>
        <v>85.671040034687579</v>
      </c>
      <c r="BR209" s="53">
        <f t="shared" si="108"/>
        <v>85.321469371465696</v>
      </c>
      <c r="BS209" s="53">
        <f t="shared" si="108"/>
        <v>82.332101588811852</v>
      </c>
      <c r="BT209" s="53">
        <f t="shared" si="108"/>
        <v>77.959148037978039</v>
      </c>
      <c r="BU209" s="53">
        <f t="shared" si="108"/>
        <v>69.812763865373981</v>
      </c>
      <c r="BV209" s="53">
        <f t="shared" si="108"/>
        <v>61.155292022154484</v>
      </c>
      <c r="BW209" s="53">
        <f t="shared" si="108"/>
        <v>51.071977583496079</v>
      </c>
      <c r="BZ209" s="53">
        <f>INTERCEPT(BZ6:BZ206,$B6:$B206)</f>
        <v>88.884151747133401</v>
      </c>
      <c r="CA209" s="53">
        <f t="shared" ref="CA209:CL209" si="109">INTERCEPT(CA6:CA206,$B6:$B206)</f>
        <v>92.146648077953628</v>
      </c>
      <c r="CB209" s="53">
        <f t="shared" si="109"/>
        <v>91.639502144142057</v>
      </c>
      <c r="CC209" s="53">
        <f t="shared" si="109"/>
        <v>88.858228321302533</v>
      </c>
      <c r="CD209" s="53">
        <f t="shared" si="109"/>
        <v>90.0962762427407</v>
      </c>
      <c r="CE209" s="53">
        <f t="shared" si="109"/>
        <v>92.844606763212298</v>
      </c>
      <c r="CF209" s="53">
        <f t="shared" si="109"/>
        <v>93.453599597060645</v>
      </c>
      <c r="CG209" s="53">
        <f t="shared" si="109"/>
        <v>91.725394725399184</v>
      </c>
      <c r="CH209" s="53">
        <f t="shared" si="109"/>
        <v>88.396647991343173</v>
      </c>
      <c r="CI209" s="53">
        <f t="shared" si="109"/>
        <v>83.256821791038504</v>
      </c>
      <c r="CJ209" s="53">
        <f t="shared" si="109"/>
        <v>76.982570077836627</v>
      </c>
      <c r="CK209" s="53">
        <f t="shared" si="109"/>
        <v>66.810542794980478</v>
      </c>
      <c r="CL209" s="53">
        <f t="shared" si="109"/>
        <v>54.819891749400618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16.654721014122185</v>
      </c>
      <c r="F210" s="11">
        <v>13.245579082042465</v>
      </c>
      <c r="G210" s="11">
        <v>21.772540995059398</v>
      </c>
      <c r="H210" s="11">
        <v>27.506832004442487</v>
      </c>
      <c r="I210" s="11">
        <v>36.068048514157809</v>
      </c>
      <c r="J210" s="11">
        <v>43.063145676896411</v>
      </c>
      <c r="K210" s="11">
        <v>51.372995745165589</v>
      </c>
      <c r="L210" s="11">
        <v>47.275055503885248</v>
      </c>
      <c r="M210" s="11">
        <v>51.594236447905025</v>
      </c>
      <c r="N210" s="11">
        <v>45.254993800377946</v>
      </c>
      <c r="O210" s="48">
        <v>44.40655881104945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357.62558333062174</v>
      </c>
      <c r="D211" s="13">
        <v>377.7858383019194</v>
      </c>
      <c r="E211" s="13">
        <v>406.96938206779402</v>
      </c>
      <c r="F211" s="13">
        <v>388.02146878361066</v>
      </c>
      <c r="G211" s="13">
        <v>368.31033828803345</v>
      </c>
      <c r="H211" s="13">
        <v>383.07849065711684</v>
      </c>
      <c r="I211" s="13">
        <v>354.83163145524315</v>
      </c>
      <c r="J211" s="13">
        <v>362.36248244786293</v>
      </c>
      <c r="K211" s="13">
        <v>342.55200933176252</v>
      </c>
      <c r="L211" s="13">
        <v>335.37314429305877</v>
      </c>
      <c r="M211" s="13">
        <v>308.27557424141878</v>
      </c>
      <c r="N211" s="13">
        <v>265.4800582407521</v>
      </c>
      <c r="O211" s="50">
        <v>217.05140184556328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1.0736269605535419E-5</v>
      </c>
      <c r="D212" s="13">
        <v>0</v>
      </c>
      <c r="E212" s="13">
        <v>0</v>
      </c>
      <c r="F212" s="13">
        <v>0</v>
      </c>
      <c r="G212" s="13">
        <v>11.332384866648049</v>
      </c>
      <c r="H212" s="13">
        <v>17.567326701422274</v>
      </c>
      <c r="I212" s="13">
        <v>18.223020315712851</v>
      </c>
      <c r="J212" s="13">
        <v>18.04721155009236</v>
      </c>
      <c r="K212" s="13">
        <v>12.902126795625634</v>
      </c>
      <c r="L212" s="13">
        <v>22.624574368454603</v>
      </c>
      <c r="M212" s="13">
        <v>21.467846426058063</v>
      </c>
      <c r="N212" s="13">
        <v>33.160490933075494</v>
      </c>
      <c r="O212" s="50">
        <v>20.565150394424531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3.3917451750723093</v>
      </c>
      <c r="D213" s="9">
        <v>7.835454255381312</v>
      </c>
      <c r="E213" s="9">
        <v>6.1846664783758234</v>
      </c>
      <c r="F213" s="9">
        <v>4.8737771532712459</v>
      </c>
      <c r="G213" s="9">
        <v>4.6700421489221977</v>
      </c>
      <c r="H213" s="9">
        <v>4.6640732881838671</v>
      </c>
      <c r="I213" s="9">
        <v>4.7752706154523175</v>
      </c>
      <c r="J213" s="9">
        <v>4.2783450331822692</v>
      </c>
      <c r="K213" s="9">
        <v>3.993415986998095</v>
      </c>
      <c r="L213" s="9">
        <v>3.2902506293674607</v>
      </c>
      <c r="M213" s="9">
        <v>3.3398658090499955</v>
      </c>
      <c r="N213" s="9">
        <v>2.0816728078785189</v>
      </c>
      <c r="O213" s="47">
        <v>-4.6399715864177814E-2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1.0081881029367585</v>
      </c>
      <c r="D214" s="11">
        <v>0.99057421858661887</v>
      </c>
      <c r="E214" s="11">
        <v>0.9718948346120807</v>
      </c>
      <c r="F214" s="11">
        <v>0.97164488321103526</v>
      </c>
      <c r="G214" s="11">
        <v>0.97035807522898221</v>
      </c>
      <c r="H214" s="11">
        <v>0.97451243953467637</v>
      </c>
      <c r="I214" s="11">
        <v>0.9676965594068162</v>
      </c>
      <c r="J214" s="11">
        <v>0.96986619566180987</v>
      </c>
      <c r="K214" s="11">
        <v>0.96564658668519643</v>
      </c>
      <c r="L214" s="11">
        <v>0.97076108758276092</v>
      </c>
      <c r="M214" s="11">
        <v>0.97268689862313884</v>
      </c>
      <c r="N214" s="11">
        <v>0.98508269319712582</v>
      </c>
      <c r="O214" s="48">
        <v>1.0006648203865565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10">$P215*C$214+C$213</f>
        <v>55.72366637399967</v>
      </c>
      <c r="D215" s="13">
        <f t="shared" si="110"/>
        <v>59.25309328302189</v>
      </c>
      <c r="E215" s="13">
        <f t="shared" si="110"/>
        <v>56.632716549994612</v>
      </c>
      <c r="F215" s="13">
        <f t="shared" si="110"/>
        <v>55.308853021975942</v>
      </c>
      <c r="G215" s="13">
        <f t="shared" si="110"/>
        <v>55.038323801628124</v>
      </c>
      <c r="H215" s="13">
        <f t="shared" si="110"/>
        <v>55.247995122363804</v>
      </c>
      <c r="I215" s="13">
        <f t="shared" si="110"/>
        <v>55.005401226830159</v>
      </c>
      <c r="J215" s="13">
        <f t="shared" si="110"/>
        <v>54.621094741329784</v>
      </c>
      <c r="K215" s="13">
        <f t="shared" si="110"/>
        <v>54.117138864922964</v>
      </c>
      <c r="L215" s="13">
        <f t="shared" si="110"/>
        <v>53.67945140488262</v>
      </c>
      <c r="M215" s="13">
        <f t="shared" si="110"/>
        <v>53.829029469780238</v>
      </c>
      <c r="N215" s="13">
        <f t="shared" si="110"/>
        <v>53.214263764521483</v>
      </c>
      <c r="O215" s="50">
        <f t="shared" si="110"/>
        <v>51.895011191950239</v>
      </c>
      <c r="P215" s="47">
        <v>51.906902141068045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10"/>
        <v>81.411787108416107</v>
      </c>
      <c r="D216" s="13">
        <f t="shared" si="110"/>
        <v>84.492421191505898</v>
      </c>
      <c r="E216" s="13">
        <f t="shared" si="110"/>
        <v>81.396103243357416</v>
      </c>
      <c r="F216" s="13">
        <f t="shared" si="110"/>
        <v>80.065871080607707</v>
      </c>
      <c r="G216" s="13">
        <f t="shared" si="110"/>
        <v>79.762554646535875</v>
      </c>
      <c r="H216" s="13">
        <f t="shared" si="110"/>
        <v>80.078077059491918</v>
      </c>
      <c r="I216" s="13">
        <f t="shared" si="110"/>
        <v>79.661818000556949</v>
      </c>
      <c r="J216" s="13">
        <f t="shared" si="110"/>
        <v>79.332792744725623</v>
      </c>
      <c r="K216" s="13">
        <f t="shared" si="110"/>
        <v>78.721323375025705</v>
      </c>
      <c r="L216" s="13">
        <f t="shared" si="110"/>
        <v>78.41395079984683</v>
      </c>
      <c r="M216" s="13">
        <f t="shared" si="110"/>
        <v>78.612597551800761</v>
      </c>
      <c r="N216" s="13">
        <f t="shared" si="110"/>
        <v>78.313670395606479</v>
      </c>
      <c r="O216" s="50">
        <f t="shared" si="110"/>
        <v>77.391442508582657</v>
      </c>
      <c r="P216" s="48">
        <v>77.386394171959225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10"/>
        <v>124.84914582557532</v>
      </c>
      <c r="D217" s="13">
        <f t="shared" si="110"/>
        <v>127.17089313873505</v>
      </c>
      <c r="E217" s="13">
        <f t="shared" si="110"/>
        <v>123.26978181923644</v>
      </c>
      <c r="F217" s="13">
        <f t="shared" si="110"/>
        <v>121.92878060591231</v>
      </c>
      <c r="G217" s="13">
        <f t="shared" si="110"/>
        <v>121.57002259327619</v>
      </c>
      <c r="H217" s="13">
        <f t="shared" si="110"/>
        <v>122.06453403820211</v>
      </c>
      <c r="I217" s="13">
        <f t="shared" si="110"/>
        <v>121.35461566189908</v>
      </c>
      <c r="J217" s="13">
        <f t="shared" si="110"/>
        <v>121.1190682680058</v>
      </c>
      <c r="K217" s="13">
        <f t="shared" si="110"/>
        <v>120.32579882723839</v>
      </c>
      <c r="L217" s="13">
        <f t="shared" si="110"/>
        <v>120.23878236368155</v>
      </c>
      <c r="M217" s="13">
        <f t="shared" si="110"/>
        <v>120.5204018711547</v>
      </c>
      <c r="N217" s="13">
        <f t="shared" si="110"/>
        <v>120.75554229017388</v>
      </c>
      <c r="O217" s="50">
        <f t="shared" si="110"/>
        <v>120.50466377370115</v>
      </c>
      <c r="P217" s="48">
        <v>120.47097193143705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10"/>
        <v>160.5368186633024</v>
      </c>
      <c r="D218" s="15">
        <f t="shared" si="110"/>
        <v>162.23507266181352</v>
      </c>
      <c r="E218" s="15">
        <f t="shared" si="110"/>
        <v>157.67275165123465</v>
      </c>
      <c r="F218" s="15">
        <f t="shared" si="110"/>
        <v>156.32290270027121</v>
      </c>
      <c r="G218" s="15">
        <f t="shared" si="110"/>
        <v>155.91859447519485</v>
      </c>
      <c r="H218" s="15">
        <f t="shared" si="110"/>
        <v>156.56016140883213</v>
      </c>
      <c r="I218" s="15">
        <f t="shared" si="110"/>
        <v>155.60897565455105</v>
      </c>
      <c r="J218" s="15">
        <f t="shared" si="110"/>
        <v>155.45022867976559</v>
      </c>
      <c r="K218" s="15">
        <f t="shared" si="110"/>
        <v>154.50759423040319</v>
      </c>
      <c r="L218" s="15">
        <f t="shared" si="110"/>
        <v>154.6016200090915</v>
      </c>
      <c r="M218" s="15">
        <f t="shared" si="110"/>
        <v>154.95140905174969</v>
      </c>
      <c r="N218" s="15">
        <f t="shared" si="110"/>
        <v>155.62533372147715</v>
      </c>
      <c r="O218" s="51">
        <f t="shared" si="110"/>
        <v>155.92602872152625</v>
      </c>
      <c r="P218" s="49">
        <v>155.86880367907639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1">$P219</f>
        <v>5.2740432178388632</v>
      </c>
      <c r="D219" s="17">
        <f t="shared" si="111"/>
        <v>5.2740432178388632</v>
      </c>
      <c r="E219" s="17">
        <f t="shared" si="111"/>
        <v>5.2740432178388632</v>
      </c>
      <c r="F219" s="17">
        <f t="shared" si="111"/>
        <v>5.2740432178388632</v>
      </c>
      <c r="G219" s="17">
        <f t="shared" si="111"/>
        <v>5.2740432178388632</v>
      </c>
      <c r="H219" s="17">
        <f t="shared" si="111"/>
        <v>5.2740432178388632</v>
      </c>
      <c r="I219" s="17">
        <f t="shared" si="111"/>
        <v>5.2740432178388632</v>
      </c>
      <c r="J219" s="17">
        <f t="shared" si="111"/>
        <v>5.2740432178388632</v>
      </c>
      <c r="K219" s="17">
        <f t="shared" si="111"/>
        <v>5.2740432178388632</v>
      </c>
      <c r="L219" s="17">
        <f t="shared" si="111"/>
        <v>5.2740432178388632</v>
      </c>
      <c r="M219" s="17">
        <f t="shared" si="111"/>
        <v>5.2740432178388632</v>
      </c>
      <c r="N219" s="17">
        <f t="shared" si="111"/>
        <v>5.2740432178388632</v>
      </c>
      <c r="O219" s="52">
        <f t="shared" si="111"/>
        <v>5.2740432178388632</v>
      </c>
      <c r="P219" s="47">
        <v>5.2740432178388632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1"/>
        <v>4.5309529976114185</v>
      </c>
      <c r="D220" s="13">
        <f t="shared" si="111"/>
        <v>4.5309529976114185</v>
      </c>
      <c r="E220" s="13">
        <f t="shared" si="111"/>
        <v>4.5309529976114185</v>
      </c>
      <c r="F220" s="13">
        <f t="shared" si="111"/>
        <v>4.5309529976114185</v>
      </c>
      <c r="G220" s="13">
        <f t="shared" si="111"/>
        <v>4.5309529976114185</v>
      </c>
      <c r="H220" s="13">
        <f t="shared" si="111"/>
        <v>4.5309529976114185</v>
      </c>
      <c r="I220" s="13">
        <f t="shared" si="111"/>
        <v>4.5309529976114185</v>
      </c>
      <c r="J220" s="13">
        <f t="shared" si="111"/>
        <v>4.5309529976114185</v>
      </c>
      <c r="K220" s="13">
        <f t="shared" si="111"/>
        <v>4.5309529976114185</v>
      </c>
      <c r="L220" s="13">
        <f t="shared" si="111"/>
        <v>4.5309529976114185</v>
      </c>
      <c r="M220" s="13">
        <f t="shared" si="111"/>
        <v>4.5309529976114185</v>
      </c>
      <c r="N220" s="13">
        <f t="shared" si="111"/>
        <v>4.5309529976114185</v>
      </c>
      <c r="O220" s="50">
        <f t="shared" si="111"/>
        <v>4.5309529976114185</v>
      </c>
      <c r="P220" s="48">
        <v>4.5309529976114185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1"/>
        <v>3.8613031792347834</v>
      </c>
      <c r="D221" s="13">
        <f t="shared" si="111"/>
        <v>3.8613031792347834</v>
      </c>
      <c r="E221" s="13">
        <f t="shared" si="111"/>
        <v>3.8613031792347834</v>
      </c>
      <c r="F221" s="13">
        <f t="shared" si="111"/>
        <v>3.8613031792347834</v>
      </c>
      <c r="G221" s="13">
        <f t="shared" si="111"/>
        <v>3.8613031792347834</v>
      </c>
      <c r="H221" s="13">
        <f t="shared" si="111"/>
        <v>3.8613031792347834</v>
      </c>
      <c r="I221" s="13">
        <f t="shared" si="111"/>
        <v>3.8613031792347834</v>
      </c>
      <c r="J221" s="13">
        <f t="shared" si="111"/>
        <v>3.8613031792347834</v>
      </c>
      <c r="K221" s="13">
        <f t="shared" si="111"/>
        <v>3.8613031792347834</v>
      </c>
      <c r="L221" s="13">
        <f t="shared" si="111"/>
        <v>3.8613031792347834</v>
      </c>
      <c r="M221" s="13">
        <f t="shared" si="111"/>
        <v>3.8613031792347834</v>
      </c>
      <c r="N221" s="13">
        <f t="shared" si="111"/>
        <v>3.8613031792347834</v>
      </c>
      <c r="O221" s="50">
        <f t="shared" si="111"/>
        <v>3.8613031792347834</v>
      </c>
      <c r="P221" s="48">
        <v>3.8613031792347834</v>
      </c>
    </row>
    <row r="222" spans="1:137" ht="15.75" thickBot="1" x14ac:dyDescent="0.3">
      <c r="B222" s="4" t="s">
        <v>1</v>
      </c>
      <c r="C222" s="14">
        <f t="shared" si="111"/>
        <v>5.874925045486429</v>
      </c>
      <c r="D222" s="15">
        <f t="shared" si="111"/>
        <v>5.874925045486429</v>
      </c>
      <c r="E222" s="15">
        <f t="shared" si="111"/>
        <v>5.874925045486429</v>
      </c>
      <c r="F222" s="15">
        <f t="shared" si="111"/>
        <v>5.874925045486429</v>
      </c>
      <c r="G222" s="15">
        <f t="shared" si="111"/>
        <v>5.874925045486429</v>
      </c>
      <c r="H222" s="15">
        <f t="shared" si="111"/>
        <v>5.874925045486429</v>
      </c>
      <c r="I222" s="15">
        <f t="shared" si="111"/>
        <v>5.874925045486429</v>
      </c>
      <c r="J222" s="15">
        <f t="shared" si="111"/>
        <v>5.874925045486429</v>
      </c>
      <c r="K222" s="15">
        <f t="shared" si="111"/>
        <v>5.874925045486429</v>
      </c>
      <c r="L222" s="15">
        <f t="shared" si="111"/>
        <v>5.874925045486429</v>
      </c>
      <c r="M222" s="15">
        <f t="shared" si="111"/>
        <v>5.874925045486429</v>
      </c>
      <c r="N222" s="15">
        <f t="shared" si="111"/>
        <v>5.874925045486429</v>
      </c>
      <c r="O222" s="51">
        <f t="shared" si="111"/>
        <v>5.874925045486429</v>
      </c>
      <c r="P222" s="49">
        <v>5.874925045486429</v>
      </c>
    </row>
    <row r="223" spans="1:137" x14ac:dyDescent="0.25">
      <c r="A223" s="4" t="s">
        <v>19</v>
      </c>
      <c r="C223" s="19">
        <f t="shared" ref="C223:O223" si="112">((C210+C212)/0.768)/(C209+C211+(C210+C212)/0.768)</f>
        <v>7.7848471749085903E-9</v>
      </c>
      <c r="D223" s="19">
        <f t="shared" si="112"/>
        <v>0</v>
      </c>
      <c r="E223" s="19">
        <f t="shared" si="112"/>
        <v>1.1377556018094594E-2</v>
      </c>
      <c r="F223" s="19">
        <f t="shared" si="112"/>
        <v>9.3096794504268655E-3</v>
      </c>
      <c r="G223" s="19">
        <f t="shared" si="112"/>
        <v>2.3958028517236326E-2</v>
      </c>
      <c r="H223" s="19">
        <f t="shared" si="112"/>
        <v>3.0900902751156936E-2</v>
      </c>
      <c r="I223" s="19">
        <f t="shared" si="112"/>
        <v>3.7416654094748161E-2</v>
      </c>
      <c r="J223" s="19">
        <f t="shared" si="112"/>
        <v>4.1415149574293021E-2</v>
      </c>
      <c r="K223" s="19">
        <f t="shared" si="112"/>
        <v>4.4772602840211423E-2</v>
      </c>
      <c r="L223" s="19">
        <f t="shared" si="112"/>
        <v>5.0518157375070885E-2</v>
      </c>
      <c r="M223" s="19">
        <f t="shared" si="112"/>
        <v>5.6717005464593219E-2</v>
      </c>
      <c r="N223" s="19">
        <f t="shared" si="112"/>
        <v>6.7319905583215517E-2</v>
      </c>
      <c r="O223" s="19">
        <f t="shared" si="112"/>
        <v>6.6789021003191673E-2</v>
      </c>
      <c r="P223" s="2" t="s">
        <v>20</v>
      </c>
    </row>
    <row r="224" spans="1:137" x14ac:dyDescent="0.25">
      <c r="B224" s="4"/>
      <c r="C224" s="19">
        <f>STDEV(A!C223,B!C223,'C'!C223)</f>
        <v>4.1432181817542782E-10</v>
      </c>
      <c r="D224" s="19">
        <f>STDEV(A!D223,B!D223,'C'!D223)</f>
        <v>3.7373946757083128E-4</v>
      </c>
      <c r="E224" s="19">
        <f>STDEV(A!E223,B!E223,'C'!E223)</f>
        <v>4.7227864114128097E-3</v>
      </c>
      <c r="F224" s="19">
        <f>STDEV(A!F223,B!F223,'C'!F223)</f>
        <v>5.103858528151926E-3</v>
      </c>
      <c r="G224" s="19">
        <f>STDEV(A!G223,B!G223,'C'!G223)</f>
        <v>5.0060978585684318E-3</v>
      </c>
      <c r="H224" s="19">
        <f>STDEV(A!H223,B!H223,'C'!H223)</f>
        <v>7.5402971606186604E-3</v>
      </c>
      <c r="I224" s="19">
        <f>STDEV(A!I223,B!I223,'C'!I223)</f>
        <v>1.9665002801190963E-3</v>
      </c>
      <c r="J224" s="19">
        <f>STDEV(A!J223,B!J223,'C'!J223)</f>
        <v>7.9184260804312599E-3</v>
      </c>
      <c r="K224" s="19">
        <f>STDEV(A!K223,B!K223,'C'!K223)</f>
        <v>6.0277901200062852E-3</v>
      </c>
      <c r="L224" s="19">
        <f>STDEV(A!L223,B!L223,'C'!L223)</f>
        <v>3.800688206782918E-3</v>
      </c>
      <c r="M224" s="19">
        <f>STDEV(A!M223,B!M223,'C'!M223)</f>
        <v>2.4923748235702089E-3</v>
      </c>
      <c r="N224" s="19">
        <f>STDEV(A!N223,B!N223,'C'!N223)</f>
        <v>2.6469925611567564E-3</v>
      </c>
      <c r="O224" s="19">
        <f>STDEV(A!O223,B!O223,'C'!O223)</f>
        <v>9.0921535114363902E-3</v>
      </c>
      <c r="P224" s="2" t="s">
        <v>22</v>
      </c>
    </row>
    <row r="225" spans="1:16" x14ac:dyDescent="0.25">
      <c r="B225" s="4"/>
      <c r="C225" s="73">
        <f>C210/(C209*0.768+C210)</f>
        <v>0</v>
      </c>
      <c r="D225" s="73">
        <f t="shared" ref="D225:O225" si="113">D210/(D209*0.768+D210)</f>
        <v>0</v>
      </c>
      <c r="E225" s="73">
        <f t="shared" si="113"/>
        <v>1.4466391624327286E-2</v>
      </c>
      <c r="F225" s="73">
        <f t="shared" si="113"/>
        <v>1.1776208533395048E-2</v>
      </c>
      <c r="G225" s="73">
        <f t="shared" si="113"/>
        <v>2.0019002973505673E-2</v>
      </c>
      <c r="H225" s="73">
        <f t="shared" si="113"/>
        <v>2.3983710863622939E-2</v>
      </c>
      <c r="I225" s="73">
        <f t="shared" si="113"/>
        <v>3.1086364594913509E-2</v>
      </c>
      <c r="J225" s="73">
        <f t="shared" si="113"/>
        <v>3.6518515229609853E-2</v>
      </c>
      <c r="K225" s="73">
        <f t="shared" si="113"/>
        <v>4.4302020547086506E-2</v>
      </c>
      <c r="L225" s="73">
        <f t="shared" si="113"/>
        <v>4.2842469035910588E-2</v>
      </c>
      <c r="M225" s="73">
        <f t="shared" si="113"/>
        <v>5.0093288741196534E-2</v>
      </c>
      <c r="N225" s="73">
        <f t="shared" si="113"/>
        <v>4.8778271691317536E-2</v>
      </c>
      <c r="O225" s="73">
        <f t="shared" si="113"/>
        <v>5.6530723810686835E-2</v>
      </c>
      <c r="P225" s="74" t="s">
        <v>52</v>
      </c>
    </row>
    <row r="226" spans="1:16" x14ac:dyDescent="0.25">
      <c r="C226" s="75">
        <f>C212/(C211*0.768+C212)</f>
        <v>3.9089812979515605E-8</v>
      </c>
      <c r="D226" s="75">
        <f t="shared" ref="D226:O226" si="114">D212/(D211*0.768+D212)</f>
        <v>0</v>
      </c>
      <c r="E226" s="75">
        <f t="shared" si="114"/>
        <v>0</v>
      </c>
      <c r="F226" s="75">
        <f t="shared" si="114"/>
        <v>0</v>
      </c>
      <c r="G226" s="75">
        <f t="shared" si="114"/>
        <v>3.8520013842151972E-2</v>
      </c>
      <c r="H226" s="75">
        <f t="shared" si="114"/>
        <v>5.6346781673992874E-2</v>
      </c>
      <c r="I226" s="75">
        <f t="shared" si="114"/>
        <v>6.2679419289018198E-2</v>
      </c>
      <c r="J226" s="75">
        <f t="shared" si="114"/>
        <v>6.0900027763993655E-2</v>
      </c>
      <c r="K226" s="75">
        <f t="shared" si="114"/>
        <v>4.674987327032705E-2</v>
      </c>
      <c r="L226" s="75">
        <f t="shared" si="114"/>
        <v>8.0746927353776379E-2</v>
      </c>
      <c r="M226" s="75">
        <f t="shared" si="114"/>
        <v>8.3136691548083785E-2</v>
      </c>
      <c r="N226" s="75">
        <f t="shared" si="114"/>
        <v>0.13988865745039172</v>
      </c>
      <c r="O226" s="75">
        <f t="shared" si="114"/>
        <v>0.10982100574258337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107.3666545174157</v>
      </c>
      <c r="D227" s="54">
        <f t="shared" ref="D227:O227" si="115">AVERAGE(D$214*D$216+D$213, D$214*D$217+D$213)</f>
        <v>112.66956535344747</v>
      </c>
      <c r="E227" s="54">
        <f t="shared" si="115"/>
        <v>105.6415247351982</v>
      </c>
      <c r="F227" s="54">
        <f t="shared" si="115"/>
        <v>103.00731202687248</v>
      </c>
      <c r="G227" s="54">
        <f t="shared" si="115"/>
        <v>102.35238821457941</v>
      </c>
      <c r="H227" s="54">
        <f t="shared" si="115"/>
        <v>103.15931782554546</v>
      </c>
      <c r="I227" s="54">
        <f t="shared" si="115"/>
        <v>102.03672623514592</v>
      </c>
      <c r="J227" s="54">
        <f t="shared" si="115"/>
        <v>101.48408696005612</v>
      </c>
      <c r="K227" s="54">
        <f t="shared" si="115"/>
        <v>100.09800305906185</v>
      </c>
      <c r="L227" s="54">
        <f t="shared" si="115"/>
        <v>99.712422277924873</v>
      </c>
      <c r="M227" s="54">
        <f t="shared" si="115"/>
        <v>100.18689562016891</v>
      </c>
      <c r="N227" s="54">
        <f t="shared" si="115"/>
        <v>100.1314908904485</v>
      </c>
      <c r="O227" s="54">
        <f t="shared" si="115"/>
        <v>98.96743610821602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43.619999785557553</v>
      </c>
      <c r="D229" s="2">
        <f t="shared" ref="D229:O229" si="116">(D$214*D$215 + D$213) - (D$214*D$219)*$A$229</f>
        <v>50.857047115142393</v>
      </c>
      <c r="E229" s="2">
        <f t="shared" si="116"/>
        <v>45.848265080550277</v>
      </c>
      <c r="F229" s="2">
        <f t="shared" si="116"/>
        <v>43.240849869004393</v>
      </c>
      <c r="G229" s="2">
        <f t="shared" si="116"/>
        <v>42.723792820289788</v>
      </c>
      <c r="H229" s="2">
        <f t="shared" si="116"/>
        <v>43.085069626996116</v>
      </c>
      <c r="I229" s="2">
        <f t="shared" si="116"/>
        <v>42.692787703250765</v>
      </c>
      <c r="J229" s="2">
        <f t="shared" si="116"/>
        <v>41.908149698515032</v>
      </c>
      <c r="K229" s="2">
        <f t="shared" si="116"/>
        <v>40.972860919070811</v>
      </c>
      <c r="L229" s="2">
        <f t="shared" si="116"/>
        <v>40.040665465694069</v>
      </c>
      <c r="M229" s="2">
        <f t="shared" si="116"/>
        <v>40.308679317611833</v>
      </c>
      <c r="N229" s="2">
        <f t="shared" si="116"/>
        <v>38.916016982335336</v>
      </c>
      <c r="O229" s="2">
        <f t="shared" si="116"/>
        <v>36.050463809618066</v>
      </c>
    </row>
    <row r="230" spans="1:16" x14ac:dyDescent="0.25">
      <c r="B230" s="4" t="s">
        <v>43</v>
      </c>
      <c r="C230" s="2">
        <f>(C$214*C$216 + C$213) + (C$214*C$220)*$A$229</f>
        <v>99.174299098070023</v>
      </c>
      <c r="D230" s="2">
        <f t="shared" ref="D230:O230" si="117">(D$214*D$216 + D$213) + (D$214*D$220)*$A$229</f>
        <v>104.99620402883362</v>
      </c>
      <c r="E230" s="2">
        <f t="shared" si="117"/>
        <v>98.503948220892511</v>
      </c>
      <c r="F230" s="2">
        <f t="shared" si="117"/>
        <v>95.87680299717465</v>
      </c>
      <c r="G230" s="2">
        <f t="shared" si="117"/>
        <v>95.258221640226864</v>
      </c>
      <c r="H230" s="2">
        <f t="shared" si="117"/>
        <v>95.947565694032917</v>
      </c>
      <c r="I230" s="2">
        <f t="shared" si="117"/>
        <v>95.01750069055096</v>
      </c>
      <c r="J230" s="2">
        <f t="shared" si="117"/>
        <v>94.403793363283725</v>
      </c>
      <c r="K230" s="2">
        <f t="shared" si="117"/>
        <v>93.136291093156814</v>
      </c>
      <c r="L230" s="2">
        <f t="shared" si="117"/>
        <v>92.606881368730768</v>
      </c>
      <c r="M230" s="2">
        <f t="shared" si="117"/>
        <v>93.02690537158162</v>
      </c>
      <c r="N230" s="2">
        <f t="shared" si="117"/>
        <v>92.617204300244509</v>
      </c>
      <c r="O230" s="2">
        <f t="shared" si="117"/>
        <v>90.998390004047465</v>
      </c>
    </row>
    <row r="231" spans="1:16" x14ac:dyDescent="0.25">
      <c r="B231" s="4" t="s">
        <v>44</v>
      </c>
      <c r="C231" s="2">
        <f>(C$214*C$217 + C$213) - (C$214*C$221)*$A$229</f>
        <v>117.58440887682464</v>
      </c>
      <c r="D231" s="2">
        <f t="shared" ref="D231:O231" si="118">(D$214*D$217 + D$213) - (D$214*D$221)*$A$229</f>
        <v>122.33294021475663</v>
      </c>
      <c r="E231" s="2">
        <f t="shared" si="118"/>
        <v>114.73158884794141</v>
      </c>
      <c r="F231" s="2">
        <f t="shared" si="118"/>
        <v>112.0898065152769</v>
      </c>
      <c r="G231" s="2">
        <f t="shared" si="118"/>
        <v>111.39595511544412</v>
      </c>
      <c r="H231" s="2">
        <f t="shared" si="118"/>
        <v>112.32881619147848</v>
      </c>
      <c r="I231" s="2">
        <f t="shared" si="118"/>
        <v>111.00000525549228</v>
      </c>
      <c r="J231" s="2">
        <f t="shared" si="118"/>
        <v>110.51279272215223</v>
      </c>
      <c r="K231" s="2">
        <f t="shared" si="118"/>
        <v>108.99965020913616</v>
      </c>
      <c r="L231" s="2">
        <f t="shared" si="118"/>
        <v>108.76817314507967</v>
      </c>
      <c r="M231" s="2">
        <f t="shared" si="118"/>
        <v>109.30096468375716</v>
      </c>
      <c r="N231" s="2">
        <f t="shared" si="118"/>
        <v>109.62475882040876</v>
      </c>
      <c r="O231" s="2">
        <f t="shared" si="118"/>
        <v>108.94676725806782</v>
      </c>
    </row>
    <row r="232" spans="1:16" x14ac:dyDescent="0.25">
      <c r="B232" s="4" t="s">
        <v>45</v>
      </c>
      <c r="C232" s="2">
        <f>(C$214*C$218 + C$213) + (C$214*C$222)*$A$229</f>
        <v>183.0121444442434</v>
      </c>
      <c r="D232" s="2">
        <f t="shared" ref="D232:O232" si="119">(D$214*D$218 + D$213) + (D$214*D$222)*$A$229</f>
        <v>185.9999824432636</v>
      </c>
      <c r="E232" s="2">
        <f t="shared" si="119"/>
        <v>176.5554272836084</v>
      </c>
      <c r="F232" s="2">
        <f t="shared" si="119"/>
        <v>173.88914826977205</v>
      </c>
      <c r="G232" s="2">
        <f t="shared" si="119"/>
        <v>173.06925225403873</v>
      </c>
      <c r="H232" s="2">
        <f t="shared" si="119"/>
        <v>174.40946073112858</v>
      </c>
      <c r="I232" s="2">
        <f t="shared" si="119"/>
        <v>172.41297522905083</v>
      </c>
      <c r="J232" s="2">
        <f t="shared" si="119"/>
        <v>172.13794054857752</v>
      </c>
      <c r="K232" s="2">
        <f t="shared" si="119"/>
        <v>170.21245092414429</v>
      </c>
      <c r="L232" s="2">
        <f t="shared" si="119"/>
        <v>170.4809332913207</v>
      </c>
      <c r="M232" s="2">
        <f t="shared" si="119"/>
        <v>171.20245918329454</v>
      </c>
      <c r="N232" s="2">
        <f t="shared" si="119"/>
        <v>172.74735663834977</v>
      </c>
      <c r="O232" s="2">
        <f t="shared" si="119"/>
        <v>173.61978425462942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A208" sqref="A208:XFD208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64.082999999999998</v>
      </c>
      <c r="D6">
        <v>64.337999999999994</v>
      </c>
      <c r="E6">
        <v>64.617999999999995</v>
      </c>
      <c r="F6">
        <v>65.721000000000004</v>
      </c>
      <c r="G6">
        <v>65.926000000000002</v>
      </c>
      <c r="H6">
        <v>66.602999999999994</v>
      </c>
      <c r="I6">
        <v>65.734999999999999</v>
      </c>
      <c r="J6">
        <v>66.808999999999997</v>
      </c>
      <c r="K6">
        <v>62.426000000000002</v>
      </c>
      <c r="L6">
        <v>57.618000000000002</v>
      </c>
      <c r="M6">
        <v>50.853000000000002</v>
      </c>
      <c r="N6">
        <v>44.381999999999998</v>
      </c>
      <c r="O6">
        <v>37.029400000000003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65.109550880754853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67.321285272002157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68.434031323895894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68.50333341089096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68.639592319088678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68.585192468182441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68.602242566889714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67.096469665894006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64.740075180079515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60.523035322131648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53.645725232258954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46.892689085767003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38.826487610265403</v>
      </c>
      <c r="AE6" s="5"/>
      <c r="AG6" s="5">
        <f t="shared" ref="AG6:AS25" si="0">C6-R6</f>
        <v>-1.0265508807548542</v>
      </c>
      <c r="AH6" s="5">
        <f t="shared" si="0"/>
        <v>-2.9832852720021634</v>
      </c>
      <c r="AI6" s="5">
        <f t="shared" si="0"/>
        <v>-3.8160313238958992</v>
      </c>
      <c r="AJ6" s="5">
        <f t="shared" si="0"/>
        <v>-2.7823334108909563</v>
      </c>
      <c r="AK6" s="5">
        <f t="shared" si="0"/>
        <v>-2.7135923190886757</v>
      </c>
      <c r="AL6" s="5">
        <f t="shared" si="0"/>
        <v>-1.982192468182447</v>
      </c>
      <c r="AM6" s="5">
        <f t="shared" si="0"/>
        <v>-2.8672425668897148</v>
      </c>
      <c r="AN6" s="5">
        <f t="shared" si="0"/>
        <v>-0.28746966589400813</v>
      </c>
      <c r="AO6" s="5">
        <f t="shared" si="0"/>
        <v>-2.314075180079513</v>
      </c>
      <c r="AP6" s="5">
        <f t="shared" si="0"/>
        <v>-2.9050353221316456</v>
      </c>
      <c r="AQ6" s="5">
        <f t="shared" si="0"/>
        <v>-2.7927252322589524</v>
      </c>
      <c r="AR6" s="5">
        <f t="shared" si="0"/>
        <v>-2.5106890857670052</v>
      </c>
      <c r="AS6" s="5">
        <f t="shared" si="0"/>
        <v>-1.7970876102654003</v>
      </c>
      <c r="AV6" s="2">
        <f t="shared" ref="AV6:AV69" si="1">((1-DS6)*CO6) + (DS6*DD6)</f>
        <v>65.109550880754853</v>
      </c>
      <c r="AW6" s="2">
        <f t="shared" ref="AW6:AW69" si="2">((1-DT6)*CP6) + (DT6*DE6)</f>
        <v>67.321285272002157</v>
      </c>
      <c r="AX6" s="2">
        <f t="shared" ref="AX6:AX69" si="3">((1-DU6)*CQ6) + (DU6*DF6)</f>
        <v>68.434031323895894</v>
      </c>
      <c r="AY6" s="2">
        <f t="shared" ref="AY6:AY69" si="4">((1-DV6)*CR6) + (DV6*DG6)</f>
        <v>68.50333341089096</v>
      </c>
      <c r="AZ6" s="2">
        <f t="shared" ref="AZ6:AZ69" si="5">((1-DW6)*CS6) + (DW6*DH6)</f>
        <v>68.639592319088678</v>
      </c>
      <c r="BA6" s="2">
        <f t="shared" ref="BA6:BA69" si="6">((1-DX6)*CT6) + (DX6*DI6)</f>
        <v>68.585192468182441</v>
      </c>
      <c r="BB6" s="2">
        <f t="shared" ref="BB6:BB69" si="7">((1-DY6)*CU6) + (DY6*DJ6)</f>
        <v>68.602242566889714</v>
      </c>
      <c r="BC6" s="2">
        <f t="shared" ref="BC6:BC69" si="8">((1-DZ6)*CV6) + (DZ6*DK6)</f>
        <v>67.096469665894006</v>
      </c>
      <c r="BD6" s="2">
        <f t="shared" ref="BD6:BD69" si="9">((1-EA6)*CW6) + (EA6*DL6)</f>
        <v>64.740075180079515</v>
      </c>
      <c r="BE6" s="2">
        <f t="shared" ref="BE6:BE69" si="10">((1-EB6)*CX6) + (EB6*DM6)</f>
        <v>60.523035322131648</v>
      </c>
      <c r="BF6" s="2">
        <f t="shared" ref="BF6:BF69" si="11">((1-EC6)*CY6) + (EC6*DN6)</f>
        <v>53.645725232258954</v>
      </c>
      <c r="BG6" s="2">
        <f t="shared" ref="BG6:BG69" si="12">((1-ED6)*CZ6) + (ED6*DO6)</f>
        <v>46.892689085767003</v>
      </c>
      <c r="BH6" s="2">
        <f t="shared" ref="BH6:BH69" si="13">((1-EE6)*DA6) + (EE6*DP6)</f>
        <v>38.826487610265403</v>
      </c>
      <c r="BK6" s="2">
        <f>IF(OR($B6&lt;C$229, AND($B6&gt;C$230, $B6&lt;C$231)), C6, "")</f>
        <v>64.082999999999998</v>
      </c>
      <c r="BL6" s="2">
        <f>IF(OR($B6&lt;D$229, AND($B6&gt;D$230, $B6&lt;D$231)), D6, "")</f>
        <v>64.337999999999994</v>
      </c>
      <c r="BM6" s="2">
        <f>IF(OR($B6&lt;E$229, AND($B6&gt;E$230, $B6&lt;E$231)), E6, "")</f>
        <v>64.617999999999995</v>
      </c>
      <c r="BN6" s="2">
        <f>IF(OR($B6&lt;F$229, AND($B6&gt;F$230, $B6&lt;F$231)), F6, "")</f>
        <v>65.721000000000004</v>
      </c>
      <c r="BO6" s="2">
        <f>IF(OR($B6&lt;G$229, AND($B6&gt;G$230, $B6&lt;G$231)), G6, "")</f>
        <v>65.926000000000002</v>
      </c>
      <c r="BP6" s="2">
        <f>IF(OR($B6&lt;H$229, AND($B6&gt;H$230, $B6&lt;H$231)), H6, "")</f>
        <v>66.602999999999994</v>
      </c>
      <c r="BQ6" s="2">
        <f>IF(OR($B6&lt;I$229, AND($B6&gt;I$230, $B6&lt;I$231)), I6, "")</f>
        <v>65.734999999999999</v>
      </c>
      <c r="BR6" s="2">
        <f>IF(OR($B6&lt;J$229, AND($B6&gt;J$230, $B6&lt;J$231)), J6, "")</f>
        <v>66.808999999999997</v>
      </c>
      <c r="BS6" s="2">
        <f>IF(OR($B6&lt;K$229, AND($B6&gt;K$230, $B6&lt;K$231)), K6, "")</f>
        <v>62.426000000000002</v>
      </c>
      <c r="BT6" s="2">
        <f>IF(OR($B6&lt;L$229, AND($B6&gt;L$230, $B6&lt;L$231)), L6, "")</f>
        <v>57.618000000000002</v>
      </c>
      <c r="BU6" s="2">
        <f>IF(OR($B6&lt;M$229, AND($B6&gt;M$230, $B6&lt;M$231)), M6, "")</f>
        <v>50.853000000000002</v>
      </c>
      <c r="BV6" s="2">
        <f>IF(OR($B6&lt;N$229, AND($B6&gt;N$230, $B6&lt;N$231)), N6, "")</f>
        <v>44.381999999999998</v>
      </c>
      <c r="BW6" s="2">
        <f>IF(OR($B6&lt;O$229, AND($B6&gt;O$230, $B6&lt;O$231)), O6, "")</f>
        <v>37.029400000000003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65.108594651260375</v>
      </c>
      <c r="CP6" s="2">
        <f>BL$207*$B6+BL$209</f>
        <v>67.320863617111385</v>
      </c>
      <c r="CQ6" s="2">
        <f>BM$207*$B6+BM$209</f>
        <v>68.433398085598128</v>
      </c>
      <c r="CR6" s="2">
        <f>BN$207*$B6+BN$209</f>
        <v>68.502685287127449</v>
      </c>
      <c r="CS6" s="2">
        <f>BO$207*$B6+BO$209</f>
        <v>68.638859752685477</v>
      </c>
      <c r="CT6" s="2">
        <f>BP$207*$B6+BP$209</f>
        <v>68.584621204588188</v>
      </c>
      <c r="CU6" s="2">
        <f>BQ$207*$B6+BQ$209</f>
        <v>68.601687146881915</v>
      </c>
      <c r="CV6" s="2">
        <f>BR$207*$B6+BR$209</f>
        <v>67.095751200762038</v>
      </c>
      <c r="CW6" s="2">
        <f>BS$207*$B6+BS$209</f>
        <v>64.739388723594274</v>
      </c>
      <c r="CX6" s="2">
        <f>BT$207*$B6+BT$209</f>
        <v>60.522385273458021</v>
      </c>
      <c r="CY6" s="2">
        <f>BU$207*$B6+BU$209</f>
        <v>53.644903950599215</v>
      </c>
      <c r="CZ6" s="2">
        <f>BV$207*$B6+BV$209</f>
        <v>46.892092560560329</v>
      </c>
      <c r="DA6" s="2">
        <f>BW$207*$B6+BW$209</f>
        <v>38.825940794110508</v>
      </c>
      <c r="DD6" s="2">
        <f>BZ$207*$B6+BZ$209</f>
        <v>71.196681066209408</v>
      </c>
      <c r="DE6" s="2">
        <f>CA$207*$B6+CA$209</f>
        <v>73.646314509830873</v>
      </c>
      <c r="DF6" s="2">
        <f>CB$207*$B6+CB$209</f>
        <v>73.836888232988358</v>
      </c>
      <c r="DG6" s="2">
        <f>CC$207*$B6+CC$209</f>
        <v>73.360405631082116</v>
      </c>
      <c r="DH6" s="2">
        <f>CD$207*$B6+CD$209</f>
        <v>74.296221310662247</v>
      </c>
      <c r="DI6" s="2">
        <f>CE$207*$B6+CE$209</f>
        <v>73.732321991589117</v>
      </c>
      <c r="DJ6" s="2">
        <f>CF$207*$B6+CF$209</f>
        <v>73.541447566927957</v>
      </c>
      <c r="DK6" s="2">
        <f>CG$207*$B6+CG$209</f>
        <v>73.753315663938608</v>
      </c>
      <c r="DL6" s="2">
        <f>CH$207*$B6+CH$209</f>
        <v>70.618872938346257</v>
      </c>
      <c r="DM6" s="2">
        <f>CI$207*$B6+CI$209</f>
        <v>66.365131144308052</v>
      </c>
      <c r="DN6" s="2">
        <f>CJ$207*$B6+CJ$209</f>
        <v>61.83124178438829</v>
      </c>
      <c r="DO6" s="2">
        <f>CK$207*$B6+CK$209</f>
        <v>53.366763802931054</v>
      </c>
      <c r="DP6" s="2">
        <f>CL$207*$B6+CL$209</f>
        <v>44.523635300663393</v>
      </c>
      <c r="DS6" s="2">
        <f>POWER(10,($B6-C$227)/C$228)/(1+POWER(10,($B6-C$227)/C$228))</f>
        <v>1.5706569015195153E-4</v>
      </c>
      <c r="DT6" s="2">
        <f>POWER(10,($B6-D$227)/D$228)/(1+POWER(10,($B6-D$227)/D$228))</f>
        <v>6.6660052845180165E-5</v>
      </c>
      <c r="DU6" s="2">
        <f>POWER(10,($B6-E$227)/E$228)/(1+POWER(10,($B6-E$227)/E$228))</f>
        <v>1.1719060838223628E-4</v>
      </c>
      <c r="DV6" s="2">
        <f>POWER(10,($B6-F$227)/F$228)/(1+POWER(10,($B6-F$227)/F$228))</f>
        <v>1.3342138238280651E-4</v>
      </c>
      <c r="DW6" s="2">
        <f>POWER(10,($B6-G$227)/G$228)/(1+POWER(10,($B6-G$227)/G$228))</f>
        <v>1.2948905522382122E-4</v>
      </c>
      <c r="DX6" s="2">
        <f>POWER(10,($B6-H$227)/H$228)/(1+POWER(10,($B6-H$227)/H$228))</f>
        <v>1.1097451423249091E-4</v>
      </c>
      <c r="DY6" s="2">
        <f>POWER(10,($B6-I$227)/I$228)/(1+POWER(10,($B6-I$227)/I$228))</f>
        <v>1.1243865300524536E-4</v>
      </c>
      <c r="DZ6" s="2">
        <f>POWER(10,($B6-J$227)/J$228)/(1+POWER(10,($B6-J$227)/J$228))</f>
        <v>1.0791711232098855E-4</v>
      </c>
      <c r="EA6" s="2">
        <f>POWER(10,($B6-K$227)/K$228)/(1+POWER(10,($B6-K$227)/K$228))</f>
        <v>1.1675454175332589E-4</v>
      </c>
      <c r="EB6" s="2">
        <f>POWER(10,($B6-L$227)/L$228)/(1+POWER(10,($B6-L$227)/L$228))</f>
        <v>1.1125739301244494E-4</v>
      </c>
      <c r="EC6" s="2">
        <f>POWER(10,($B6-M$227)/M$228)/(1+POWER(10,($B6-M$227)/M$228))</f>
        <v>1.0032345065847929E-4</v>
      </c>
      <c r="ED6" s="2">
        <f>POWER(10,($B6-N$227)/N$228)/(1+POWER(10,($B6-N$227)/N$228))</f>
        <v>9.2132122905679766E-5</v>
      </c>
      <c r="EE6" s="2">
        <f>POWER(10,($B6-O$227)/O$228)/(1+POWER(10,($B6-O$227)/O$228))</f>
        <v>9.5971476579239336E-5</v>
      </c>
    </row>
    <row r="7" spans="1:135" x14ac:dyDescent="0.25">
      <c r="B7" s="2">
        <v>1</v>
      </c>
      <c r="C7">
        <v>62.207999999999998</v>
      </c>
      <c r="D7">
        <v>64.897000000000006</v>
      </c>
      <c r="E7">
        <v>67</v>
      </c>
      <c r="F7">
        <v>68.102999999999994</v>
      </c>
      <c r="G7">
        <v>66.073999999999998</v>
      </c>
      <c r="H7">
        <v>68.484999999999999</v>
      </c>
      <c r="I7">
        <v>67.278999999999996</v>
      </c>
      <c r="J7">
        <v>65.543999999999997</v>
      </c>
      <c r="K7">
        <v>64.132000000000005</v>
      </c>
      <c r="L7">
        <v>60.088000000000001</v>
      </c>
      <c r="M7">
        <v>50.029000000000003</v>
      </c>
      <c r="N7">
        <v>46.515000000000001</v>
      </c>
      <c r="O7">
        <v>39.735300000000002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65.119959122776351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67.336789505741734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68.444494759190846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68.5108759540649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68.66021067215641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68.603337496446315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68.621146850618643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67.125534042323238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64.760376823696348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60.545838057688712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53.684759854844593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46.921101119870919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38.851689829221854</v>
      </c>
      <c r="AE7" s="5"/>
      <c r="AG7" s="5">
        <f t="shared" si="0"/>
        <v>-2.9119591227763522</v>
      </c>
      <c r="AH7" s="5">
        <f t="shared" si="0"/>
        <v>-2.4397895057417287</v>
      </c>
      <c r="AI7" s="5">
        <f t="shared" si="0"/>
        <v>-1.4444947591908459</v>
      </c>
      <c r="AJ7" s="5">
        <f t="shared" si="0"/>
        <v>-0.40787595406490595</v>
      </c>
      <c r="AK7" s="5">
        <f t="shared" si="0"/>
        <v>-2.5862106721564118</v>
      </c>
      <c r="AL7" s="5">
        <f t="shared" si="0"/>
        <v>-0.11833749644631553</v>
      </c>
      <c r="AM7" s="5">
        <f t="shared" si="0"/>
        <v>-1.3421468506186471</v>
      </c>
      <c r="AN7" s="5">
        <f t="shared" si="0"/>
        <v>-1.5815340423232414</v>
      </c>
      <c r="AO7" s="5">
        <f t="shared" si="0"/>
        <v>-0.62837682369634251</v>
      </c>
      <c r="AP7" s="5">
        <f t="shared" si="0"/>
        <v>-0.45783805768871133</v>
      </c>
      <c r="AQ7" s="5">
        <f t="shared" si="0"/>
        <v>-3.6557598548445895</v>
      </c>
      <c r="AR7" s="5">
        <f t="shared" si="0"/>
        <v>-0.40610111987091813</v>
      </c>
      <c r="AS7" s="5">
        <f t="shared" si="0"/>
        <v>0.88361017077814807</v>
      </c>
      <c r="AV7" s="2">
        <f t="shared" si="1"/>
        <v>65.119959122776351</v>
      </c>
      <c r="AW7" s="2">
        <f t="shared" si="2"/>
        <v>67.336789505741734</v>
      </c>
      <c r="AX7" s="2">
        <f t="shared" si="3"/>
        <v>68.444494759190846</v>
      </c>
      <c r="AY7" s="2">
        <f t="shared" si="4"/>
        <v>68.5108759540649</v>
      </c>
      <c r="AZ7" s="2">
        <f t="shared" si="5"/>
        <v>68.66021067215641</v>
      </c>
      <c r="BA7" s="2">
        <f t="shared" si="6"/>
        <v>68.603337496446315</v>
      </c>
      <c r="BB7" s="2">
        <f t="shared" si="7"/>
        <v>68.621146850618643</v>
      </c>
      <c r="BC7" s="2">
        <f t="shared" si="8"/>
        <v>67.125534042323238</v>
      </c>
      <c r="BD7" s="2">
        <f t="shared" si="9"/>
        <v>64.760376823696348</v>
      </c>
      <c r="BE7" s="2">
        <f t="shared" si="10"/>
        <v>60.545838057688712</v>
      </c>
      <c r="BF7" s="2">
        <f t="shared" si="11"/>
        <v>53.684759854844593</v>
      </c>
      <c r="BG7" s="2">
        <f t="shared" si="12"/>
        <v>46.921101119870919</v>
      </c>
      <c r="BH7" s="2">
        <f t="shared" si="13"/>
        <v>38.851689829221854</v>
      </c>
      <c r="BK7" s="2">
        <f>IF(OR($B7&lt;C$229, AND($B7&gt;C$230, $B7&lt;C$231)), C7, "")</f>
        <v>62.207999999999998</v>
      </c>
      <c r="BL7" s="2">
        <f>IF(OR($B7&lt;D$229, AND($B7&gt;D$230, $B7&lt;D$231)), D7, "")</f>
        <v>64.897000000000006</v>
      </c>
      <c r="BM7" s="2">
        <f>IF(OR($B7&lt;E$229, AND($B7&gt;E$230, $B7&lt;E$231)), E7, "")</f>
        <v>67</v>
      </c>
      <c r="BN7" s="2">
        <f>IF(OR($B7&lt;F$229, AND($B7&gt;F$230, $B7&lt;F$231)), F7, "")</f>
        <v>68.102999999999994</v>
      </c>
      <c r="BO7" s="2">
        <f>IF(OR($B7&lt;G$229, AND($B7&gt;G$230, $B7&lt;G$231)), G7, "")</f>
        <v>66.073999999999998</v>
      </c>
      <c r="BP7" s="2">
        <f>IF(OR($B7&lt;H$229, AND($B7&gt;H$230, $B7&lt;H$231)), H7, "")</f>
        <v>68.484999999999999</v>
      </c>
      <c r="BQ7" s="2">
        <f>IF(OR($B7&lt;I$229, AND($B7&gt;I$230, $B7&lt;I$231)), I7, "")</f>
        <v>67.278999999999996</v>
      </c>
      <c r="BR7" s="2">
        <f>IF(OR($B7&lt;J$229, AND($B7&gt;J$230, $B7&lt;J$231)), J7, "")</f>
        <v>65.543999999999997</v>
      </c>
      <c r="BS7" s="2">
        <f>IF(OR($B7&lt;K$229, AND($B7&gt;K$230, $B7&lt;K$231)), K7, "")</f>
        <v>64.132000000000005</v>
      </c>
      <c r="BT7" s="2">
        <f>IF(OR($B7&lt;L$229, AND($B7&gt;L$230, $B7&lt;L$231)), L7, "")</f>
        <v>60.088000000000001</v>
      </c>
      <c r="BU7" s="2">
        <f>IF(OR($B7&lt;M$229, AND($B7&gt;M$230, $B7&lt;M$231)), M7, "")</f>
        <v>50.029000000000003</v>
      </c>
      <c r="BV7" s="2">
        <f>IF(OR($B7&lt;N$229, AND($B7&gt;N$230, $B7&lt;N$231)), N7, "")</f>
        <v>46.515000000000001</v>
      </c>
      <c r="BW7" s="2">
        <f>IF(OR($B7&lt;O$229, AND($B7&gt;O$230, $B7&lt;O$231)), O7, "")</f>
        <v>39.735300000000002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65.118921807451386</v>
      </c>
      <c r="CP7" s="2">
        <f>BL$207*$B7+BL$209</f>
        <v>67.336332062685301</v>
      </c>
      <c r="CQ7" s="2">
        <f>BM$207*$B7+BM$209</f>
        <v>68.44380816029043</v>
      </c>
      <c r="CR7" s="2">
        <f>BN$207*$B7+BN$209</f>
        <v>68.510173318783046</v>
      </c>
      <c r="CS7" s="2">
        <f>BO$207*$B7+BO$209</f>
        <v>68.659416640346876</v>
      </c>
      <c r="CT7" s="2">
        <f>BP$207*$B7+BP$209</f>
        <v>68.60271829923073</v>
      </c>
      <c r="CU7" s="2">
        <f>BQ$207*$B7+BQ$209</f>
        <v>68.620544677001973</v>
      </c>
      <c r="CV7" s="2">
        <f>BR$207*$B7+BR$209</f>
        <v>67.124755229481934</v>
      </c>
      <c r="CW7" s="2">
        <f>BS$207*$B7+BS$209</f>
        <v>64.75963261180199</v>
      </c>
      <c r="CX7" s="2">
        <f>BT$207*$B7+BT$209</f>
        <v>60.545133305184336</v>
      </c>
      <c r="CY7" s="2">
        <f>BU$207*$B7+BU$209</f>
        <v>53.683869068436259</v>
      </c>
      <c r="CZ7" s="2">
        <f>BV$207*$B7+BV$209</f>
        <v>46.920453943984135</v>
      </c>
      <c r="DA7" s="2">
        <f>BW$207*$B7+BW$209</f>
        <v>38.851096483143337</v>
      </c>
      <c r="DD7" s="2">
        <f>BZ$207*$B7+BZ$209</f>
        <v>71.142243355685039</v>
      </c>
      <c r="DE7" s="2">
        <f>CA$207*$B7+CA$209</f>
        <v>73.594888591273403</v>
      </c>
      <c r="DF7" s="2">
        <f>CB$207*$B7+CB$209</f>
        <v>73.78717763314107</v>
      </c>
      <c r="DG7" s="2">
        <f>CC$207*$B7+CC$209</f>
        <v>73.313145903876261</v>
      </c>
      <c r="DH7" s="2">
        <f>CD$207*$B7+CD$209</f>
        <v>74.251971646179953</v>
      </c>
      <c r="DI7" s="2">
        <f>CE$207*$B7+CE$209</f>
        <v>73.691459821663344</v>
      </c>
      <c r="DJ7" s="2">
        <f>CF$207*$B7+CF$209</f>
        <v>73.504939931056612</v>
      </c>
      <c r="DK7" s="2">
        <f>CG$207*$B7+CG$209</f>
        <v>73.706595060742188</v>
      </c>
      <c r="DL7" s="2">
        <f>CH$207*$B7+CH$209</f>
        <v>70.572999266552742</v>
      </c>
      <c r="DM7" s="2">
        <f>CI$207*$B7+CI$209</f>
        <v>66.322266894168251</v>
      </c>
      <c r="DN7" s="2">
        <f>CJ$207*$B7+CJ$209</f>
        <v>61.781823414342639</v>
      </c>
      <c r="DO7" s="2">
        <f>CK$207*$B7+CK$209</f>
        <v>53.326869551434534</v>
      </c>
      <c r="DP7" s="2">
        <f>CL$207*$B7+CL$209</f>
        <v>44.489678745987597</v>
      </c>
      <c r="DS7" s="2">
        <f>POWER(10,($B7-C$227)/C$228)/(1+POWER(10,($B7-C$227)/C$228))</f>
        <v>1.7221649494587109E-4</v>
      </c>
      <c r="DT7" s="2">
        <f>POWER(10,($B7-D$227)/D$228)/(1+POWER(10,($B7-D$227)/D$228))</f>
        <v>7.3090824433738041E-5</v>
      </c>
      <c r="DU7" s="2">
        <f>POWER(10,($B7-E$227)/E$228)/(1+POWER(10,($B7-E$227)/E$228))</f>
        <v>1.2849549407032516E-4</v>
      </c>
      <c r="DV7" s="2">
        <f>POWER(10,($B7-F$227)/F$228)/(1+POWER(10,($B7-F$227)/F$228))</f>
        <v>1.4629175357737585E-4</v>
      </c>
      <c r="DW7" s="2">
        <f>POWER(10,($B7-G$227)/G$228)/(1+POWER(10,($B7-G$227)/G$228))</f>
        <v>1.4198015195245327E-4</v>
      </c>
      <c r="DX7" s="2">
        <f>POWER(10,($B7-H$227)/H$228)/(1+POWER(10,($B7-H$227)/H$228))</f>
        <v>1.2167983240366485E-4</v>
      </c>
      <c r="DY7" s="2">
        <f>POWER(10,($B7-I$227)/I$228)/(1+POWER(10,($B7-I$227)/I$228))</f>
        <v>1.2328519404116532E-4</v>
      </c>
      <c r="DZ7" s="2">
        <f>POWER(10,($B7-J$227)/J$228)/(1+POWER(10,($B7-J$227)/J$228))</f>
        <v>1.1832752866608277E-4</v>
      </c>
      <c r="EA7" s="2">
        <f>POWER(10,($B7-K$227)/K$228)/(1+POWER(10,($B7-K$227)/K$228))</f>
        <v>1.2801736731133062E-4</v>
      </c>
      <c r="EB7" s="2">
        <f>POWER(10,($B7-L$227)/L$228)/(1+POWER(10,($B7-L$227)/L$228))</f>
        <v>1.2198999616792403E-4</v>
      </c>
      <c r="EC7" s="2">
        <f>POWER(10,($B7-M$227)/M$228)/(1+POWER(10,($B7-M$227)/M$228))</f>
        <v>1.1000141150239664E-4</v>
      </c>
      <c r="ED7" s="2">
        <f>POWER(10,($B7-N$227)/N$228)/(1+POWER(10,($B7-N$227)/N$228))</f>
        <v>1.0101996599014588E-4</v>
      </c>
      <c r="EE7" s="2">
        <f>POWER(10,($B7-O$227)/O$228)/(1+POWER(10,($B7-O$227)/O$228))</f>
        <v>1.0522965718310193E-4</v>
      </c>
    </row>
    <row r="8" spans="1:135" x14ac:dyDescent="0.25">
      <c r="B8" s="2">
        <v>2</v>
      </c>
      <c r="C8">
        <v>60.25</v>
      </c>
      <c r="D8">
        <v>64.75</v>
      </c>
      <c r="E8">
        <v>66.397000000000006</v>
      </c>
      <c r="F8">
        <v>65.471000000000004</v>
      </c>
      <c r="G8">
        <v>67.426000000000002</v>
      </c>
      <c r="H8">
        <v>66.765000000000001</v>
      </c>
      <c r="I8">
        <v>66.867999999999995</v>
      </c>
      <c r="J8">
        <v>64.823999999999998</v>
      </c>
      <c r="K8">
        <v>64.043999999999997</v>
      </c>
      <c r="L8">
        <v>58.896999999999998</v>
      </c>
      <c r="M8">
        <v>50.868000000000002</v>
      </c>
      <c r="N8">
        <v>46.088000000000001</v>
      </c>
      <c r="O8">
        <v>38.132399999999997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65.130374108928862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67.35229672001617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68.454962595926091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68.518422982101825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68.680834065823277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68.621486455938566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68.640054985361701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67.154603375081763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64.780683221355119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60.568645297416502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53.72380024359574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46.949517374397935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38.876895936187935</v>
      </c>
      <c r="AE8" s="5"/>
      <c r="AG8" s="5">
        <f t="shared" si="0"/>
        <v>-4.8803741089288621</v>
      </c>
      <c r="AH8" s="5">
        <f t="shared" si="0"/>
        <v>-2.6022967200161702</v>
      </c>
      <c r="AI8" s="5">
        <f t="shared" si="0"/>
        <v>-2.0579625959260852</v>
      </c>
      <c r="AJ8" s="5">
        <f t="shared" si="0"/>
        <v>-3.0474229821018213</v>
      </c>
      <c r="AK8" s="5">
        <f t="shared" si="0"/>
        <v>-1.2548340658232746</v>
      </c>
      <c r="AL8" s="5">
        <f t="shared" si="0"/>
        <v>-1.8564864559385654</v>
      </c>
      <c r="AM8" s="5">
        <f t="shared" si="0"/>
        <v>-1.7720549853617058</v>
      </c>
      <c r="AN8" s="5">
        <f t="shared" si="0"/>
        <v>-2.3306033750817647</v>
      </c>
      <c r="AO8" s="5">
        <f t="shared" si="0"/>
        <v>-0.73668322135512199</v>
      </c>
      <c r="AP8" s="5">
        <f t="shared" si="0"/>
        <v>-1.6716452974165037</v>
      </c>
      <c r="AQ8" s="5">
        <f t="shared" si="0"/>
        <v>-2.8558002435957377</v>
      </c>
      <c r="AR8" s="5">
        <f t="shared" si="0"/>
        <v>-0.86151737439793408</v>
      </c>
      <c r="AS8" s="5">
        <f t="shared" si="0"/>
        <v>-0.74449593618793841</v>
      </c>
      <c r="AV8" s="2">
        <f t="shared" si="1"/>
        <v>65.130374108928862</v>
      </c>
      <c r="AW8" s="2">
        <f t="shared" si="2"/>
        <v>67.35229672001617</v>
      </c>
      <c r="AX8" s="2">
        <f t="shared" si="3"/>
        <v>68.454962595926091</v>
      </c>
      <c r="AY8" s="2">
        <f t="shared" si="4"/>
        <v>68.518422982101825</v>
      </c>
      <c r="AZ8" s="2">
        <f t="shared" si="5"/>
        <v>68.680834065823277</v>
      </c>
      <c r="BA8" s="2">
        <f t="shared" si="6"/>
        <v>68.621486455938566</v>
      </c>
      <c r="BB8" s="2">
        <f t="shared" si="7"/>
        <v>68.640054985361701</v>
      </c>
      <c r="BC8" s="2">
        <f t="shared" si="8"/>
        <v>67.154603375081763</v>
      </c>
      <c r="BD8" s="2">
        <f t="shared" si="9"/>
        <v>64.780683221355119</v>
      </c>
      <c r="BE8" s="2">
        <f t="shared" si="10"/>
        <v>60.568645297416502</v>
      </c>
      <c r="BF8" s="2">
        <f t="shared" si="11"/>
        <v>53.72380024359574</v>
      </c>
      <c r="BG8" s="2">
        <f t="shared" si="12"/>
        <v>46.949517374397935</v>
      </c>
      <c r="BH8" s="2">
        <f t="shared" si="13"/>
        <v>38.876895936187935</v>
      </c>
      <c r="BK8" s="2">
        <f>IF(OR($B8&lt;C$229, AND($B8&gt;C$230, $B8&lt;C$231)), C8, "")</f>
        <v>60.25</v>
      </c>
      <c r="BL8" s="2">
        <f>IF(OR($B8&lt;D$229, AND($B8&gt;D$230, $B8&lt;D$231)), D8, "")</f>
        <v>64.75</v>
      </c>
      <c r="BM8" s="2">
        <f>IF(OR($B8&lt;E$229, AND($B8&gt;E$230, $B8&lt;E$231)), E8, "")</f>
        <v>66.397000000000006</v>
      </c>
      <c r="BN8" s="2">
        <f>IF(OR($B8&lt;F$229, AND($B8&gt;F$230, $B8&lt;F$231)), F8, "")</f>
        <v>65.471000000000004</v>
      </c>
      <c r="BO8" s="2">
        <f>IF(OR($B8&lt;G$229, AND($B8&gt;G$230, $B8&lt;G$231)), G8, "")</f>
        <v>67.426000000000002</v>
      </c>
      <c r="BP8" s="2">
        <f>IF(OR($B8&lt;H$229, AND($B8&gt;H$230, $B8&lt;H$231)), H8, "")</f>
        <v>66.765000000000001</v>
      </c>
      <c r="BQ8" s="2">
        <f>IF(OR($B8&lt;I$229, AND($B8&gt;I$230, $B8&lt;I$231)), I8, "")</f>
        <v>66.867999999999995</v>
      </c>
      <c r="BR8" s="2">
        <f>IF(OR($B8&lt;J$229, AND($B8&gt;J$230, $B8&lt;J$231)), J8, "")</f>
        <v>64.823999999999998</v>
      </c>
      <c r="BS8" s="2">
        <f>IF(OR($B8&lt;K$229, AND($B8&gt;K$230, $B8&lt;K$231)), K8, "")</f>
        <v>64.043999999999997</v>
      </c>
      <c r="BT8" s="2">
        <f>IF(OR($B8&lt;L$229, AND($B8&gt;L$230, $B8&lt;L$231)), L8, "")</f>
        <v>58.896999999999998</v>
      </c>
      <c r="BU8" s="2">
        <f>IF(OR($B8&lt;M$229, AND($B8&gt;M$230, $B8&lt;M$231)), M8, "")</f>
        <v>50.868000000000002</v>
      </c>
      <c r="BV8" s="2">
        <f>IF(OR($B8&lt;N$229, AND($B8&gt;N$230, $B8&lt;N$231)), N8, "")</f>
        <v>46.088000000000001</v>
      </c>
      <c r="BW8" s="2">
        <f>IF(OR($B8&lt;O$229, AND($B8&gt;O$230, $B8&lt;O$231)), O8, "")</f>
        <v>38.132399999999997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65.129248963642411</v>
      </c>
      <c r="CP8" s="2">
        <f>BL$207*$B8+BL$209</f>
        <v>67.351800508259203</v>
      </c>
      <c r="CQ8" s="2">
        <f>BM$207*$B8+BM$209</f>
        <v>68.454218234982733</v>
      </c>
      <c r="CR8" s="2">
        <f>BN$207*$B8+BN$209</f>
        <v>68.51766135043863</v>
      </c>
      <c r="CS8" s="2">
        <f>BO$207*$B8+BO$209</f>
        <v>68.679973528008261</v>
      </c>
      <c r="CT8" s="2">
        <f>BP$207*$B8+BP$209</f>
        <v>68.620815393873258</v>
      </c>
      <c r="CU8" s="2">
        <f>BQ$207*$B8+BQ$209</f>
        <v>68.639402207122046</v>
      </c>
      <c r="CV8" s="2">
        <f>BR$207*$B8+BR$209</f>
        <v>67.153759258201816</v>
      </c>
      <c r="CW8" s="2">
        <f>BS$207*$B8+BS$209</f>
        <v>64.779876500009692</v>
      </c>
      <c r="CX8" s="2">
        <f>BT$207*$B8+BT$209</f>
        <v>60.567881336910652</v>
      </c>
      <c r="CY8" s="2">
        <f>BU$207*$B8+BU$209</f>
        <v>53.722834186273296</v>
      </c>
      <c r="CZ8" s="2">
        <f>BV$207*$B8+BV$209</f>
        <v>46.948815327407949</v>
      </c>
      <c r="DA8" s="2">
        <f>BW$207*$B8+BW$209</f>
        <v>38.876252172176166</v>
      </c>
      <c r="DD8" s="2">
        <f>BZ$207*$B8+BZ$209</f>
        <v>71.087805645160671</v>
      </c>
      <c r="DE8" s="2">
        <f>CA$207*$B8+CA$209</f>
        <v>73.543462672715933</v>
      </c>
      <c r="DF8" s="2">
        <f>CB$207*$B8+CB$209</f>
        <v>73.737467033293782</v>
      </c>
      <c r="DG8" s="2">
        <f>CC$207*$B8+CC$209</f>
        <v>73.265886176670406</v>
      </c>
      <c r="DH8" s="2">
        <f>CD$207*$B8+CD$209</f>
        <v>74.207721981697659</v>
      </c>
      <c r="DI8" s="2">
        <f>CE$207*$B8+CE$209</f>
        <v>73.65059765173757</v>
      </c>
      <c r="DJ8" s="2">
        <f>CF$207*$B8+CF$209</f>
        <v>73.468432295185281</v>
      </c>
      <c r="DK8" s="2">
        <f>CG$207*$B8+CG$209</f>
        <v>73.659874457545769</v>
      </c>
      <c r="DL8" s="2">
        <f>CH$207*$B8+CH$209</f>
        <v>70.527125594759227</v>
      </c>
      <c r="DM8" s="2">
        <f>CI$207*$B8+CI$209</f>
        <v>66.279402644028451</v>
      </c>
      <c r="DN8" s="2">
        <f>CJ$207*$B8+CJ$209</f>
        <v>61.732405044296996</v>
      </c>
      <c r="DO8" s="2">
        <f>CK$207*$B8+CK$209</f>
        <v>53.286975299938014</v>
      </c>
      <c r="DP8" s="2">
        <f>CL$207*$B8+CL$209</f>
        <v>44.4557221913118</v>
      </c>
      <c r="DS8" s="2">
        <f>POWER(10,($B8-C$227)/C$228)/(1+POWER(10,($B8-C$227)/C$228))</f>
        <v>1.8882849431308988E-4</v>
      </c>
      <c r="DT8" s="2">
        <f>POWER(10,($B8-D$227)/D$228)/(1+POWER(10,($B8-D$227)/D$228))</f>
        <v>8.0141930195206591E-5</v>
      </c>
      <c r="DU8" s="2">
        <f>POWER(10,($B8-E$227)/E$228)/(1+POWER(10,($B8-E$227)/E$228))</f>
        <v>1.4089076092609496E-4</v>
      </c>
      <c r="DV8" s="2">
        <f>POWER(10,($B8-F$227)/F$228)/(1+POWER(10,($B8-F$227)/F$228))</f>
        <v>1.6040345414448749E-4</v>
      </c>
      <c r="DW8" s="2">
        <f>POWER(10,($B8-G$227)/G$228)/(1+POWER(10,($B8-G$227)/G$228))</f>
        <v>1.5567600845271817E-4</v>
      </c>
      <c r="DX8" s="2">
        <f>POWER(10,($B8-H$227)/H$228)/(1+POWER(10,($B8-H$227)/H$228))</f>
        <v>1.3341771689026055E-4</v>
      </c>
      <c r="DY8" s="2">
        <f>POWER(10,($B8-I$227)/I$228)/(1+POWER(10,($B8-I$227)/I$228))</f>
        <v>1.3517791932221492E-4</v>
      </c>
      <c r="DZ8" s="2">
        <f>POWER(10,($B8-J$227)/J$228)/(1+POWER(10,($B8-J$227)/J$228))</f>
        <v>1.2974207404690936E-4</v>
      </c>
      <c r="EA8" s="2">
        <f>POWER(10,($B8-K$227)/K$228)/(1+POWER(10,($B8-K$227)/K$228))</f>
        <v>1.4036651833384764E-4</v>
      </c>
      <c r="EB8" s="2">
        <f>POWER(10,($B8-L$227)/L$228)/(1+POWER(10,($B8-L$227)/L$228))</f>
        <v>1.3375779670008053E-4</v>
      </c>
      <c r="EC8" s="2">
        <f>POWER(10,($B8-M$227)/M$228)/(1+POWER(10,($B8-M$227)/M$228))</f>
        <v>1.2061286922460109E-4</v>
      </c>
      <c r="ED8" s="2">
        <f>POWER(10,($B8-N$227)/N$228)/(1+POWER(10,($B8-N$227)/N$228))</f>
        <v>1.1076511054173196E-4</v>
      </c>
      <c r="EE8" s="2">
        <f>POWER(10,($B8-O$227)/O$228)/(1+POWER(10,($B8-O$227)/O$228))</f>
        <v>1.153808533000675E-4</v>
      </c>
    </row>
    <row r="9" spans="1:135" x14ac:dyDescent="0.25">
      <c r="B9" s="2">
        <v>3</v>
      </c>
      <c r="C9">
        <v>63.292000000000002</v>
      </c>
      <c r="D9">
        <v>66.397000000000006</v>
      </c>
      <c r="E9">
        <v>64.073999999999998</v>
      </c>
      <c r="F9">
        <v>66.471000000000004</v>
      </c>
      <c r="G9">
        <v>66.587999999999994</v>
      </c>
      <c r="H9">
        <v>66.778999999999996</v>
      </c>
      <c r="I9">
        <v>68.308999999999997</v>
      </c>
      <c r="J9">
        <v>64.132000000000005</v>
      </c>
      <c r="K9">
        <v>63.293999999999997</v>
      </c>
      <c r="L9">
        <v>57.823999999999998</v>
      </c>
      <c r="M9">
        <v>51.631999999999998</v>
      </c>
      <c r="N9">
        <v>46.573999999999998</v>
      </c>
      <c r="O9">
        <v>37.382399999999997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65.140796385549152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67.367807156776692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68.465435186590611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68.525974852856834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68.701462900438429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68.63963965895033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68.658967278916208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67.183678058687804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64.800994752666028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60.591457401127037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53.762846864049095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46.977938192160238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38.902106248194059</v>
      </c>
      <c r="AE9" s="5"/>
      <c r="AG9" s="5">
        <f t="shared" si="0"/>
        <v>-1.84879638554915</v>
      </c>
      <c r="AH9" s="5">
        <f t="shared" si="0"/>
        <v>-0.9708071567766865</v>
      </c>
      <c r="AI9" s="5">
        <f t="shared" si="0"/>
        <v>-4.3914351865906127</v>
      </c>
      <c r="AJ9" s="5">
        <f t="shared" si="0"/>
        <v>-2.0549748528568301</v>
      </c>
      <c r="AK9" s="5">
        <f t="shared" si="0"/>
        <v>-2.1134629004384351</v>
      </c>
      <c r="AL9" s="5">
        <f t="shared" si="0"/>
        <v>-1.8606396589503333</v>
      </c>
      <c r="AM9" s="5">
        <f t="shared" si="0"/>
        <v>-0.34996727891621049</v>
      </c>
      <c r="AN9" s="5">
        <f t="shared" si="0"/>
        <v>-3.0516780586877985</v>
      </c>
      <c r="AO9" s="5">
        <f t="shared" si="0"/>
        <v>-1.5069947526660314</v>
      </c>
      <c r="AP9" s="5">
        <f t="shared" si="0"/>
        <v>-2.7674574011270394</v>
      </c>
      <c r="AQ9" s="5">
        <f t="shared" si="0"/>
        <v>-2.1308468640490972</v>
      </c>
      <c r="AR9" s="5">
        <f t="shared" si="0"/>
        <v>-0.40393819216023985</v>
      </c>
      <c r="AS9" s="5">
        <f t="shared" si="0"/>
        <v>-1.519706248194062</v>
      </c>
      <c r="AV9" s="2">
        <f t="shared" si="1"/>
        <v>65.140796385549152</v>
      </c>
      <c r="AW9" s="2">
        <f t="shared" si="2"/>
        <v>67.367807156776692</v>
      </c>
      <c r="AX9" s="2">
        <f t="shared" si="3"/>
        <v>68.465435186590611</v>
      </c>
      <c r="AY9" s="2">
        <f t="shared" si="4"/>
        <v>68.525974852856834</v>
      </c>
      <c r="AZ9" s="2">
        <f t="shared" si="5"/>
        <v>68.701462900438429</v>
      </c>
      <c r="BA9" s="2">
        <f t="shared" si="6"/>
        <v>68.63963965895033</v>
      </c>
      <c r="BB9" s="2">
        <f t="shared" si="7"/>
        <v>68.658967278916208</v>
      </c>
      <c r="BC9" s="2">
        <f t="shared" si="8"/>
        <v>67.183678058687804</v>
      </c>
      <c r="BD9" s="2">
        <f t="shared" si="9"/>
        <v>64.800994752666028</v>
      </c>
      <c r="BE9" s="2">
        <f t="shared" si="10"/>
        <v>60.591457401127037</v>
      </c>
      <c r="BF9" s="2">
        <f t="shared" si="11"/>
        <v>53.762846864049095</v>
      </c>
      <c r="BG9" s="2">
        <f t="shared" si="12"/>
        <v>46.977938192160238</v>
      </c>
      <c r="BH9" s="2">
        <f t="shared" si="13"/>
        <v>38.902106248194059</v>
      </c>
      <c r="BK9" s="2">
        <f>IF(OR($B9&lt;C$229, AND($B9&gt;C$230, $B9&lt;C$231)), C9, "")</f>
        <v>63.292000000000002</v>
      </c>
      <c r="BL9" s="2">
        <f>IF(OR($B9&lt;D$229, AND($B9&gt;D$230, $B9&lt;D$231)), D9, "")</f>
        <v>66.397000000000006</v>
      </c>
      <c r="BM9" s="2">
        <f>IF(OR($B9&lt;E$229, AND($B9&gt;E$230, $B9&lt;E$231)), E9, "")</f>
        <v>64.073999999999998</v>
      </c>
      <c r="BN9" s="2">
        <f>IF(OR($B9&lt;F$229, AND($B9&gt;F$230, $B9&lt;F$231)), F9, "")</f>
        <v>66.471000000000004</v>
      </c>
      <c r="BO9" s="2">
        <f>IF(OR($B9&lt;G$229, AND($B9&gt;G$230, $B9&lt;G$231)), G9, "")</f>
        <v>66.587999999999994</v>
      </c>
      <c r="BP9" s="2">
        <f>IF(OR($B9&lt;H$229, AND($B9&gt;H$230, $B9&lt;H$231)), H9, "")</f>
        <v>66.778999999999996</v>
      </c>
      <c r="BQ9" s="2">
        <f>IF(OR($B9&lt;I$229, AND($B9&gt;I$230, $B9&lt;I$231)), I9, "")</f>
        <v>68.308999999999997</v>
      </c>
      <c r="BR9" s="2">
        <f>IF(OR($B9&lt;J$229, AND($B9&gt;J$230, $B9&lt;J$231)), J9, "")</f>
        <v>64.132000000000005</v>
      </c>
      <c r="BS9" s="2">
        <f>IF(OR($B9&lt;K$229, AND($B9&gt;K$230, $B9&lt;K$231)), K9, "")</f>
        <v>63.293999999999997</v>
      </c>
      <c r="BT9" s="2">
        <f>IF(OR($B9&lt;L$229, AND($B9&gt;L$230, $B9&lt;L$231)), L9, "")</f>
        <v>57.823999999999998</v>
      </c>
      <c r="BU9" s="2">
        <f>IF(OR($B9&lt;M$229, AND($B9&gt;M$230, $B9&lt;M$231)), M9, "")</f>
        <v>51.631999999999998</v>
      </c>
      <c r="BV9" s="2">
        <f>IF(OR($B9&lt;N$229, AND($B9&gt;N$230, $B9&lt;N$231)), N9, "")</f>
        <v>46.573999999999998</v>
      </c>
      <c r="BW9" s="2">
        <f>IF(OR($B9&lt;O$229, AND($B9&gt;O$230, $B9&lt;O$231)), O9, "")</f>
        <v>37.382399999999997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65.139576119833421</v>
      </c>
      <c r="CP9" s="2">
        <f>BL$207*$B9+BL$209</f>
        <v>67.367268953833118</v>
      </c>
      <c r="CQ9" s="2">
        <f>BM$207*$B9+BM$209</f>
        <v>68.464628309675035</v>
      </c>
      <c r="CR9" s="2">
        <f>BN$207*$B9+BN$209</f>
        <v>68.525149382094227</v>
      </c>
      <c r="CS9" s="2">
        <f>BO$207*$B9+BO$209</f>
        <v>68.700530415669661</v>
      </c>
      <c r="CT9" s="2">
        <f>BP$207*$B9+BP$209</f>
        <v>68.6389124885158</v>
      </c>
      <c r="CU9" s="2">
        <f>BQ$207*$B9+BQ$209</f>
        <v>68.658259737242105</v>
      </c>
      <c r="CV9" s="2">
        <f>BR$207*$B9+BR$209</f>
        <v>67.182763286921713</v>
      </c>
      <c r="CW9" s="2">
        <f>BS$207*$B9+BS$209</f>
        <v>64.800120388217408</v>
      </c>
      <c r="CX9" s="2">
        <f>BT$207*$B9+BT$209</f>
        <v>60.590629368636975</v>
      </c>
      <c r="CY9" s="2">
        <f>BU$207*$B9+BU$209</f>
        <v>53.76179930411034</v>
      </c>
      <c r="CZ9" s="2">
        <f>BV$207*$B9+BV$209</f>
        <v>46.977176710831756</v>
      </c>
      <c r="DA9" s="2">
        <f>BW$207*$B9+BW$209</f>
        <v>38.901407861208995</v>
      </c>
      <c r="DD9" s="2">
        <f>BZ$207*$B9+BZ$209</f>
        <v>71.033367934636303</v>
      </c>
      <c r="DE9" s="2">
        <f>CA$207*$B9+CA$209</f>
        <v>73.492036754158477</v>
      </c>
      <c r="DF9" s="2">
        <f>CB$207*$B9+CB$209</f>
        <v>73.687756433446495</v>
      </c>
      <c r="DG9" s="2">
        <f>CC$207*$B9+CC$209</f>
        <v>73.218626449464551</v>
      </c>
      <c r="DH9" s="2">
        <f>CD$207*$B9+CD$209</f>
        <v>74.163472317215366</v>
      </c>
      <c r="DI9" s="2">
        <f>CE$207*$B9+CE$209</f>
        <v>73.609735481811796</v>
      </c>
      <c r="DJ9" s="2">
        <f>CF$207*$B9+CF$209</f>
        <v>73.431924659313935</v>
      </c>
      <c r="DK9" s="2">
        <f>CG$207*$B9+CG$209</f>
        <v>73.613153854349335</v>
      </c>
      <c r="DL9" s="2">
        <f>CH$207*$B9+CH$209</f>
        <v>70.481251922965725</v>
      </c>
      <c r="DM9" s="2">
        <f>CI$207*$B9+CI$209</f>
        <v>66.236538393888651</v>
      </c>
      <c r="DN9" s="2">
        <f>CJ$207*$B9+CJ$209</f>
        <v>61.682986674251346</v>
      </c>
      <c r="DO9" s="2">
        <f>CK$207*$B9+CK$209</f>
        <v>53.247081048441494</v>
      </c>
      <c r="DP9" s="2">
        <f>CL$207*$B9+CL$209</f>
        <v>44.421765636636003</v>
      </c>
      <c r="DS9" s="2">
        <f>POWER(10,($B9-C$227)/C$228)/(1+POWER(10,($B9-C$227)/C$228))</f>
        <v>2.0704255495826175E-4</v>
      </c>
      <c r="DT9" s="2">
        <f>POWER(10,($B9-D$227)/D$228)/(1+POWER(10,($B9-D$227)/D$228))</f>
        <v>8.7873199624787407E-5</v>
      </c>
      <c r="DU9" s="2">
        <f>POWER(10,($B9-E$227)/E$228)/(1+POWER(10,($B9-E$227)/E$228))</f>
        <v>1.5448154754334821E-4</v>
      </c>
      <c r="DV9" s="2">
        <f>POWER(10,($B9-F$227)/F$228)/(1+POWER(10,($B9-F$227)/F$228))</f>
        <v>1.75876168295113E-4</v>
      </c>
      <c r="DW9" s="2">
        <f>POWER(10,($B9-G$227)/G$228)/(1+POWER(10,($B9-G$227)/G$228))</f>
        <v>1.7069278523794889E-4</v>
      </c>
      <c r="DX9" s="2">
        <f>POWER(10,($B9-H$227)/H$228)/(1+POWER(10,($B9-H$227)/H$228))</f>
        <v>1.4628773454818849E-4</v>
      </c>
      <c r="DY9" s="2">
        <f>POWER(10,($B9-I$227)/I$228)/(1+POWER(10,($B9-I$227)/I$228))</f>
        <v>1.4821770812269383E-4</v>
      </c>
      <c r="DZ9" s="2">
        <f>POWER(10,($B9-J$227)/J$228)/(1+POWER(10,($B9-J$227)/J$228))</f>
        <v>1.4225757463675668E-4</v>
      </c>
      <c r="EA9" s="2">
        <f>POWER(10,($B9-K$227)/K$228)/(1+POWER(10,($B9-K$227)/K$228))</f>
        <v>1.5390674256901028E-4</v>
      </c>
      <c r="EB9" s="2">
        <f>POWER(10,($B9-L$227)/L$228)/(1+POWER(10,($B9-L$227)/L$228))</f>
        <v>1.46660615032947E-4</v>
      </c>
      <c r="EC9" s="2">
        <f>POWER(10,($B9-M$227)/M$228)/(1+POWER(10,($B9-M$227)/M$228))</f>
        <v>1.322478423754327E-4</v>
      </c>
      <c r="ED9" s="2">
        <f>POWER(10,($B9-N$227)/N$228)/(1+POWER(10,($B9-N$227)/N$228))</f>
        <v>1.2145023073445953E-4</v>
      </c>
      <c r="EE9" s="2">
        <f>POWER(10,($B9-O$227)/O$228)/(1+POWER(10,($B9-O$227)/O$228))</f>
        <v>1.2651118160676955E-4</v>
      </c>
    </row>
    <row r="10" spans="1:135" x14ac:dyDescent="0.25">
      <c r="B10" s="2">
        <v>4</v>
      </c>
      <c r="C10">
        <v>67.457999999999998</v>
      </c>
      <c r="D10">
        <v>66.221000000000004</v>
      </c>
      <c r="E10">
        <v>64.75</v>
      </c>
      <c r="F10">
        <v>66.234999999999999</v>
      </c>
      <c r="G10">
        <v>66.867999999999995</v>
      </c>
      <c r="H10">
        <v>66.984999999999999</v>
      </c>
      <c r="I10">
        <v>67.456000000000003</v>
      </c>
      <c r="J10">
        <v>64.25</v>
      </c>
      <c r="K10">
        <v>62.793999999999997</v>
      </c>
      <c r="L10">
        <v>58.911999999999999</v>
      </c>
      <c r="M10">
        <v>52.381999999999998</v>
      </c>
      <c r="N10">
        <v>45.396999999999998</v>
      </c>
      <c r="O10">
        <v>38.485300000000002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65.151226541575227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67.383321076909368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68.475912910698767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68.533531951466017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68.722097606656689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68.657797441421835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68.677884062608129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67.21275851762914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64.821311826214227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60.614274756115179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53.801900217874277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47.006363942818005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38.927321107238541</v>
      </c>
      <c r="AE10" s="5"/>
      <c r="AG10" s="5">
        <f t="shared" si="0"/>
        <v>2.3067734584247717</v>
      </c>
      <c r="AH10" s="5">
        <f t="shared" si="0"/>
        <v>-1.1623210769093646</v>
      </c>
      <c r="AI10" s="5">
        <f t="shared" si="0"/>
        <v>-3.7259129106987672</v>
      </c>
      <c r="AJ10" s="5">
        <f t="shared" si="0"/>
        <v>-2.2985319514660176</v>
      </c>
      <c r="AK10" s="5">
        <f t="shared" si="0"/>
        <v>-1.8540976066566941</v>
      </c>
      <c r="AL10" s="5">
        <f t="shared" si="0"/>
        <v>-1.6727974414218352</v>
      </c>
      <c r="AM10" s="5">
        <f t="shared" si="0"/>
        <v>-1.221884062608126</v>
      </c>
      <c r="AN10" s="5">
        <f t="shared" si="0"/>
        <v>-2.9627585176291404</v>
      </c>
      <c r="AO10" s="5">
        <f t="shared" si="0"/>
        <v>-2.0273118262142305</v>
      </c>
      <c r="AP10" s="5">
        <f t="shared" si="0"/>
        <v>-1.7022747561151803</v>
      </c>
      <c r="AQ10" s="5">
        <f t="shared" si="0"/>
        <v>-1.4199002178742788</v>
      </c>
      <c r="AR10" s="5">
        <f t="shared" si="0"/>
        <v>-1.6093639428180069</v>
      </c>
      <c r="AS10" s="5">
        <f t="shared" si="0"/>
        <v>-0.44202110723853849</v>
      </c>
      <c r="AV10" s="2">
        <f t="shared" si="1"/>
        <v>65.151226541575213</v>
      </c>
      <c r="AW10" s="2">
        <f t="shared" si="2"/>
        <v>67.383321076909368</v>
      </c>
      <c r="AX10" s="2">
        <f t="shared" si="3"/>
        <v>68.475912910698767</v>
      </c>
      <c r="AY10" s="2">
        <f t="shared" si="4"/>
        <v>68.533531951466017</v>
      </c>
      <c r="AZ10" s="2">
        <f t="shared" si="5"/>
        <v>68.722097606656689</v>
      </c>
      <c r="BA10" s="2">
        <f t="shared" si="6"/>
        <v>68.657797441421835</v>
      </c>
      <c r="BB10" s="2">
        <f t="shared" si="7"/>
        <v>68.677884062608129</v>
      </c>
      <c r="BC10" s="2">
        <f t="shared" si="8"/>
        <v>67.21275851762914</v>
      </c>
      <c r="BD10" s="2">
        <f t="shared" si="9"/>
        <v>64.821311826214227</v>
      </c>
      <c r="BE10" s="2">
        <f t="shared" si="10"/>
        <v>60.614274756115179</v>
      </c>
      <c r="BF10" s="2">
        <f t="shared" si="11"/>
        <v>53.801900217874277</v>
      </c>
      <c r="BG10" s="2">
        <f t="shared" si="12"/>
        <v>47.006363942818005</v>
      </c>
      <c r="BH10" s="2">
        <f t="shared" si="13"/>
        <v>38.927321107238541</v>
      </c>
      <c r="BK10" s="2">
        <f>IF(OR($B10&lt;C$229, AND($B10&gt;C$230, $B10&lt;C$231)), C10, "")</f>
        <v>67.457999999999998</v>
      </c>
      <c r="BL10" s="2">
        <f>IF(OR($B10&lt;D$229, AND($B10&gt;D$230, $B10&lt;D$231)), D10, "")</f>
        <v>66.221000000000004</v>
      </c>
      <c r="BM10" s="2">
        <f>IF(OR($B10&lt;E$229, AND($B10&gt;E$230, $B10&lt;E$231)), E10, "")</f>
        <v>64.75</v>
      </c>
      <c r="BN10" s="2">
        <f>IF(OR($B10&lt;F$229, AND($B10&gt;F$230, $B10&lt;F$231)), F10, "")</f>
        <v>66.234999999999999</v>
      </c>
      <c r="BO10" s="2">
        <f>IF(OR($B10&lt;G$229, AND($B10&gt;G$230, $B10&lt;G$231)), G10, "")</f>
        <v>66.867999999999995</v>
      </c>
      <c r="BP10" s="2">
        <f>IF(OR($B10&lt;H$229, AND($B10&gt;H$230, $B10&lt;H$231)), H10, "")</f>
        <v>66.984999999999999</v>
      </c>
      <c r="BQ10" s="2">
        <f>IF(OR($B10&lt;I$229, AND($B10&gt;I$230, $B10&lt;I$231)), I10, "")</f>
        <v>67.456000000000003</v>
      </c>
      <c r="BR10" s="2">
        <f>IF(OR($B10&lt;J$229, AND($B10&gt;J$230, $B10&lt;J$231)), J10, "")</f>
        <v>64.25</v>
      </c>
      <c r="BS10" s="2">
        <f>IF(OR($B10&lt;K$229, AND($B10&gt;K$230, $B10&lt;K$231)), K10, "")</f>
        <v>62.793999999999997</v>
      </c>
      <c r="BT10" s="2">
        <f>IF(OR($B10&lt;L$229, AND($B10&gt;L$230, $B10&lt;L$231)), L10, "")</f>
        <v>58.911999999999999</v>
      </c>
      <c r="BU10" s="2">
        <f>IF(OR($B10&lt;M$229, AND($B10&gt;M$230, $B10&lt;M$231)), M10, "")</f>
        <v>52.381999999999998</v>
      </c>
      <c r="BV10" s="2">
        <f>IF(OR($B10&lt;N$229, AND($B10&gt;N$230, $B10&lt;N$231)), N10, "")</f>
        <v>45.396999999999998</v>
      </c>
      <c r="BW10" s="2">
        <f>IF(OR($B10&lt;O$229, AND($B10&gt;O$230, $B10&lt;O$231)), O10, "")</f>
        <v>38.485300000000002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65.149903276024432</v>
      </c>
      <c r="CP10" s="2">
        <f>BL$207*$B10+BL$209</f>
        <v>67.38273739940702</v>
      </c>
      <c r="CQ10" s="2">
        <f>BM$207*$B10+BM$209</f>
        <v>68.475038384367338</v>
      </c>
      <c r="CR10" s="2">
        <f>BN$207*$B10+BN$209</f>
        <v>68.532637413749811</v>
      </c>
      <c r="CS10" s="2">
        <f>BO$207*$B10+BO$209</f>
        <v>68.721087303331061</v>
      </c>
      <c r="CT10" s="2">
        <f>BP$207*$B10+BP$209</f>
        <v>68.657009583158342</v>
      </c>
      <c r="CU10" s="2">
        <f>BQ$207*$B10+BQ$209</f>
        <v>68.677117267362178</v>
      </c>
      <c r="CV10" s="2">
        <f>BR$207*$B10+BR$209</f>
        <v>67.211767315641609</v>
      </c>
      <c r="CW10" s="2">
        <f>BS$207*$B10+BS$209</f>
        <v>64.820364276425124</v>
      </c>
      <c r="CX10" s="2">
        <f>BT$207*$B10+BT$209</f>
        <v>60.613377400363291</v>
      </c>
      <c r="CY10" s="2">
        <f>BU$207*$B10+BU$209</f>
        <v>53.800764421947378</v>
      </c>
      <c r="CZ10" s="2">
        <f>BV$207*$B10+BV$209</f>
        <v>47.00553809425557</v>
      </c>
      <c r="DA10" s="2">
        <f>BW$207*$B10+BW$209</f>
        <v>38.926563550241823</v>
      </c>
      <c r="DD10" s="2">
        <f>BZ$207*$B10+BZ$209</f>
        <v>70.978930224111934</v>
      </c>
      <c r="DE10" s="2">
        <f>CA$207*$B10+CA$209</f>
        <v>73.440610835601007</v>
      </c>
      <c r="DF10" s="2">
        <f>CB$207*$B10+CB$209</f>
        <v>73.638045833599193</v>
      </c>
      <c r="DG10" s="2">
        <f>CC$207*$B10+CC$209</f>
        <v>73.171366722258696</v>
      </c>
      <c r="DH10" s="2">
        <f>CD$207*$B10+CD$209</f>
        <v>74.119222652733086</v>
      </c>
      <c r="DI10" s="2">
        <f>CE$207*$B10+CE$209</f>
        <v>73.568873311886023</v>
      </c>
      <c r="DJ10" s="2">
        <f>CF$207*$B10+CF$209</f>
        <v>73.395417023442604</v>
      </c>
      <c r="DK10" s="2">
        <f>CG$207*$B10+CG$209</f>
        <v>73.566433251152915</v>
      </c>
      <c r="DL10" s="2">
        <f>CH$207*$B10+CH$209</f>
        <v>70.43537825117221</v>
      </c>
      <c r="DM10" s="2">
        <f>CI$207*$B10+CI$209</f>
        <v>66.193674143748851</v>
      </c>
      <c r="DN10" s="2">
        <f>CJ$207*$B10+CJ$209</f>
        <v>61.633568304205703</v>
      </c>
      <c r="DO10" s="2">
        <f>CK$207*$B10+CK$209</f>
        <v>53.207186796944974</v>
      </c>
      <c r="DP10" s="2">
        <f>CL$207*$B10+CL$209</f>
        <v>44.387809081960206</v>
      </c>
      <c r="DS10" s="2">
        <f>POWER(10,($B10-C$227)/C$228)/(1+POWER(10,($B10-C$227)/C$228))</f>
        <v>2.2701311257765049E-4</v>
      </c>
      <c r="DT10" s="2">
        <f>POWER(10,($B10-D$227)/D$228)/(1+POWER(10,($B10-D$227)/D$228))</f>
        <v>9.635023057132764E-5</v>
      </c>
      <c r="DU10" s="2">
        <f>POWER(10,($B10-E$227)/E$228)/(1+POWER(10,($B10-E$227)/E$228))</f>
        <v>1.6938312408454144E-4</v>
      </c>
      <c r="DV10" s="2">
        <f>POWER(10,($B10-F$227)/F$228)/(1+POWER(10,($B10-F$227)/F$228))</f>
        <v>1.9284111158726972E-4</v>
      </c>
      <c r="DW10" s="2">
        <f>POWER(10,($B10-G$227)/G$228)/(1+POWER(10,($B10-G$227)/G$228))</f>
        <v>1.8715783511242607E-4</v>
      </c>
      <c r="DX10" s="2">
        <f>POWER(10,($B10-H$227)/H$228)/(1+POWER(10,($B10-H$227)/H$228))</f>
        <v>1.6039904749100381E-4</v>
      </c>
      <c r="DY10" s="2">
        <f>POWER(10,($B10-I$227)/I$228)/(1+POWER(10,($B10-I$227)/I$228))</f>
        <v>1.6251516130826396E-4</v>
      </c>
      <c r="DZ10" s="2">
        <f>POWER(10,($B10-J$227)/J$228)/(1+POWER(10,($B10-J$227)/J$228))</f>
        <v>1.5598018803567634E-4</v>
      </c>
      <c r="EA10" s="2">
        <f>POWER(10,($B10-K$227)/K$228)/(1+POWER(10,($B10-K$227)/K$228))</f>
        <v>1.687528817147259E-4</v>
      </c>
      <c r="EB10" s="2">
        <f>POWER(10,($B10-L$227)/L$228)/(1+POWER(10,($B10-L$227)/L$228))</f>
        <v>1.6080789125702335E-4</v>
      </c>
      <c r="EC10" s="2">
        <f>POWER(10,($B10-M$227)/M$228)/(1+POWER(10,($B10-M$227)/M$228))</f>
        <v>1.4500502552769674E-4</v>
      </c>
      <c r="ED10" s="2">
        <f>POWER(10,($B10-N$227)/N$228)/(1+POWER(10,($B10-N$227)/N$228))</f>
        <v>1.3316596957138759E-4</v>
      </c>
      <c r="EE10" s="2">
        <f>POWER(10,($B10-O$227)/O$228)/(1+POWER(10,($B10-O$227)/O$228))</f>
        <v>1.3871505910368725E-4</v>
      </c>
    </row>
    <row r="11" spans="1:135" x14ac:dyDescent="0.25">
      <c r="B11" s="2">
        <v>5</v>
      </c>
      <c r="C11">
        <v>61.582999999999998</v>
      </c>
      <c r="D11">
        <v>64.412000000000006</v>
      </c>
      <c r="E11">
        <v>65</v>
      </c>
      <c r="F11">
        <v>66.75</v>
      </c>
      <c r="G11">
        <v>69.028999999999996</v>
      </c>
      <c r="H11">
        <v>66.573999999999998</v>
      </c>
      <c r="I11">
        <v>67.587999999999994</v>
      </c>
      <c r="J11">
        <v>65.25</v>
      </c>
      <c r="K11">
        <v>64.176000000000002</v>
      </c>
      <c r="L11">
        <v>57.353000000000002</v>
      </c>
      <c r="M11">
        <v>51.956000000000003</v>
      </c>
      <c r="N11">
        <v>46.484999999999999</v>
      </c>
      <c r="O11">
        <v>37.397100000000002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65.16166521167321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67.398838761635332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68.486396176720191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68.541094692275379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68.742738647555029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68.675960164595608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68.696805692963878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67.241845208469925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64.841634881613373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60.6370977791088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53.840960845508491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47.034795024866007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38.952540882151574</v>
      </c>
      <c r="AE11" s="5"/>
      <c r="AG11" s="5">
        <f t="shared" si="0"/>
        <v>-3.5786652116732114</v>
      </c>
      <c r="AH11" s="5">
        <f t="shared" si="0"/>
        <v>-2.986838761635326</v>
      </c>
      <c r="AI11" s="5">
        <f t="shared" si="0"/>
        <v>-3.4863961767201914</v>
      </c>
      <c r="AJ11" s="5">
        <f t="shared" si="0"/>
        <v>-1.7910946922753794</v>
      </c>
      <c r="AK11" s="5">
        <f t="shared" si="0"/>
        <v>0.28626135244496709</v>
      </c>
      <c r="AL11" s="5">
        <f t="shared" si="0"/>
        <v>-2.1019601645956101</v>
      </c>
      <c r="AM11" s="5">
        <f t="shared" si="0"/>
        <v>-1.1088056929638839</v>
      </c>
      <c r="AN11" s="5">
        <f t="shared" si="0"/>
        <v>-1.9918452084699254</v>
      </c>
      <c r="AO11" s="5">
        <f t="shared" si="0"/>
        <v>-0.66563488161337148</v>
      </c>
      <c r="AP11" s="5">
        <f t="shared" si="0"/>
        <v>-3.284097779108798</v>
      </c>
      <c r="AQ11" s="5">
        <f t="shared" si="0"/>
        <v>-1.8849608455084876</v>
      </c>
      <c r="AR11" s="5">
        <f t="shared" si="0"/>
        <v>-0.54979502486600751</v>
      </c>
      <c r="AS11" s="5">
        <f t="shared" si="0"/>
        <v>-1.5554408821515722</v>
      </c>
      <c r="AV11" s="2">
        <f t="shared" si="1"/>
        <v>65.161665211673167</v>
      </c>
      <c r="AW11" s="2">
        <f t="shared" si="2"/>
        <v>67.398838761635332</v>
      </c>
      <c r="AX11" s="2">
        <f t="shared" si="3"/>
        <v>68.486396176720191</v>
      </c>
      <c r="AY11" s="2">
        <f t="shared" si="4"/>
        <v>68.541094692275379</v>
      </c>
      <c r="AZ11" s="2">
        <f t="shared" si="5"/>
        <v>68.742738647555029</v>
      </c>
      <c r="BA11" s="2">
        <f t="shared" si="6"/>
        <v>68.675960164595608</v>
      </c>
      <c r="BB11" s="2">
        <f t="shared" si="7"/>
        <v>68.696805692963878</v>
      </c>
      <c r="BC11" s="2">
        <f t="shared" si="8"/>
        <v>67.241845208469925</v>
      </c>
      <c r="BD11" s="2">
        <f t="shared" si="9"/>
        <v>64.841634881613373</v>
      </c>
      <c r="BE11" s="2">
        <f t="shared" si="10"/>
        <v>60.6370977791088</v>
      </c>
      <c r="BF11" s="2">
        <f t="shared" si="11"/>
        <v>53.840960845508491</v>
      </c>
      <c r="BG11" s="2">
        <f t="shared" si="12"/>
        <v>47.034795024866007</v>
      </c>
      <c r="BH11" s="2">
        <f t="shared" si="13"/>
        <v>38.952540882151574</v>
      </c>
      <c r="BK11" s="2">
        <f>IF(OR($B11&lt;C$229, AND($B11&gt;C$230, $B11&lt;C$231)), C11, "")</f>
        <v>61.582999999999998</v>
      </c>
      <c r="BL11" s="2">
        <f>IF(OR($B11&lt;D$229, AND($B11&gt;D$230, $B11&lt;D$231)), D11, "")</f>
        <v>64.412000000000006</v>
      </c>
      <c r="BM11" s="2">
        <f>IF(OR($B11&lt;E$229, AND($B11&gt;E$230, $B11&lt;E$231)), E11, "")</f>
        <v>65</v>
      </c>
      <c r="BN11" s="2">
        <f>IF(OR($B11&lt;F$229, AND($B11&gt;F$230, $B11&lt;F$231)), F11, "")</f>
        <v>66.75</v>
      </c>
      <c r="BO11" s="2">
        <f>IF(OR($B11&lt;G$229, AND($B11&gt;G$230, $B11&lt;G$231)), G11, "")</f>
        <v>69.028999999999996</v>
      </c>
      <c r="BP11" s="2">
        <f>IF(OR($B11&lt;H$229, AND($B11&gt;H$230, $B11&lt;H$231)), H11, "")</f>
        <v>66.573999999999998</v>
      </c>
      <c r="BQ11" s="2">
        <f>IF(OR($B11&lt;I$229, AND($B11&gt;I$230, $B11&lt;I$231)), I11, "")</f>
        <v>67.587999999999994</v>
      </c>
      <c r="BR11" s="2">
        <f>IF(OR($B11&lt;J$229, AND($B11&gt;J$230, $B11&lt;J$231)), J11, "")</f>
        <v>65.25</v>
      </c>
      <c r="BS11" s="2">
        <f>IF(OR($B11&lt;K$229, AND($B11&gt;K$230, $B11&lt;K$231)), K11, "")</f>
        <v>64.176000000000002</v>
      </c>
      <c r="BT11" s="2">
        <f>IF(OR($B11&lt;L$229, AND($B11&gt;L$230, $B11&lt;L$231)), L11, "")</f>
        <v>57.353000000000002</v>
      </c>
      <c r="BU11" s="2">
        <f>IF(OR($B11&lt;M$229, AND($B11&gt;M$230, $B11&lt;M$231)), M11, "")</f>
        <v>51.956000000000003</v>
      </c>
      <c r="BV11" s="2">
        <f>IF(OR($B11&lt;N$229, AND($B11&gt;N$230, $B11&lt;N$231)), N11, "")</f>
        <v>46.484999999999999</v>
      </c>
      <c r="BW11" s="2">
        <f>IF(OR($B11&lt;O$229, AND($B11&gt;O$230, $B11&lt;O$231)), O11, "")</f>
        <v>37.397100000000002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65.160230432215457</v>
      </c>
      <c r="CP11" s="2">
        <f>BL$207*$B11+BL$209</f>
        <v>67.398205844980936</v>
      </c>
      <c r="CQ11" s="2">
        <f>BM$207*$B11+BM$209</f>
        <v>68.48544845905964</v>
      </c>
      <c r="CR11" s="2">
        <f>BN$207*$B11+BN$209</f>
        <v>68.540125445405408</v>
      </c>
      <c r="CS11" s="2">
        <f>BO$207*$B11+BO$209</f>
        <v>68.741644190992446</v>
      </c>
      <c r="CT11" s="2">
        <f>BP$207*$B11+BP$209</f>
        <v>68.675106677800883</v>
      </c>
      <c r="CU11" s="2">
        <f>BQ$207*$B11+BQ$209</f>
        <v>68.695974797482236</v>
      </c>
      <c r="CV11" s="2">
        <f>BR$207*$B11+BR$209</f>
        <v>67.240771344361505</v>
      </c>
      <c r="CW11" s="2">
        <f>BS$207*$B11+BS$209</f>
        <v>64.84060816463284</v>
      </c>
      <c r="CX11" s="2">
        <f>BT$207*$B11+BT$209</f>
        <v>60.636125432089607</v>
      </c>
      <c r="CY11" s="2">
        <f>BU$207*$B11+BU$209</f>
        <v>53.839729539784422</v>
      </c>
      <c r="CZ11" s="2">
        <f>BV$207*$B11+BV$209</f>
        <v>47.033899477679377</v>
      </c>
      <c r="DA11" s="2">
        <f>BW$207*$B11+BW$209</f>
        <v>38.951719239274652</v>
      </c>
      <c r="DD11" s="2">
        <f>BZ$207*$B11+BZ$209</f>
        <v>70.924492513587566</v>
      </c>
      <c r="DE11" s="2">
        <f>CA$207*$B11+CA$209</f>
        <v>73.389184917043536</v>
      </c>
      <c r="DF11" s="2">
        <f>CB$207*$B11+CB$209</f>
        <v>73.588335233751906</v>
      </c>
      <c r="DG11" s="2">
        <f>CC$207*$B11+CC$209</f>
        <v>73.124106995052855</v>
      </c>
      <c r="DH11" s="2">
        <f>CD$207*$B11+CD$209</f>
        <v>74.074972988250792</v>
      </c>
      <c r="DI11" s="2">
        <f>CE$207*$B11+CE$209</f>
        <v>73.528011141960249</v>
      </c>
      <c r="DJ11" s="2">
        <f>CF$207*$B11+CF$209</f>
        <v>73.358909387571259</v>
      </c>
      <c r="DK11" s="2">
        <f>CG$207*$B11+CG$209</f>
        <v>73.519712647956496</v>
      </c>
      <c r="DL11" s="2">
        <f>CH$207*$B11+CH$209</f>
        <v>70.389504579378695</v>
      </c>
      <c r="DM11" s="2">
        <f>CI$207*$B11+CI$209</f>
        <v>66.150809893609051</v>
      </c>
      <c r="DN11" s="2">
        <f>CJ$207*$B11+CJ$209</f>
        <v>61.584149934160052</v>
      </c>
      <c r="DO11" s="2">
        <f>CK$207*$B11+CK$209</f>
        <v>53.167292545448454</v>
      </c>
      <c r="DP11" s="2">
        <f>CL$207*$B11+CL$209</f>
        <v>44.35385252728441</v>
      </c>
      <c r="DS11" s="2">
        <f>POWER(10,($B11-C$227)/C$228)/(1+POWER(10,($B11-C$227)/C$228))</f>
        <v>2.4890947661053339E-4</v>
      </c>
      <c r="DT11" s="2">
        <f>POWER(10,($B11-D$227)/D$228)/(1+POWER(10,($B11-D$227)/D$228))</f>
        <v>1.0564494497149017E-4</v>
      </c>
      <c r="DU11" s="2">
        <f>POWER(10,($B11-E$227)/E$228)/(1+POWER(10,($B11-E$227)/E$228))</f>
        <v>1.8572186732774003E-4</v>
      </c>
      <c r="DV11" s="2">
        <f>POWER(10,($B11-F$227)/F$228)/(1+POWER(10,($B11-F$227)/F$228))</f>
        <v>2.1144214030234613E-4</v>
      </c>
      <c r="DW11" s="2">
        <f>POWER(10,($B11-G$227)/G$228)/(1+POWER(10,($B11-G$227)/G$228))</f>
        <v>2.0521078001883863E-4</v>
      </c>
      <c r="DX11" s="2">
        <f>POWER(10,($B11-H$227)/H$228)/(1+POWER(10,($B11-H$227)/H$228))</f>
        <v>1.7587133664519306E-4</v>
      </c>
      <c r="DY11" s="2">
        <f>POWER(10,($B11-I$227)/I$228)/(1+POWER(10,($B11-I$227)/I$228))</f>
        <v>1.7819153702187206E-4</v>
      </c>
      <c r="DZ11" s="2">
        <f>POWER(10,($B11-J$227)/J$228)/(1+POWER(10,($B11-J$227)/J$228))</f>
        <v>1.7102630149012314E-4</v>
      </c>
      <c r="EA11" s="2">
        <f>POWER(10,($B11-K$227)/K$228)/(1+POWER(10,($B11-K$227)/K$228))</f>
        <v>1.8503084285425545E-4</v>
      </c>
      <c r="EB11" s="2">
        <f>POWER(10,($B11-L$227)/L$228)/(1+POWER(10,($B11-L$227)/L$228))</f>
        <v>1.7631961102837111E-4</v>
      </c>
      <c r="EC11" s="2">
        <f>POWER(10,($B11-M$227)/M$228)/(1+POWER(10,($B11-M$227)/M$228))</f>
        <v>1.5899262454358281E-4</v>
      </c>
      <c r="ED11" s="2">
        <f>POWER(10,($B11-N$227)/N$228)/(1+POWER(10,($B11-N$227)/N$228))</f>
        <v>1.4601170620146689E-4</v>
      </c>
      <c r="EE11" s="2">
        <f>POWER(10,($B11-O$227)/O$228)/(1+POWER(10,($B11-O$227)/O$228))</f>
        <v>1.5209600228635028E-4</v>
      </c>
    </row>
    <row r="12" spans="1:135" x14ac:dyDescent="0.25">
      <c r="B12" s="2">
        <v>6</v>
      </c>
      <c r="C12">
        <v>63.375</v>
      </c>
      <c r="D12">
        <v>67.778999999999996</v>
      </c>
      <c r="E12">
        <v>67.102999999999994</v>
      </c>
      <c r="F12">
        <v>68.471000000000004</v>
      </c>
      <c r="G12">
        <v>67.706000000000003</v>
      </c>
      <c r="H12">
        <v>65.147000000000006</v>
      </c>
      <c r="I12">
        <v>68.043999999999997</v>
      </c>
      <c r="J12">
        <v>66.647000000000006</v>
      </c>
      <c r="K12">
        <v>64.617999999999995</v>
      </c>
      <c r="L12">
        <v>60.984999999999999</v>
      </c>
      <c r="M12">
        <v>51.338000000000001</v>
      </c>
      <c r="N12">
        <v>47.015000000000001</v>
      </c>
      <c r="O12">
        <v>38.382399999999997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65.172113079569826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67.414360514004272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68.49688542413007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68.548663520886876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68.763386520874576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68.694128216768092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68.715732553485168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67.270938622084373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64.861964391684808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60.659926918338833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53.88002932896228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47.063231867753274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38.977765970585999</v>
      </c>
      <c r="AE12" s="5"/>
      <c r="AG12" s="5">
        <f t="shared" si="0"/>
        <v>-1.7971130795698258</v>
      </c>
      <c r="AH12" s="5">
        <f t="shared" si="0"/>
        <v>0.36463948599572404</v>
      </c>
      <c r="AI12" s="5">
        <f t="shared" si="0"/>
        <v>-1.393885424130076</v>
      </c>
      <c r="AJ12" s="5">
        <f t="shared" si="0"/>
        <v>-7.7663520886872561E-2</v>
      </c>
      <c r="AK12" s="5">
        <f t="shared" si="0"/>
        <v>-1.057386520874573</v>
      </c>
      <c r="AL12" s="5">
        <f t="shared" si="0"/>
        <v>-3.5471282167680869</v>
      </c>
      <c r="AM12" s="5">
        <f t="shared" si="0"/>
        <v>-0.67173255348517102</v>
      </c>
      <c r="AN12" s="5">
        <f t="shared" si="0"/>
        <v>-0.62393862208436701</v>
      </c>
      <c r="AO12" s="5">
        <f t="shared" si="0"/>
        <v>-0.24396439168481265</v>
      </c>
      <c r="AP12" s="5">
        <f t="shared" si="0"/>
        <v>0.32507308166116644</v>
      </c>
      <c r="AQ12" s="5">
        <f t="shared" si="0"/>
        <v>-2.5420293289622791</v>
      </c>
      <c r="AR12" s="5">
        <f t="shared" si="0"/>
        <v>-4.823186775327315E-2</v>
      </c>
      <c r="AS12" s="5">
        <f t="shared" si="0"/>
        <v>-0.59536597058600194</v>
      </c>
      <c r="AV12" s="2">
        <f t="shared" si="1"/>
        <v>65.172113079569613</v>
      </c>
      <c r="AW12" s="2">
        <f t="shared" si="2"/>
        <v>67.414360514004272</v>
      </c>
      <c r="AX12" s="2">
        <f t="shared" si="3"/>
        <v>68.49688542413007</v>
      </c>
      <c r="AY12" s="2">
        <f t="shared" si="4"/>
        <v>68.548663520886876</v>
      </c>
      <c r="AZ12" s="2">
        <f t="shared" si="5"/>
        <v>68.763386520874576</v>
      </c>
      <c r="BA12" s="2">
        <f t="shared" si="6"/>
        <v>68.694128216768092</v>
      </c>
      <c r="BB12" s="2">
        <f t="shared" si="7"/>
        <v>68.715732553485168</v>
      </c>
      <c r="BC12" s="2">
        <f t="shared" si="8"/>
        <v>67.270938622084373</v>
      </c>
      <c r="BD12" s="2">
        <f t="shared" si="9"/>
        <v>64.861964391684808</v>
      </c>
      <c r="BE12" s="2">
        <f t="shared" si="10"/>
        <v>60.659926918338833</v>
      </c>
      <c r="BF12" s="2">
        <f t="shared" si="11"/>
        <v>53.88002932896228</v>
      </c>
      <c r="BG12" s="2">
        <f t="shared" si="12"/>
        <v>47.063231867753274</v>
      </c>
      <c r="BH12" s="2">
        <f t="shared" si="13"/>
        <v>38.977765970585999</v>
      </c>
      <c r="BK12" s="2">
        <f>IF(OR($B12&lt;C$229, AND($B12&gt;C$230, $B12&lt;C$231)), C12, "")</f>
        <v>63.375</v>
      </c>
      <c r="BL12" s="2">
        <f>IF(OR($B12&lt;D$229, AND($B12&gt;D$230, $B12&lt;D$231)), D12, "")</f>
        <v>67.778999999999996</v>
      </c>
      <c r="BM12" s="2">
        <f>IF(OR($B12&lt;E$229, AND($B12&gt;E$230, $B12&lt;E$231)), E12, "")</f>
        <v>67.102999999999994</v>
      </c>
      <c r="BN12" s="2">
        <f>IF(OR($B12&lt;F$229, AND($B12&gt;F$230, $B12&lt;F$231)), F12, "")</f>
        <v>68.471000000000004</v>
      </c>
      <c r="BO12" s="2">
        <f>IF(OR($B12&lt;G$229, AND($B12&gt;G$230, $B12&lt;G$231)), G12, "")</f>
        <v>67.706000000000003</v>
      </c>
      <c r="BP12" s="2">
        <f>IF(OR($B12&lt;H$229, AND($B12&gt;H$230, $B12&lt;H$231)), H12, "")</f>
        <v>65.147000000000006</v>
      </c>
      <c r="BQ12" s="2">
        <f>IF(OR($B12&lt;I$229, AND($B12&gt;I$230, $B12&lt;I$231)), I12, "")</f>
        <v>68.043999999999997</v>
      </c>
      <c r="BR12" s="2">
        <f>IF(OR($B12&lt;J$229, AND($B12&gt;J$230, $B12&lt;J$231)), J12, "")</f>
        <v>66.647000000000006</v>
      </c>
      <c r="BS12" s="2">
        <f>IF(OR($B12&lt;K$229, AND($B12&gt;K$230, $B12&lt;K$231)), K12, "")</f>
        <v>64.617999999999995</v>
      </c>
      <c r="BT12" s="2">
        <f>IF(OR($B12&lt;L$229, AND($B12&gt;L$230, $B12&lt;L$231)), L12, "")</f>
        <v>60.984999999999999</v>
      </c>
      <c r="BU12" s="2">
        <f>IF(OR($B12&lt;M$229, AND($B12&gt;M$230, $B12&lt;M$231)), M12, "")</f>
        <v>51.338000000000001</v>
      </c>
      <c r="BV12" s="2">
        <f>IF(OR($B12&lt;N$229, AND($B12&gt;N$230, $B12&lt;N$231)), N12, "")</f>
        <v>47.015000000000001</v>
      </c>
      <c r="BW12" s="2">
        <f>IF(OR($B12&lt;O$229, AND($B12&gt;O$230, $B12&lt;O$231)), O12, "")</f>
        <v>38.382399999999997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65.170557588406467</v>
      </c>
      <c r="CP12" s="2">
        <f>BL$207*$B12+BL$209</f>
        <v>67.413674290554837</v>
      </c>
      <c r="CQ12" s="2">
        <f>BM$207*$B12+BM$209</f>
        <v>68.495858533751942</v>
      </c>
      <c r="CR12" s="2">
        <f>BN$207*$B12+BN$209</f>
        <v>68.547613477061006</v>
      </c>
      <c r="CS12" s="2">
        <f>BO$207*$B12+BO$209</f>
        <v>68.762201078653845</v>
      </c>
      <c r="CT12" s="2">
        <f>BP$207*$B12+BP$209</f>
        <v>68.693203772443411</v>
      </c>
      <c r="CU12" s="2">
        <f>BQ$207*$B12+BQ$209</f>
        <v>68.714832327602309</v>
      </c>
      <c r="CV12" s="2">
        <f>BR$207*$B12+BR$209</f>
        <v>67.269775373081387</v>
      </c>
      <c r="CW12" s="2">
        <f>BS$207*$B12+BS$209</f>
        <v>64.860852052840542</v>
      </c>
      <c r="CX12" s="2">
        <f>BT$207*$B12+BT$209</f>
        <v>60.658873463815922</v>
      </c>
      <c r="CY12" s="2">
        <f>BU$207*$B12+BU$209</f>
        <v>53.878694657621459</v>
      </c>
      <c r="CZ12" s="2">
        <f>BV$207*$B12+BV$209</f>
        <v>47.062260861103191</v>
      </c>
      <c r="DA12" s="2">
        <f>BW$207*$B12+BW$209</f>
        <v>38.976874928307481</v>
      </c>
      <c r="DD12" s="2">
        <f>BZ$207*$B12+BZ$209</f>
        <v>70.870054803063198</v>
      </c>
      <c r="DE12" s="2">
        <f>CA$207*$B12+CA$209</f>
        <v>73.337758998486066</v>
      </c>
      <c r="DF12" s="2">
        <f>CB$207*$B12+CB$209</f>
        <v>73.538624633904618</v>
      </c>
      <c r="DG12" s="2">
        <f>CC$207*$B12+CC$209</f>
        <v>73.076847267847</v>
      </c>
      <c r="DH12" s="2">
        <f>CD$207*$B12+CD$209</f>
        <v>74.030723323768498</v>
      </c>
      <c r="DI12" s="2">
        <f>CE$207*$B12+CE$209</f>
        <v>73.487148972034475</v>
      </c>
      <c r="DJ12" s="2">
        <f>CF$207*$B12+CF$209</f>
        <v>73.322401751699914</v>
      </c>
      <c r="DK12" s="2">
        <f>CG$207*$B12+CG$209</f>
        <v>73.472992044760076</v>
      </c>
      <c r="DL12" s="2">
        <f>CH$207*$B12+CH$209</f>
        <v>70.34363090758518</v>
      </c>
      <c r="DM12" s="2">
        <f>CI$207*$B12+CI$209</f>
        <v>66.10794564346925</v>
      </c>
      <c r="DN12" s="2">
        <f>CJ$207*$B12+CJ$209</f>
        <v>61.534731564114409</v>
      </c>
      <c r="DO12" s="2">
        <f>CK$207*$B12+CK$209</f>
        <v>53.127398293951934</v>
      </c>
      <c r="DP12" s="2">
        <f>CL$207*$B12+CL$209</f>
        <v>44.319895972608613</v>
      </c>
      <c r="DS12" s="2">
        <f>POWER(10,($B12-C$227)/C$228)/(1+POWER(10,($B12-C$227)/C$228))</f>
        <v>2.7291725998972383E-4</v>
      </c>
      <c r="DT12" s="2">
        <f>POWER(10,($B12-D$227)/D$228)/(1+POWER(10,($B12-D$227)/D$228))</f>
        <v>1.1583619804121436E-4</v>
      </c>
      <c r="DU12" s="2">
        <f>POWER(10,($B12-E$227)/E$228)/(1+POWER(10,($B12-E$227)/E$228))</f>
        <v>2.0363632929356411E-4</v>
      </c>
      <c r="DV12" s="2">
        <f>POWER(10,($B12-F$227)/F$228)/(1+POWER(10,($B12-F$227)/F$228))</f>
        <v>2.3183696721610898E-4</v>
      </c>
      <c r="DW12" s="2">
        <f>POWER(10,($B12-G$227)/G$228)/(1+POWER(10,($B12-G$227)/G$228))</f>
        <v>2.2500469117899016E-4</v>
      </c>
      <c r="DX12" s="2">
        <f>POWER(10,($B12-H$227)/H$228)/(1+POWER(10,($B12-H$227)/H$228))</f>
        <v>1.9283581396826207E-4</v>
      </c>
      <c r="DY12" s="2">
        <f>POWER(10,($B12-I$227)/I$228)/(1+POWER(10,($B12-I$227)/I$228))</f>
        <v>1.9537977619114242E-4</v>
      </c>
      <c r="DZ12" s="2">
        <f>POWER(10,($B12-J$227)/J$228)/(1+POWER(10,($B12-J$227)/J$228))</f>
        <v>1.8752351635495468E-4</v>
      </c>
      <c r="EA12" s="2">
        <f>POWER(10,($B12-K$227)/K$228)/(1+POWER(10,($B12-K$227)/K$228))</f>
        <v>2.028786631270095E-4</v>
      </c>
      <c r="EB12" s="2">
        <f>POWER(10,($B12-L$227)/L$228)/(1+POWER(10,($B12-L$227)/L$228))</f>
        <v>1.9332732035439319E-4</v>
      </c>
      <c r="EC12" s="2">
        <f>POWER(10,($B12-M$227)/M$228)/(1+POWER(10,($B12-M$227)/M$228))</f>
        <v>1.74329272066847E-4</v>
      </c>
      <c r="ED12" s="2">
        <f>POWER(10,($B12-N$227)/N$228)/(1+POWER(10,($B12-N$227)/N$228))</f>
        <v>1.600963969622694E-4</v>
      </c>
      <c r="EE12" s="2">
        <f>POWER(10,($B12-O$227)/O$228)/(1+POWER(10,($B12-O$227)/O$228))</f>
        <v>1.6676750308986844E-4</v>
      </c>
    </row>
    <row r="13" spans="1:135" x14ac:dyDescent="0.25">
      <c r="B13" s="2">
        <v>7</v>
      </c>
      <c r="C13">
        <v>64.875</v>
      </c>
      <c r="D13">
        <v>65.75</v>
      </c>
      <c r="E13">
        <v>69.412000000000006</v>
      </c>
      <c r="F13">
        <v>65.941000000000003</v>
      </c>
      <c r="G13">
        <v>68.073999999999998</v>
      </c>
      <c r="H13">
        <v>66.278999999999996</v>
      </c>
      <c r="I13">
        <v>68.147000000000006</v>
      </c>
      <c r="J13">
        <v>65.087999999999994</v>
      </c>
      <c r="K13">
        <v>63.353000000000002</v>
      </c>
      <c r="L13">
        <v>60.146999999999998</v>
      </c>
      <c r="M13">
        <v>53.058999999999997</v>
      </c>
      <c r="N13">
        <v>46.5</v>
      </c>
      <c r="O13">
        <v>38.558799999999998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65.182570881600725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67.429886660486915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68.507381125584402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68.55623891632689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68.784041761392473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68.712302015143152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68.734665056531213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67.30003928602197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64.882300864767842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60.68276265573401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53.919106294805097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47.091674934142574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39.002996801141727</v>
      </c>
      <c r="AE13" s="5"/>
      <c r="AG13" s="5">
        <f t="shared" si="0"/>
        <v>-0.30757088160072499</v>
      </c>
      <c r="AH13" s="5">
        <f t="shared" si="0"/>
        <v>-1.6798866604869147</v>
      </c>
      <c r="AI13" s="5">
        <f t="shared" si="0"/>
        <v>0.90461887441560407</v>
      </c>
      <c r="AJ13" s="5">
        <f t="shared" si="0"/>
        <v>-2.6152389163268879</v>
      </c>
      <c r="AK13" s="5">
        <f t="shared" si="0"/>
        <v>-0.71004176139247477</v>
      </c>
      <c r="AL13" s="5">
        <f t="shared" si="0"/>
        <v>-2.4333020151431555</v>
      </c>
      <c r="AM13" s="5">
        <f t="shared" si="0"/>
        <v>-0.5876650565312076</v>
      </c>
      <c r="AN13" s="5">
        <f t="shared" si="0"/>
        <v>-2.2120392860219766</v>
      </c>
      <c r="AO13" s="5">
        <f t="shared" si="0"/>
        <v>-1.5293008647678406</v>
      </c>
      <c r="AP13" s="5">
        <f t="shared" si="0"/>
        <v>-0.53576265573401116</v>
      </c>
      <c r="AQ13" s="5">
        <f t="shared" si="0"/>
        <v>-0.86010629480509948</v>
      </c>
      <c r="AR13" s="5">
        <f t="shared" si="0"/>
        <v>-0.59167493414257422</v>
      </c>
      <c r="AS13" s="5">
        <f t="shared" si="0"/>
        <v>-0.44419680114172877</v>
      </c>
      <c r="AV13" s="2">
        <f t="shared" si="1"/>
        <v>65.182570881599716</v>
      </c>
      <c r="AW13" s="2">
        <f t="shared" si="2"/>
        <v>67.429886660486915</v>
      </c>
      <c r="AX13" s="2">
        <f t="shared" si="3"/>
        <v>68.507381125584402</v>
      </c>
      <c r="AY13" s="2">
        <f t="shared" si="4"/>
        <v>68.55623891632689</v>
      </c>
      <c r="AZ13" s="2">
        <f t="shared" si="5"/>
        <v>68.784041761392473</v>
      </c>
      <c r="BA13" s="2">
        <f t="shared" si="6"/>
        <v>68.712302015143152</v>
      </c>
      <c r="BB13" s="2">
        <f t="shared" si="7"/>
        <v>68.734665056531213</v>
      </c>
      <c r="BC13" s="2">
        <f t="shared" si="8"/>
        <v>67.30003928602197</v>
      </c>
      <c r="BD13" s="2">
        <f t="shared" si="9"/>
        <v>64.882300864767842</v>
      </c>
      <c r="BE13" s="2">
        <f t="shared" si="10"/>
        <v>60.68276265573401</v>
      </c>
      <c r="BF13" s="2">
        <f t="shared" si="11"/>
        <v>53.919106294805097</v>
      </c>
      <c r="BG13" s="2">
        <f t="shared" si="12"/>
        <v>47.091674934142574</v>
      </c>
      <c r="BH13" s="2">
        <f t="shared" si="13"/>
        <v>39.002996801141727</v>
      </c>
      <c r="BK13" s="2">
        <f>IF(OR($B13&lt;C$229, AND($B13&gt;C$230, $B13&lt;C$231)), C13, "")</f>
        <v>64.875</v>
      </c>
      <c r="BL13" s="2">
        <f>IF(OR($B13&lt;D$229, AND($B13&gt;D$230, $B13&lt;D$231)), D13, "")</f>
        <v>65.75</v>
      </c>
      <c r="BM13" s="2">
        <f>IF(OR($B13&lt;E$229, AND($B13&gt;E$230, $B13&lt;E$231)), E13, "")</f>
        <v>69.412000000000006</v>
      </c>
      <c r="BN13" s="2">
        <f>IF(OR($B13&lt;F$229, AND($B13&gt;F$230, $B13&lt;F$231)), F13, "")</f>
        <v>65.941000000000003</v>
      </c>
      <c r="BO13" s="2">
        <f>IF(OR($B13&lt;G$229, AND($B13&gt;G$230, $B13&lt;G$231)), G13, "")</f>
        <v>68.073999999999998</v>
      </c>
      <c r="BP13" s="2">
        <f>IF(OR($B13&lt;H$229, AND($B13&gt;H$230, $B13&lt;H$231)), H13, "")</f>
        <v>66.278999999999996</v>
      </c>
      <c r="BQ13" s="2">
        <f>IF(OR($B13&lt;I$229, AND($B13&gt;I$230, $B13&lt;I$231)), I13, "")</f>
        <v>68.147000000000006</v>
      </c>
      <c r="BR13" s="2">
        <f>IF(OR($B13&lt;J$229, AND($B13&gt;J$230, $B13&lt;J$231)), J13, "")</f>
        <v>65.087999999999994</v>
      </c>
      <c r="BS13" s="2">
        <f>IF(OR($B13&lt;K$229, AND($B13&gt;K$230, $B13&lt;K$231)), K13, "")</f>
        <v>63.353000000000002</v>
      </c>
      <c r="BT13" s="2">
        <f>IF(OR($B13&lt;L$229, AND($B13&gt;L$230, $B13&lt;L$231)), L13, "")</f>
        <v>60.146999999999998</v>
      </c>
      <c r="BU13" s="2">
        <f>IF(OR($B13&lt;M$229, AND($B13&gt;M$230, $B13&lt;M$231)), M13, "")</f>
        <v>53.058999999999997</v>
      </c>
      <c r="BV13" s="2">
        <f>IF(OR($B13&lt;N$229, AND($B13&gt;N$230, $B13&lt;N$231)), N13, "")</f>
        <v>46.5</v>
      </c>
      <c r="BW13" s="2">
        <f>IF(OR($B13&lt;O$229, AND($B13&gt;O$230, $B13&lt;O$231)), O13, "")</f>
        <v>38.558799999999998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65.180884744597478</v>
      </c>
      <c r="CP13" s="2">
        <f>BL$207*$B13+BL$209</f>
        <v>67.429142736128753</v>
      </c>
      <c r="CQ13" s="2">
        <f>BM$207*$B13+BM$209</f>
        <v>68.506268608444245</v>
      </c>
      <c r="CR13" s="2">
        <f>BN$207*$B13+BN$209</f>
        <v>68.555101508716589</v>
      </c>
      <c r="CS13" s="2">
        <f>BO$207*$B13+BO$209</f>
        <v>68.782757966315245</v>
      </c>
      <c r="CT13" s="2">
        <f>BP$207*$B13+BP$209</f>
        <v>68.711300867085953</v>
      </c>
      <c r="CU13" s="2">
        <f>BQ$207*$B13+BQ$209</f>
        <v>68.733689857722368</v>
      </c>
      <c r="CV13" s="2">
        <f>BR$207*$B13+BR$209</f>
        <v>67.298779401801283</v>
      </c>
      <c r="CW13" s="2">
        <f>BS$207*$B13+BS$209</f>
        <v>64.881095941048258</v>
      </c>
      <c r="CX13" s="2">
        <f>BT$207*$B13+BT$209</f>
        <v>60.681621495542245</v>
      </c>
      <c r="CY13" s="2">
        <f>BU$207*$B13+BU$209</f>
        <v>53.917659775458503</v>
      </c>
      <c r="CZ13" s="2">
        <f>BV$207*$B13+BV$209</f>
        <v>47.090622244526998</v>
      </c>
      <c r="DA13" s="2">
        <f>BW$207*$B13+BW$209</f>
        <v>39.00203061734031</v>
      </c>
      <c r="DD13" s="2">
        <f>BZ$207*$B13+BZ$209</f>
        <v>70.81561709253883</v>
      </c>
      <c r="DE13" s="2">
        <f>CA$207*$B13+CA$209</f>
        <v>73.28633307992861</v>
      </c>
      <c r="DF13" s="2">
        <f>CB$207*$B13+CB$209</f>
        <v>73.488914034057331</v>
      </c>
      <c r="DG13" s="2">
        <f>CC$207*$B13+CC$209</f>
        <v>73.029587540641145</v>
      </c>
      <c r="DH13" s="2">
        <f>CD$207*$B13+CD$209</f>
        <v>73.986473659286204</v>
      </c>
      <c r="DI13" s="2">
        <f>CE$207*$B13+CE$209</f>
        <v>73.446286802108688</v>
      </c>
      <c r="DJ13" s="2">
        <f>CF$207*$B13+CF$209</f>
        <v>73.285894115828583</v>
      </c>
      <c r="DK13" s="2">
        <f>CG$207*$B13+CG$209</f>
        <v>73.426271441563657</v>
      </c>
      <c r="DL13" s="2">
        <f>CH$207*$B13+CH$209</f>
        <v>70.297757235791664</v>
      </c>
      <c r="DM13" s="2">
        <f>CI$207*$B13+CI$209</f>
        <v>66.06508139332945</v>
      </c>
      <c r="DN13" s="2">
        <f>CJ$207*$B13+CJ$209</f>
        <v>61.485313194068759</v>
      </c>
      <c r="DO13" s="2">
        <f>CK$207*$B13+CK$209</f>
        <v>53.087504042455414</v>
      </c>
      <c r="DP13" s="2">
        <f>CL$207*$B13+CL$209</f>
        <v>44.285939417932816</v>
      </c>
      <c r="DS13" s="2">
        <f>POWER(10,($B13-C$227)/C$228)/(1+POWER(10,($B13-C$227)/C$228))</f>
        <v>2.9923994577304861E-4</v>
      </c>
      <c r="DT13" s="2">
        <f>POWER(10,($B13-D$227)/D$228)/(1+POWER(10,($B13-D$227)/D$228))</f>
        <v>1.2701044604980957E-4</v>
      </c>
      <c r="DU13" s="2">
        <f>POWER(10,($B13-E$227)/E$228)/(1+POWER(10,($B13-E$227)/E$228))</f>
        <v>2.2327840838143093E-4</v>
      </c>
      <c r="DV13" s="2">
        <f>POWER(10,($B13-F$227)/F$228)/(1+POWER(10,($B13-F$227)/F$228))</f>
        <v>2.5419849390072194E-4</v>
      </c>
      <c r="DW13" s="2">
        <f>POWER(10,($B13-G$227)/G$228)/(1+POWER(10,($B13-G$227)/G$228))</f>
        <v>2.4670738237230855E-4</v>
      </c>
      <c r="DX13" s="2">
        <f>POWER(10,($B13-H$227)/H$228)/(1+POWER(10,($B13-H$227)/H$228))</f>
        <v>2.1143633179474639E-4</v>
      </c>
      <c r="DY13" s="2">
        <f>POWER(10,($B13-I$227)/I$228)/(1+POWER(10,($B13-I$227)/I$228))</f>
        <v>2.1422562643177883E-4</v>
      </c>
      <c r="DZ13" s="2">
        <f>POWER(10,($B13-J$227)/J$228)/(1+POWER(10,($B13-J$227)/J$228))</f>
        <v>2.0561172703421315E-4</v>
      </c>
      <c r="EA13" s="2">
        <f>POWER(10,($B13-K$227)/K$228)/(1+POWER(10,($B13-K$227)/K$228))</f>
        <v>2.2244767653133203E-4</v>
      </c>
      <c r="EB13" s="2">
        <f>POWER(10,($B13-L$227)/L$228)/(1+POWER(10,($B13-L$227)/L$228))</f>
        <v>2.1197523775256304E-4</v>
      </c>
      <c r="EC13" s="2">
        <f>POWER(10,($B13-M$227)/M$228)/(1+POWER(10,($B13-M$227)/M$228))</f>
        <v>1.9114503090756268E-4</v>
      </c>
      <c r="ED13" s="2">
        <f>POWER(10,($B13-N$227)/N$228)/(1+POWER(10,($B13-N$227)/N$228))</f>
        <v>1.7553949720021237E-4</v>
      </c>
      <c r="EE13" s="2">
        <f>POWER(10,($B13-O$227)/O$228)/(1+POWER(10,($B13-O$227)/O$228))</f>
        <v>1.8285398894721567E-4</v>
      </c>
    </row>
    <row r="14" spans="1:135" x14ac:dyDescent="0.25">
      <c r="B14" s="2">
        <v>8</v>
      </c>
      <c r="C14">
        <v>66.125</v>
      </c>
      <c r="D14">
        <v>66.543999999999997</v>
      </c>
      <c r="E14">
        <v>68.515000000000001</v>
      </c>
      <c r="F14">
        <v>66.956000000000003</v>
      </c>
      <c r="G14">
        <v>67.528999999999996</v>
      </c>
      <c r="H14">
        <v>68.323999999999998</v>
      </c>
      <c r="I14">
        <v>67.073999999999998</v>
      </c>
      <c r="J14">
        <v>66.337999999999994</v>
      </c>
      <c r="K14">
        <v>62.691000000000003</v>
      </c>
      <c r="L14">
        <v>58.720999999999997</v>
      </c>
      <c r="M14">
        <v>53.073999999999998</v>
      </c>
      <c r="N14">
        <v>47.381999999999998</v>
      </c>
      <c r="O14">
        <v>37.029400000000003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65.193039410486122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67.445417552670818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68.517883789225863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68.563821393340902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68.804704943427552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68.730482007790457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68.75360364531214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67.329147767008877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64.90264484716532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60.705605509245011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53.958192417338765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47.1201247223172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39.028233835631305</v>
      </c>
      <c r="AE14" s="5"/>
      <c r="AG14" s="5">
        <f t="shared" si="0"/>
        <v>0.93196058951387784</v>
      </c>
      <c r="AH14" s="5">
        <f t="shared" si="0"/>
        <v>-0.90141755267082146</v>
      </c>
      <c r="AI14" s="5">
        <f t="shared" si="0"/>
        <v>-2.8837892258621878E-3</v>
      </c>
      <c r="AJ14" s="5">
        <f t="shared" si="0"/>
        <v>-1.6078213933408989</v>
      </c>
      <c r="AK14" s="5">
        <f t="shared" si="0"/>
        <v>-1.2757049434275558</v>
      </c>
      <c r="AL14" s="5">
        <f t="shared" si="0"/>
        <v>-0.40648200779045851</v>
      </c>
      <c r="AM14" s="5">
        <f t="shared" si="0"/>
        <v>-1.6796036453121417</v>
      </c>
      <c r="AN14" s="5">
        <f t="shared" si="0"/>
        <v>-0.99114776700888285</v>
      </c>
      <c r="AO14" s="5">
        <f t="shared" si="0"/>
        <v>-2.2116448471653172</v>
      </c>
      <c r="AP14" s="5">
        <f t="shared" si="0"/>
        <v>-1.9846055092450143</v>
      </c>
      <c r="AQ14" s="5">
        <f t="shared" si="0"/>
        <v>-0.88419241733876675</v>
      </c>
      <c r="AR14" s="5">
        <f t="shared" si="0"/>
        <v>0.2618752776827975</v>
      </c>
      <c r="AS14" s="5">
        <f t="shared" si="0"/>
        <v>-1.9988338356313022</v>
      </c>
      <c r="AV14" s="2">
        <f t="shared" si="1"/>
        <v>65.19303941048139</v>
      </c>
      <c r="AW14" s="2">
        <f t="shared" si="2"/>
        <v>67.445417552670818</v>
      </c>
      <c r="AX14" s="2">
        <f t="shared" si="3"/>
        <v>68.517883789225863</v>
      </c>
      <c r="AY14" s="2">
        <f t="shared" si="4"/>
        <v>68.563821393340888</v>
      </c>
      <c r="AZ14" s="2">
        <f t="shared" si="5"/>
        <v>68.804704943427552</v>
      </c>
      <c r="BA14" s="2">
        <f t="shared" si="6"/>
        <v>68.730482007790457</v>
      </c>
      <c r="BB14" s="2">
        <f t="shared" si="7"/>
        <v>68.75360364531214</v>
      </c>
      <c r="BC14" s="2">
        <f t="shared" si="8"/>
        <v>67.329147767008877</v>
      </c>
      <c r="BD14" s="2">
        <f t="shared" si="9"/>
        <v>64.90264484716532</v>
      </c>
      <c r="BE14" s="2">
        <f t="shared" si="10"/>
        <v>60.705605509245011</v>
      </c>
      <c r="BF14" s="2">
        <f t="shared" si="11"/>
        <v>53.958192417338765</v>
      </c>
      <c r="BG14" s="2">
        <f t="shared" si="12"/>
        <v>47.1201247223172</v>
      </c>
      <c r="BH14" s="2">
        <f t="shared" si="13"/>
        <v>39.028233835631298</v>
      </c>
      <c r="BK14" s="2">
        <f>IF(OR($B14&lt;C$229, AND($B14&gt;C$230, $B14&lt;C$231)), C14, "")</f>
        <v>66.125</v>
      </c>
      <c r="BL14" s="2">
        <f>IF(OR($B14&lt;D$229, AND($B14&gt;D$230, $B14&lt;D$231)), D14, "")</f>
        <v>66.543999999999997</v>
      </c>
      <c r="BM14" s="2">
        <f>IF(OR($B14&lt;E$229, AND($B14&gt;E$230, $B14&lt;E$231)), E14, "")</f>
        <v>68.515000000000001</v>
      </c>
      <c r="BN14" s="2">
        <f>IF(OR($B14&lt;F$229, AND($B14&gt;F$230, $B14&lt;F$231)), F14, "")</f>
        <v>66.956000000000003</v>
      </c>
      <c r="BO14" s="2">
        <f>IF(OR($B14&lt;G$229, AND($B14&gt;G$230, $B14&lt;G$231)), G14, "")</f>
        <v>67.528999999999996</v>
      </c>
      <c r="BP14" s="2">
        <f>IF(OR($B14&lt;H$229, AND($B14&gt;H$230, $B14&lt;H$231)), H14, "")</f>
        <v>68.323999999999998</v>
      </c>
      <c r="BQ14" s="2">
        <f>IF(OR($B14&lt;I$229, AND($B14&gt;I$230, $B14&lt;I$231)), I14, "")</f>
        <v>67.073999999999998</v>
      </c>
      <c r="BR14" s="2">
        <f>IF(OR($B14&lt;J$229, AND($B14&gt;J$230, $B14&lt;J$231)), J14, "")</f>
        <v>66.337999999999994</v>
      </c>
      <c r="BS14" s="2">
        <f>IF(OR($B14&lt;K$229, AND($B14&gt;K$230, $B14&lt;K$231)), K14, "")</f>
        <v>62.691000000000003</v>
      </c>
      <c r="BT14" s="2">
        <f>IF(OR($B14&lt;L$229, AND($B14&gt;L$230, $B14&lt;L$231)), L14, "")</f>
        <v>58.720999999999997</v>
      </c>
      <c r="BU14" s="2">
        <f>IF(OR($B14&lt;M$229, AND($B14&gt;M$230, $B14&lt;M$231)), M14, "")</f>
        <v>53.073999999999998</v>
      </c>
      <c r="BV14" s="2">
        <f>IF(OR($B14&lt;N$229, AND($B14&gt;N$230, $B14&lt;N$231)), N14, "")</f>
        <v>47.381999999999998</v>
      </c>
      <c r="BW14" s="2">
        <f>IF(OR($B14&lt;O$229, AND($B14&gt;O$230, $B14&lt;O$231)), O14, "")</f>
        <v>37.029400000000003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65.191211900788502</v>
      </c>
      <c r="CP14" s="2">
        <f>BL$207*$B14+BL$209</f>
        <v>67.444611181702655</v>
      </c>
      <c r="CQ14" s="2">
        <f>BM$207*$B14+BM$209</f>
        <v>68.516678683136547</v>
      </c>
      <c r="CR14" s="2">
        <f>BN$207*$B14+BN$209</f>
        <v>68.562589540372187</v>
      </c>
      <c r="CS14" s="2">
        <f>BO$207*$B14+BO$209</f>
        <v>68.80331485397663</v>
      </c>
      <c r="CT14" s="2">
        <f>BP$207*$B14+BP$209</f>
        <v>68.729397961728495</v>
      </c>
      <c r="CU14" s="2">
        <f>BQ$207*$B14+BQ$209</f>
        <v>68.752547387842441</v>
      </c>
      <c r="CV14" s="2">
        <f>BR$207*$B14+BR$209</f>
        <v>67.32778343052118</v>
      </c>
      <c r="CW14" s="2">
        <f>BS$207*$B14+BS$209</f>
        <v>64.901339829255974</v>
      </c>
      <c r="CX14" s="2">
        <f>BT$207*$B14+BT$209</f>
        <v>60.704369527268561</v>
      </c>
      <c r="CY14" s="2">
        <f>BU$207*$B14+BU$209</f>
        <v>53.95662489329554</v>
      </c>
      <c r="CZ14" s="2">
        <f>BV$207*$B14+BV$209</f>
        <v>47.118983627950804</v>
      </c>
      <c r="DA14" s="2">
        <f>BW$207*$B14+BW$209</f>
        <v>39.027186306373139</v>
      </c>
      <c r="DD14" s="2">
        <f>BZ$207*$B14+BZ$209</f>
        <v>70.761179382014461</v>
      </c>
      <c r="DE14" s="2">
        <f>CA$207*$B14+CA$209</f>
        <v>73.23490716137114</v>
      </c>
      <c r="DF14" s="2">
        <f>CB$207*$B14+CB$209</f>
        <v>73.439203434210043</v>
      </c>
      <c r="DG14" s="2">
        <f>CC$207*$B14+CC$209</f>
        <v>72.98232781343529</v>
      </c>
      <c r="DH14" s="2">
        <f>CD$207*$B14+CD$209</f>
        <v>73.942223994803911</v>
      </c>
      <c r="DI14" s="2">
        <f>CE$207*$B14+CE$209</f>
        <v>73.405424632182914</v>
      </c>
      <c r="DJ14" s="2">
        <f>CF$207*$B14+CF$209</f>
        <v>73.249386479957238</v>
      </c>
      <c r="DK14" s="2">
        <f>CG$207*$B14+CG$209</f>
        <v>73.379550838367223</v>
      </c>
      <c r="DL14" s="2">
        <f>CH$207*$B14+CH$209</f>
        <v>70.251883563998149</v>
      </c>
      <c r="DM14" s="2">
        <f>CI$207*$B14+CI$209</f>
        <v>66.02221714318965</v>
      </c>
      <c r="DN14" s="2">
        <f>CJ$207*$B14+CJ$209</f>
        <v>61.435894824023116</v>
      </c>
      <c r="DO14" s="2">
        <f>CK$207*$B14+CK$209</f>
        <v>53.047609790958894</v>
      </c>
      <c r="DP14" s="2">
        <f>CL$207*$B14+CL$209</f>
        <v>44.25198286325702</v>
      </c>
      <c r="DS14" s="2">
        <f>POWER(10,($B14-C$227)/C$228)/(1+POWER(10,($B14-C$227)/C$228))</f>
        <v>3.2810060364807652E-4</v>
      </c>
      <c r="DT14" s="2">
        <f>POWER(10,($B14-D$227)/D$228)/(1+POWER(10,($B14-D$227)/D$228))</f>
        <v>1.3926247829001314E-4</v>
      </c>
      <c r="DU14" s="2">
        <f>POWER(10,($B14-E$227)/E$228)/(1+POWER(10,($B14-E$227)/E$228))</f>
        <v>2.44814632785851E-4</v>
      </c>
      <c r="DV14" s="2">
        <f>POWER(10,($B14-F$227)/F$228)/(1+POWER(10,($B14-F$227)/F$228))</f>
        <v>2.7871627064613976E-4</v>
      </c>
      <c r="DW14" s="2">
        <f>POWER(10,($B14-G$227)/G$228)/(1+POWER(10,($B14-G$227)/G$228))</f>
        <v>2.7050282712209271E-4</v>
      </c>
      <c r="DX14" s="2">
        <f>POWER(10,($B14-H$227)/H$228)/(1+POWER(10,($B14-H$227)/H$228))</f>
        <v>2.318305985740077E-4</v>
      </c>
      <c r="DY14" s="2">
        <f>POWER(10,($B14-I$227)/I$228)/(1+POWER(10,($B14-I$227)/I$228))</f>
        <v>2.3488887373035873E-4</v>
      </c>
      <c r="DZ14" s="2">
        <f>POWER(10,($B14-J$227)/J$228)/(1+POWER(10,($B14-J$227)/J$228))</f>
        <v>2.2544430341477127E-4</v>
      </c>
      <c r="EA14" s="2">
        <f>POWER(10,($B14-K$227)/K$228)/(1+POWER(10,($B14-K$227)/K$228))</f>
        <v>2.4390379259451979E-4</v>
      </c>
      <c r="EB14" s="2">
        <f>POWER(10,($B14-L$227)/L$228)/(1+POWER(10,($B14-L$227)/L$228))</f>
        <v>2.3242147306906495E-4</v>
      </c>
      <c r="EC14" s="2">
        <f>POWER(10,($B14-M$227)/M$228)/(1+POWER(10,($B14-M$227)/M$228))</f>
        <v>2.095824937117933E-4</v>
      </c>
      <c r="ED14" s="2">
        <f>POWER(10,($B14-N$227)/N$228)/(1+POWER(10,($B14-N$227)/N$228))</f>
        <v>1.9247197158784953E-4</v>
      </c>
      <c r="EE14" s="2">
        <f>POWER(10,($B14-O$227)/O$228)/(1+POWER(10,($B14-O$227)/O$228))</f>
        <v>2.0049187499645177E-4</v>
      </c>
    </row>
    <row r="15" spans="1:135" x14ac:dyDescent="0.25">
      <c r="B15" s="2">
        <v>9</v>
      </c>
      <c r="C15">
        <v>66.167000000000002</v>
      </c>
      <c r="D15">
        <v>66.882000000000005</v>
      </c>
      <c r="E15">
        <v>68.676000000000002</v>
      </c>
      <c r="F15">
        <v>66.015000000000001</v>
      </c>
      <c r="G15">
        <v>67.293999999999997</v>
      </c>
      <c r="H15">
        <v>66.971000000000004</v>
      </c>
      <c r="I15">
        <v>66.941000000000003</v>
      </c>
      <c r="J15">
        <v>65.691000000000003</v>
      </c>
      <c r="K15">
        <v>62.941000000000003</v>
      </c>
      <c r="L15">
        <v>59.676000000000002</v>
      </c>
      <c r="M15">
        <v>53.293999999999997</v>
      </c>
      <c r="N15">
        <v>45.426000000000002</v>
      </c>
      <c r="O15">
        <v>37.323500000000003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65.203519519346827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67.460953569065325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68.528393961124308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68.571411504818599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68.825376683483597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68.748668675711954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68.772548795997594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67.358264673589488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64.922996925729834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60.728456035302351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53.997288421967426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47.148581768742034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39.053477571493545</v>
      </c>
      <c r="AE15" s="5"/>
      <c r="AG15" s="5">
        <f t="shared" si="0"/>
        <v>0.96348048065317471</v>
      </c>
      <c r="AH15" s="5">
        <f t="shared" si="0"/>
        <v>-0.57895356906531958</v>
      </c>
      <c r="AI15" s="5">
        <f t="shared" si="0"/>
        <v>0.14760603887569346</v>
      </c>
      <c r="AJ15" s="5">
        <f t="shared" si="0"/>
        <v>-2.5564115048185982</v>
      </c>
      <c r="AK15" s="5">
        <f t="shared" si="0"/>
        <v>-1.5313766834836002</v>
      </c>
      <c r="AL15" s="5">
        <f t="shared" si="0"/>
        <v>-1.7776686757119506</v>
      </c>
      <c r="AM15" s="5">
        <f t="shared" si="0"/>
        <v>-1.8315487959975911</v>
      </c>
      <c r="AN15" s="5">
        <f t="shared" si="0"/>
        <v>-1.6672646735894858</v>
      </c>
      <c r="AO15" s="5">
        <f t="shared" si="0"/>
        <v>-1.9819969257298311</v>
      </c>
      <c r="AP15" s="5">
        <f t="shared" si="0"/>
        <v>-1.0524560353023489</v>
      </c>
      <c r="AQ15" s="5">
        <f t="shared" si="0"/>
        <v>-0.70328842196742869</v>
      </c>
      <c r="AR15" s="5">
        <f t="shared" si="0"/>
        <v>-1.7225817687420317</v>
      </c>
      <c r="AS15" s="5">
        <f t="shared" si="0"/>
        <v>-1.7299775714935421</v>
      </c>
      <c r="AV15" s="2">
        <f t="shared" si="1"/>
        <v>65.203519519325511</v>
      </c>
      <c r="AW15" s="2">
        <f t="shared" si="2"/>
        <v>67.460953569065325</v>
      </c>
      <c r="AX15" s="2">
        <f t="shared" si="3"/>
        <v>68.528393961124308</v>
      </c>
      <c r="AY15" s="2">
        <f t="shared" si="4"/>
        <v>68.571411504818542</v>
      </c>
      <c r="AZ15" s="2">
        <f t="shared" si="5"/>
        <v>68.825376683483583</v>
      </c>
      <c r="BA15" s="2">
        <f t="shared" si="6"/>
        <v>68.748668675711954</v>
      </c>
      <c r="BB15" s="2">
        <f t="shared" si="7"/>
        <v>68.772548795997594</v>
      </c>
      <c r="BC15" s="2">
        <f t="shared" si="8"/>
        <v>67.358264673589488</v>
      </c>
      <c r="BD15" s="2">
        <f t="shared" si="9"/>
        <v>64.922996925729834</v>
      </c>
      <c r="BE15" s="2">
        <f t="shared" si="10"/>
        <v>60.728456035302351</v>
      </c>
      <c r="BF15" s="2">
        <f t="shared" si="11"/>
        <v>53.997288421967426</v>
      </c>
      <c r="BG15" s="2">
        <f t="shared" si="12"/>
        <v>47.148581768742034</v>
      </c>
      <c r="BH15" s="2">
        <f t="shared" si="13"/>
        <v>39.053477571493524</v>
      </c>
      <c r="BK15" s="2">
        <f>IF(OR($B15&lt;C$229, AND($B15&gt;C$230, $B15&lt;C$231)), C15, "")</f>
        <v>66.167000000000002</v>
      </c>
      <c r="BL15" s="2">
        <f>IF(OR($B15&lt;D$229, AND($B15&gt;D$230, $B15&lt;D$231)), D15, "")</f>
        <v>66.882000000000005</v>
      </c>
      <c r="BM15" s="2">
        <f>IF(OR($B15&lt;E$229, AND($B15&gt;E$230, $B15&lt;E$231)), E15, "")</f>
        <v>68.676000000000002</v>
      </c>
      <c r="BN15" s="2">
        <f>IF(OR($B15&lt;F$229, AND($B15&gt;F$230, $B15&lt;F$231)), F15, "")</f>
        <v>66.015000000000001</v>
      </c>
      <c r="BO15" s="2">
        <f>IF(OR($B15&lt;G$229, AND($B15&gt;G$230, $B15&lt;G$231)), G15, "")</f>
        <v>67.293999999999997</v>
      </c>
      <c r="BP15" s="2">
        <f>IF(OR($B15&lt;H$229, AND($B15&gt;H$230, $B15&lt;H$231)), H15, "")</f>
        <v>66.971000000000004</v>
      </c>
      <c r="BQ15" s="2">
        <f>IF(OR($B15&lt;I$229, AND($B15&gt;I$230, $B15&lt;I$231)), I15, "")</f>
        <v>66.941000000000003</v>
      </c>
      <c r="BR15" s="2">
        <f>IF(OR($B15&lt;J$229, AND($B15&gt;J$230, $B15&lt;J$231)), J15, "")</f>
        <v>65.691000000000003</v>
      </c>
      <c r="BS15" s="2">
        <f>IF(OR($B15&lt;K$229, AND($B15&gt;K$230, $B15&lt;K$231)), K15, "")</f>
        <v>62.941000000000003</v>
      </c>
      <c r="BT15" s="2">
        <f>IF(OR($B15&lt;L$229, AND($B15&gt;L$230, $B15&lt;L$231)), L15, "")</f>
        <v>59.676000000000002</v>
      </c>
      <c r="BU15" s="2">
        <f>IF(OR($B15&lt;M$229, AND($B15&gt;M$230, $B15&lt;M$231)), M15, "")</f>
        <v>53.293999999999997</v>
      </c>
      <c r="BV15" s="2">
        <f>IF(OR($B15&lt;N$229, AND($B15&gt;N$230, $B15&lt;N$231)), N15, "")</f>
        <v>45.426000000000002</v>
      </c>
      <c r="BW15" s="2">
        <f>IF(OR($B15&lt;O$229, AND($B15&gt;O$230, $B15&lt;O$231)), O15, "")</f>
        <v>37.323500000000003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65.201539056979513</v>
      </c>
      <c r="CP15" s="2">
        <f>BL$207*$B15+BL$209</f>
        <v>67.460079627276571</v>
      </c>
      <c r="CQ15" s="2">
        <f>BM$207*$B15+BM$209</f>
        <v>68.527088757828849</v>
      </c>
      <c r="CR15" s="2">
        <f>BN$207*$B15+BN$209</f>
        <v>68.570077572027785</v>
      </c>
      <c r="CS15" s="2">
        <f>BO$207*$B15+BO$209</f>
        <v>68.82387174163803</v>
      </c>
      <c r="CT15" s="2">
        <f>BP$207*$B15+BP$209</f>
        <v>68.747495056371037</v>
      </c>
      <c r="CU15" s="2">
        <f>BQ$207*$B15+BQ$209</f>
        <v>68.771404917962499</v>
      </c>
      <c r="CV15" s="2">
        <f>BR$207*$B15+BR$209</f>
        <v>67.356787459241076</v>
      </c>
      <c r="CW15" s="2">
        <f>BS$207*$B15+BS$209</f>
        <v>64.921583717463676</v>
      </c>
      <c r="CX15" s="2">
        <f>BT$207*$B15+BT$209</f>
        <v>60.727117558994877</v>
      </c>
      <c r="CY15" s="2">
        <f>BU$207*$B15+BU$209</f>
        <v>53.995590011132585</v>
      </c>
      <c r="CZ15" s="2">
        <f>BV$207*$B15+BV$209</f>
        <v>47.147345011374618</v>
      </c>
      <c r="DA15" s="2">
        <f>BW$207*$B15+BW$209</f>
        <v>39.052341995405968</v>
      </c>
      <c r="DD15" s="2">
        <f>BZ$207*$B15+BZ$209</f>
        <v>70.706741671490079</v>
      </c>
      <c r="DE15" s="2">
        <f>CA$207*$B15+CA$209</f>
        <v>73.18348124281367</v>
      </c>
      <c r="DF15" s="2">
        <f>CB$207*$B15+CB$209</f>
        <v>73.389492834362756</v>
      </c>
      <c r="DG15" s="2">
        <f>CC$207*$B15+CC$209</f>
        <v>72.935068086229435</v>
      </c>
      <c r="DH15" s="2">
        <f>CD$207*$B15+CD$209</f>
        <v>73.897974330321617</v>
      </c>
      <c r="DI15" s="2">
        <f>CE$207*$B15+CE$209</f>
        <v>73.36456246225714</v>
      </c>
      <c r="DJ15" s="2">
        <f>CF$207*$B15+CF$209</f>
        <v>73.212878844085907</v>
      </c>
      <c r="DK15" s="2">
        <f>CG$207*$B15+CG$209</f>
        <v>73.332830235170803</v>
      </c>
      <c r="DL15" s="2">
        <f>CH$207*$B15+CH$209</f>
        <v>70.206009892204634</v>
      </c>
      <c r="DM15" s="2">
        <f>CI$207*$B15+CI$209</f>
        <v>65.979352893049835</v>
      </c>
      <c r="DN15" s="2">
        <f>CJ$207*$B15+CJ$209</f>
        <v>61.386476453977465</v>
      </c>
      <c r="DO15" s="2">
        <f>CK$207*$B15+CK$209</f>
        <v>53.007715539462374</v>
      </c>
      <c r="DP15" s="2">
        <f>CL$207*$B15+CL$209</f>
        <v>44.218026308581216</v>
      </c>
      <c r="DS15" s="2">
        <f>POWER(10,($B15-C$227)/C$228)/(1+POWER(10,($B15-C$227)/C$228))</f>
        <v>3.5974377051278177E-4</v>
      </c>
      <c r="DT15" s="2">
        <f>POWER(10,($B15-D$227)/D$228)/(1+POWER(10,($B15-D$227)/D$228))</f>
        <v>1.526962193911141E-4</v>
      </c>
      <c r="DU15" s="2">
        <f>POWER(10,($B15-E$227)/E$228)/(1+POWER(10,($B15-E$227)/E$228))</f>
        <v>2.6842756688219148E-4</v>
      </c>
      <c r="DV15" s="2">
        <f>POWER(10,($B15-F$227)/F$228)/(1+POWER(10,($B15-F$227)/F$228))</f>
        <v>3.0559809612788091E-4</v>
      </c>
      <c r="DW15" s="2">
        <f>POWER(10,($B15-G$227)/G$228)/(1+POWER(10,($B15-G$227)/G$228))</f>
        <v>2.9659271156915531E-4</v>
      </c>
      <c r="DX15" s="2">
        <f>POWER(10,($B15-H$227)/H$228)/(1+POWER(10,($B15-H$227)/H$228))</f>
        <v>2.5419151113588803E-4</v>
      </c>
      <c r="DY15" s="2">
        <f>POWER(10,($B15-I$227)/I$228)/(1+POWER(10,($B15-I$227)/I$228))</f>
        <v>2.5754469217305028E-4</v>
      </c>
      <c r="DZ15" s="2">
        <f>POWER(10,($B15-J$227)/J$228)/(1+POWER(10,($B15-J$227)/J$228))</f>
        <v>2.4718938665618687E-4</v>
      </c>
      <c r="EA15" s="2">
        <f>POWER(10,($B15-K$227)/K$228)/(1+POWER(10,($B15-K$227)/K$228))</f>
        <v>2.674288975607113E-4</v>
      </c>
      <c r="EB15" s="2">
        <f>POWER(10,($B15-L$227)/L$228)/(1+POWER(10,($B15-L$227)/L$228))</f>
        <v>2.5483936311862895E-4</v>
      </c>
      <c r="EC15" s="2">
        <f>POWER(10,($B15-M$227)/M$228)/(1+POWER(10,($B15-M$227)/M$228))</f>
        <v>2.2979798810059116E-4</v>
      </c>
      <c r="ED15" s="2">
        <f>POWER(10,($B15-N$227)/N$228)/(1+POWER(10,($B15-N$227)/N$228))</f>
        <v>2.1103740138768746E-4</v>
      </c>
      <c r="EE15" s="2">
        <f>POWER(10,($B15-O$227)/O$228)/(1+POWER(10,($B15-O$227)/O$228))</f>
        <v>2.1983071723114984E-4</v>
      </c>
    </row>
    <row r="16" spans="1:135" x14ac:dyDescent="0.25">
      <c r="B16" s="2">
        <v>10</v>
      </c>
      <c r="C16">
        <v>64.207999999999998</v>
      </c>
      <c r="D16">
        <v>65.721000000000004</v>
      </c>
      <c r="E16">
        <v>67.617999999999995</v>
      </c>
      <c r="F16">
        <v>67.882000000000005</v>
      </c>
      <c r="G16">
        <v>65.573999999999998</v>
      </c>
      <c r="H16">
        <v>66.971000000000004</v>
      </c>
      <c r="I16">
        <v>67.426000000000002</v>
      </c>
      <c r="J16">
        <v>65.132000000000005</v>
      </c>
      <c r="K16">
        <v>63.058999999999997</v>
      </c>
      <c r="L16">
        <v>59.661999999999999</v>
      </c>
      <c r="M16">
        <v>52.353000000000002</v>
      </c>
      <c r="N16">
        <v>46.411999999999999</v>
      </c>
      <c r="O16">
        <v>39.485300000000002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65.214012125985064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67.476495117020178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68.538912227856912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68.579009844353166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68.846057643032836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68.766862535018717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68.791501019944093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67.387390658911798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64.943357730593846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60.751314831412031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54.036395088771897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47.17704665078621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39.078728544362932</v>
      </c>
      <c r="AE16" s="5"/>
      <c r="AG16" s="5">
        <f t="shared" si="0"/>
        <v>-1.0060121259850661</v>
      </c>
      <c r="AH16" s="5">
        <f t="shared" si="0"/>
        <v>-1.7554951170201747</v>
      </c>
      <c r="AI16" s="5">
        <f t="shared" si="0"/>
        <v>-0.92091222785691684</v>
      </c>
      <c r="AJ16" s="5">
        <f t="shared" si="0"/>
        <v>-0.69700984435316116</v>
      </c>
      <c r="AK16" s="5">
        <f t="shared" si="0"/>
        <v>-3.2720576430328379</v>
      </c>
      <c r="AL16" s="5">
        <f t="shared" si="0"/>
        <v>-1.7958625350187134</v>
      </c>
      <c r="AM16" s="5">
        <f t="shared" si="0"/>
        <v>-1.3655010199440909</v>
      </c>
      <c r="AN16" s="5">
        <f t="shared" si="0"/>
        <v>-2.2553906589117929</v>
      </c>
      <c r="AO16" s="5">
        <f t="shared" si="0"/>
        <v>-1.8843577305938481</v>
      </c>
      <c r="AP16" s="5">
        <f t="shared" si="0"/>
        <v>-1.0893148314120324</v>
      </c>
      <c r="AQ16" s="5">
        <f t="shared" si="0"/>
        <v>-1.6833950887718956</v>
      </c>
      <c r="AR16" s="5">
        <f t="shared" si="0"/>
        <v>-0.76504665078621059</v>
      </c>
      <c r="AS16" s="5">
        <f t="shared" si="0"/>
        <v>0.40657145563707076</v>
      </c>
      <c r="AV16" s="2">
        <f t="shared" si="1"/>
        <v>65.214012125892623</v>
      </c>
      <c r="AW16" s="2">
        <f t="shared" si="2"/>
        <v>67.476495117020178</v>
      </c>
      <c r="AX16" s="2">
        <f t="shared" si="3"/>
        <v>68.538912227856898</v>
      </c>
      <c r="AY16" s="2">
        <f t="shared" si="4"/>
        <v>68.579009844352882</v>
      </c>
      <c r="AZ16" s="2">
        <f t="shared" si="5"/>
        <v>68.846057643032751</v>
      </c>
      <c r="BA16" s="2">
        <f t="shared" si="6"/>
        <v>68.766862535018703</v>
      </c>
      <c r="BB16" s="2">
        <f t="shared" si="7"/>
        <v>68.791501019944093</v>
      </c>
      <c r="BC16" s="2">
        <f t="shared" si="8"/>
        <v>67.387390658911798</v>
      </c>
      <c r="BD16" s="2">
        <f t="shared" si="9"/>
        <v>64.943357730593846</v>
      </c>
      <c r="BE16" s="2">
        <f t="shared" si="10"/>
        <v>60.751314831412031</v>
      </c>
      <c r="BF16" s="2">
        <f t="shared" si="11"/>
        <v>54.036395088771897</v>
      </c>
      <c r="BG16" s="2">
        <f t="shared" si="12"/>
        <v>47.17704665078621</v>
      </c>
      <c r="BH16" s="2">
        <f t="shared" si="13"/>
        <v>39.078728544362825</v>
      </c>
      <c r="BK16" s="2">
        <f>IF(OR($B16&lt;C$229, AND($B16&gt;C$230, $B16&lt;C$231)), C16, "")</f>
        <v>64.207999999999998</v>
      </c>
      <c r="BL16" s="2">
        <f>IF(OR($B16&lt;D$229, AND($B16&gt;D$230, $B16&lt;D$231)), D16, "")</f>
        <v>65.721000000000004</v>
      </c>
      <c r="BM16" s="2">
        <f>IF(OR($B16&lt;E$229, AND($B16&gt;E$230, $B16&lt;E$231)), E16, "")</f>
        <v>67.617999999999995</v>
      </c>
      <c r="BN16" s="2">
        <f>IF(OR($B16&lt;F$229, AND($B16&gt;F$230, $B16&lt;F$231)), F16, "")</f>
        <v>67.882000000000005</v>
      </c>
      <c r="BO16" s="2">
        <f>IF(OR($B16&lt;G$229, AND($B16&gt;G$230, $B16&lt;G$231)), G16, "")</f>
        <v>65.573999999999998</v>
      </c>
      <c r="BP16" s="2">
        <f>IF(OR($B16&lt;H$229, AND($B16&gt;H$230, $B16&lt;H$231)), H16, "")</f>
        <v>66.971000000000004</v>
      </c>
      <c r="BQ16" s="2">
        <f>IF(OR($B16&lt;I$229, AND($B16&gt;I$230, $B16&lt;I$231)), I16, "")</f>
        <v>67.426000000000002</v>
      </c>
      <c r="BR16" s="2">
        <f>IF(OR($B16&lt;J$229, AND($B16&gt;J$230, $B16&lt;J$231)), J16, "")</f>
        <v>65.132000000000005</v>
      </c>
      <c r="BS16" s="2">
        <f>IF(OR($B16&lt;K$229, AND($B16&gt;K$230, $B16&lt;K$231)), K16, "")</f>
        <v>63.058999999999997</v>
      </c>
      <c r="BT16" s="2">
        <f>IF(OR($B16&lt;L$229, AND($B16&gt;L$230, $B16&lt;L$231)), L16, "")</f>
        <v>59.661999999999999</v>
      </c>
      <c r="BU16" s="2">
        <f>IF(OR($B16&lt;M$229, AND($B16&gt;M$230, $B16&lt;M$231)), M16, "")</f>
        <v>52.353000000000002</v>
      </c>
      <c r="BV16" s="2">
        <f>IF(OR($B16&lt;N$229, AND($B16&gt;N$230, $B16&lt;N$231)), N16, "")</f>
        <v>46.411999999999999</v>
      </c>
      <c r="BW16" s="2">
        <f>IF(OR($B16&lt;O$229, AND($B16&gt;O$230, $B16&lt;O$231)), O16, "")</f>
        <v>39.485300000000002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65.211866213170524</v>
      </c>
      <c r="CP16" s="2">
        <f>BL$207*$B16+BL$209</f>
        <v>67.475548072850472</v>
      </c>
      <c r="CQ16" s="2">
        <f>BM$207*$B16+BM$209</f>
        <v>68.537498832521152</v>
      </c>
      <c r="CR16" s="2">
        <f>BN$207*$B16+BN$209</f>
        <v>68.577565603683368</v>
      </c>
      <c r="CS16" s="2">
        <f>BO$207*$B16+BO$209</f>
        <v>68.844428629299429</v>
      </c>
      <c r="CT16" s="2">
        <f>BP$207*$B16+BP$209</f>
        <v>68.765592151013564</v>
      </c>
      <c r="CU16" s="2">
        <f>BQ$207*$B16+BQ$209</f>
        <v>68.790262448082572</v>
      </c>
      <c r="CV16" s="2">
        <f>BR$207*$B16+BR$209</f>
        <v>67.385791487960958</v>
      </c>
      <c r="CW16" s="2">
        <f>BS$207*$B16+BS$209</f>
        <v>64.941827605671392</v>
      </c>
      <c r="CX16" s="2">
        <f>BT$207*$B16+BT$209</f>
        <v>60.749865590721193</v>
      </c>
      <c r="CY16" s="2">
        <f>BU$207*$B16+BU$209</f>
        <v>54.034555128969622</v>
      </c>
      <c r="CZ16" s="2">
        <f>BV$207*$B16+BV$209</f>
        <v>47.175706394798425</v>
      </c>
      <c r="DA16" s="2">
        <f>BW$207*$B16+BW$209</f>
        <v>39.077497684438796</v>
      </c>
      <c r="DD16" s="2">
        <f>BZ$207*$B16+BZ$209</f>
        <v>70.65230396096571</v>
      </c>
      <c r="DE16" s="2">
        <f>CA$207*$B16+CA$209</f>
        <v>73.1320553242562</v>
      </c>
      <c r="DF16" s="2">
        <f>CB$207*$B16+CB$209</f>
        <v>73.339782234515468</v>
      </c>
      <c r="DG16" s="2">
        <f>CC$207*$B16+CC$209</f>
        <v>72.88780835902358</v>
      </c>
      <c r="DH16" s="2">
        <f>CD$207*$B16+CD$209</f>
        <v>73.853724665839323</v>
      </c>
      <c r="DI16" s="2">
        <f>CE$207*$B16+CE$209</f>
        <v>73.323700292331367</v>
      </c>
      <c r="DJ16" s="2">
        <f>CF$207*$B16+CF$209</f>
        <v>73.176371208214562</v>
      </c>
      <c r="DK16" s="2">
        <f>CG$207*$B16+CG$209</f>
        <v>73.286109631974384</v>
      </c>
      <c r="DL16" s="2">
        <f>CH$207*$B16+CH$209</f>
        <v>70.160136220411133</v>
      </c>
      <c r="DM16" s="2">
        <f>CI$207*$B16+CI$209</f>
        <v>65.936488642910035</v>
      </c>
      <c r="DN16" s="2">
        <f>CJ$207*$B16+CJ$209</f>
        <v>61.337058083931815</v>
      </c>
      <c r="DO16" s="2">
        <f>CK$207*$B16+CK$209</f>
        <v>52.967821287965855</v>
      </c>
      <c r="DP16" s="2">
        <f>CL$207*$B16+CL$209</f>
        <v>44.184069753905419</v>
      </c>
      <c r="DS16" s="2">
        <f>POWER(10,($B16-C$227)/C$228)/(1+POWER(10,($B16-C$227)/C$228))</f>
        <v>3.9443751065329149E-4</v>
      </c>
      <c r="DT16" s="2">
        <f>POWER(10,($B16-D$227)/D$228)/(1+POWER(10,($B16-D$227)/D$228))</f>
        <v>1.6742560870592731E-4</v>
      </c>
      <c r="DU16" s="2">
        <f>POWER(10,($B16-E$227)/E$228)/(1+POWER(10,($B16-E$227)/E$228))</f>
        <v>2.943173522736986E-4</v>
      </c>
      <c r="DV16" s="2">
        <f>POWER(10,($B16-F$227)/F$228)/(1+POWER(10,($B16-F$227)/F$228))</f>
        <v>3.350717700807786E-4</v>
      </c>
      <c r="DW16" s="2">
        <f>POWER(10,($B16-G$227)/G$228)/(1+POWER(10,($B16-G$227)/G$228))</f>
        <v>3.2519813591377211E-4</v>
      </c>
      <c r="DX16" s="2">
        <f>POWER(10,($B16-H$227)/H$228)/(1+POWER(10,($B16-H$227)/H$228))</f>
        <v>2.7870861457227411E-4</v>
      </c>
      <c r="DY16" s="2">
        <f>POWER(10,($B16-I$227)/I$228)/(1+POWER(10,($B16-I$227)/I$228))</f>
        <v>2.8238512295068941E-4</v>
      </c>
      <c r="DZ16" s="2">
        <f>POWER(10,($B16-J$227)/J$228)/(1+POWER(10,($B16-J$227)/J$228))</f>
        <v>2.7103130912720249E-4</v>
      </c>
      <c r="EA16" s="2">
        <f>POWER(10,($B16-K$227)/K$228)/(1+POWER(10,($B16-K$227)/K$228))</f>
        <v>2.9322238974615206E-4</v>
      </c>
      <c r="EB16" s="2">
        <f>POWER(10,($B16-L$227)/L$228)/(1+POWER(10,($B16-L$227)/L$228))</f>
        <v>2.7941893526113013E-4</v>
      </c>
      <c r="EC16" s="2">
        <f>POWER(10,($B16-M$227)/M$228)/(1+POWER(10,($B16-M$227)/M$228))</f>
        <v>2.5196289732762079E-4</v>
      </c>
      <c r="ED16" s="2">
        <f>POWER(10,($B16-N$227)/N$228)/(1+POWER(10,($B16-N$227)/N$228))</f>
        <v>2.3139319790930517E-4</v>
      </c>
      <c r="EE16" s="2">
        <f>POWER(10,($B16-O$227)/O$228)/(1+POWER(10,($B16-O$227)/O$228))</f>
        <v>2.4103447621734767E-4</v>
      </c>
    </row>
    <row r="17" spans="2:135" x14ac:dyDescent="0.25">
      <c r="B17" s="2">
        <v>11</v>
      </c>
      <c r="C17">
        <v>66</v>
      </c>
      <c r="D17">
        <v>65.102999999999994</v>
      </c>
      <c r="E17">
        <v>66.426000000000002</v>
      </c>
      <c r="F17">
        <v>65.706000000000003</v>
      </c>
      <c r="G17">
        <v>65.617999999999995</v>
      </c>
      <c r="H17">
        <v>68.308999999999997</v>
      </c>
      <c r="I17">
        <v>67.147000000000006</v>
      </c>
      <c r="J17">
        <v>63.970999999999997</v>
      </c>
      <c r="K17">
        <v>63.588000000000001</v>
      </c>
      <c r="L17">
        <v>59.706000000000003</v>
      </c>
      <c r="M17">
        <v>52.734999999999999</v>
      </c>
      <c r="N17">
        <v>46.381999999999998</v>
      </c>
      <c r="O17">
        <v>38.382399999999997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65.22451821749199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67.492042634763493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68.549439219231445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68.586617048937939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68.866748531442255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68.785064139220026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68.810460866043798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67.416526423659434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64.963727938047768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60.774182538892404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54.075513256296389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47.20551998961475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39.103987330802155</v>
      </c>
      <c r="AE17" s="5"/>
      <c r="AG17" s="5">
        <f t="shared" si="0"/>
        <v>0.77548178250800959</v>
      </c>
      <c r="AH17" s="5">
        <f t="shared" si="0"/>
        <v>-2.3890426347634985</v>
      </c>
      <c r="AI17" s="5">
        <f t="shared" si="0"/>
        <v>-2.1234392192314431</v>
      </c>
      <c r="AJ17" s="5">
        <f t="shared" si="0"/>
        <v>-2.8806170489379355</v>
      </c>
      <c r="AK17" s="5">
        <f t="shared" si="0"/>
        <v>-3.2487485314422599</v>
      </c>
      <c r="AL17" s="5">
        <f t="shared" si="0"/>
        <v>-0.47606413922002844</v>
      </c>
      <c r="AM17" s="5">
        <f t="shared" si="0"/>
        <v>-1.663460866043792</v>
      </c>
      <c r="AN17" s="5">
        <f t="shared" si="0"/>
        <v>-3.4455264236594374</v>
      </c>
      <c r="AO17" s="5">
        <f t="shared" si="0"/>
        <v>-1.3757279380477669</v>
      </c>
      <c r="AP17" s="5">
        <f t="shared" si="0"/>
        <v>-1.0681825388924011</v>
      </c>
      <c r="AQ17" s="5">
        <f t="shared" si="0"/>
        <v>-1.34051325629639</v>
      </c>
      <c r="AR17" s="5">
        <f t="shared" si="0"/>
        <v>-0.82351998961475203</v>
      </c>
      <c r="AS17" s="5">
        <f t="shared" si="0"/>
        <v>-0.72158733080215853</v>
      </c>
      <c r="AV17" s="2">
        <f t="shared" si="1"/>
        <v>65.224518217105796</v>
      </c>
      <c r="AW17" s="2">
        <f t="shared" si="2"/>
        <v>67.492042634763493</v>
      </c>
      <c r="AX17" s="2">
        <f t="shared" si="3"/>
        <v>68.549439219231346</v>
      </c>
      <c r="AY17" s="2">
        <f t="shared" si="4"/>
        <v>68.58661704893656</v>
      </c>
      <c r="AZ17" s="2">
        <f t="shared" si="5"/>
        <v>68.866748531441829</v>
      </c>
      <c r="BA17" s="2">
        <f t="shared" si="6"/>
        <v>68.785064139219983</v>
      </c>
      <c r="BB17" s="2">
        <f t="shared" si="7"/>
        <v>68.810460866043783</v>
      </c>
      <c r="BC17" s="2">
        <f t="shared" si="8"/>
        <v>67.41652642365942</v>
      </c>
      <c r="BD17" s="2">
        <f t="shared" si="9"/>
        <v>64.963727938047754</v>
      </c>
      <c r="BE17" s="2">
        <f t="shared" si="10"/>
        <v>60.77418253889239</v>
      </c>
      <c r="BF17" s="2">
        <f t="shared" si="11"/>
        <v>54.075513256296389</v>
      </c>
      <c r="BG17" s="2">
        <f t="shared" si="12"/>
        <v>47.205519989614736</v>
      </c>
      <c r="BH17" s="2">
        <f t="shared" si="13"/>
        <v>39.10398733080163</v>
      </c>
      <c r="BK17" s="2">
        <f>IF(OR($B17&lt;C$229, AND($B17&gt;C$230, $B17&lt;C$231)), C17, "")</f>
        <v>66</v>
      </c>
      <c r="BL17" s="2">
        <f>IF(OR($B17&lt;D$229, AND($B17&gt;D$230, $B17&lt;D$231)), D17, "")</f>
        <v>65.102999999999994</v>
      </c>
      <c r="BM17" s="2">
        <f>IF(OR($B17&lt;E$229, AND($B17&gt;E$230, $B17&lt;E$231)), E17, "")</f>
        <v>66.426000000000002</v>
      </c>
      <c r="BN17" s="2">
        <f>IF(OR($B17&lt;F$229, AND($B17&gt;F$230, $B17&lt;F$231)), F17, "")</f>
        <v>65.706000000000003</v>
      </c>
      <c r="BO17" s="2">
        <f>IF(OR($B17&lt;G$229, AND($B17&gt;G$230, $B17&lt;G$231)), G17, "")</f>
        <v>65.617999999999995</v>
      </c>
      <c r="BP17" s="2">
        <f>IF(OR($B17&lt;H$229, AND($B17&gt;H$230, $B17&lt;H$231)), H17, "")</f>
        <v>68.308999999999997</v>
      </c>
      <c r="BQ17" s="2">
        <f>IF(OR($B17&lt;I$229, AND($B17&gt;I$230, $B17&lt;I$231)), I17, "")</f>
        <v>67.147000000000006</v>
      </c>
      <c r="BR17" s="2">
        <f>IF(OR($B17&lt;J$229, AND($B17&gt;J$230, $B17&lt;J$231)), J17, "")</f>
        <v>63.970999999999997</v>
      </c>
      <c r="BS17" s="2">
        <f>IF(OR($B17&lt;K$229, AND($B17&gt;K$230, $B17&lt;K$231)), K17, "")</f>
        <v>63.588000000000001</v>
      </c>
      <c r="BT17" s="2">
        <f>IF(OR($B17&lt;L$229, AND($B17&gt;L$230, $B17&lt;L$231)), L17, "")</f>
        <v>59.706000000000003</v>
      </c>
      <c r="BU17" s="2">
        <f>IF(OR($B17&lt;M$229, AND($B17&gt;M$230, $B17&lt;M$231)), M17, "")</f>
        <v>52.734999999999999</v>
      </c>
      <c r="BV17" s="2">
        <f>IF(OR($B17&lt;N$229, AND($B17&gt;N$230, $B17&lt;N$231)), N17, "")</f>
        <v>46.381999999999998</v>
      </c>
      <c r="BW17" s="2">
        <f>IF(OR($B17&lt;O$229, AND($B17&gt;O$230, $B17&lt;O$231)), O17, "")</f>
        <v>38.382399999999997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65.222193369361548</v>
      </c>
      <c r="CP17" s="2">
        <f>BL$207*$B17+BL$209</f>
        <v>67.491016518424388</v>
      </c>
      <c r="CQ17" s="2">
        <f>BM$207*$B17+BM$209</f>
        <v>68.547908907213454</v>
      </c>
      <c r="CR17" s="2">
        <f>BN$207*$B17+BN$209</f>
        <v>68.585053635338966</v>
      </c>
      <c r="CS17" s="2">
        <f>BO$207*$B17+BO$209</f>
        <v>68.864985516960814</v>
      </c>
      <c r="CT17" s="2">
        <f>BP$207*$B17+BP$209</f>
        <v>68.783689245656106</v>
      </c>
      <c r="CU17" s="2">
        <f>BQ$207*$B17+BQ$209</f>
        <v>68.809119978202631</v>
      </c>
      <c r="CV17" s="2">
        <f>BR$207*$B17+BR$209</f>
        <v>67.414795516680854</v>
      </c>
      <c r="CW17" s="2">
        <f>BS$207*$B17+BS$209</f>
        <v>64.962071493879108</v>
      </c>
      <c r="CX17" s="2">
        <f>BT$207*$B17+BT$209</f>
        <v>60.772613622447508</v>
      </c>
      <c r="CY17" s="2">
        <f>BU$207*$B17+BU$209</f>
        <v>54.073520246806666</v>
      </c>
      <c r="CZ17" s="2">
        <f>BV$207*$B17+BV$209</f>
        <v>47.204067778222239</v>
      </c>
      <c r="DA17" s="2">
        <f>BW$207*$B17+BW$209</f>
        <v>39.102653373471625</v>
      </c>
      <c r="DD17" s="2">
        <f>BZ$207*$B17+BZ$209</f>
        <v>70.597866250441342</v>
      </c>
      <c r="DE17" s="2">
        <f>CA$207*$B17+CA$209</f>
        <v>73.08062940569873</v>
      </c>
      <c r="DF17" s="2">
        <f>CB$207*$B17+CB$209</f>
        <v>73.29007163466818</v>
      </c>
      <c r="DG17" s="2">
        <f>CC$207*$B17+CC$209</f>
        <v>72.840548631817725</v>
      </c>
      <c r="DH17" s="2">
        <f>CD$207*$B17+CD$209</f>
        <v>73.809475001357029</v>
      </c>
      <c r="DI17" s="2">
        <f>CE$207*$B17+CE$209</f>
        <v>73.282838122405593</v>
      </c>
      <c r="DJ17" s="2">
        <f>CF$207*$B17+CF$209</f>
        <v>73.139863572343216</v>
      </c>
      <c r="DK17" s="2">
        <f>CG$207*$B17+CG$209</f>
        <v>73.239389028777964</v>
      </c>
      <c r="DL17" s="2">
        <f>CH$207*$B17+CH$209</f>
        <v>70.114262548617617</v>
      </c>
      <c r="DM17" s="2">
        <f>CI$207*$B17+CI$209</f>
        <v>65.893624392770235</v>
      </c>
      <c r="DN17" s="2">
        <f>CJ$207*$B17+CJ$209</f>
        <v>61.287639713886172</v>
      </c>
      <c r="DO17" s="2">
        <f>CK$207*$B17+CK$209</f>
        <v>52.927927036469335</v>
      </c>
      <c r="DP17" s="2">
        <f>CL$207*$B17+CL$209</f>
        <v>44.150113199229622</v>
      </c>
      <c r="DS17" s="2">
        <f>POWER(10,($B17-C$227)/C$228)/(1+POWER(10,($B17-C$227)/C$228))</f>
        <v>4.3247567247516234E-4</v>
      </c>
      <c r="DT17" s="2">
        <f>POWER(10,($B17-D$227)/D$228)/(1+POWER(10,($B17-D$227)/D$228))</f>
        <v>1.8357556414051686E-4</v>
      </c>
      <c r="DU17" s="2">
        <f>POWER(10,($B17-E$227)/E$228)/(1+POWER(10,($B17-E$227)/E$228))</f>
        <v>3.2270339628488889E-4</v>
      </c>
      <c r="DV17" s="2">
        <f>POWER(10,($B17-F$227)/F$228)/(1+POWER(10,($B17-F$227)/F$228))</f>
        <v>3.6738701347262156E-4</v>
      </c>
      <c r="DW17" s="2">
        <f>POWER(10,($B17-G$227)/G$228)/(1+POWER(10,($B17-G$227)/G$228))</f>
        <v>3.5656147850721842E-4</v>
      </c>
      <c r="DX17" s="2">
        <f>POWER(10,($B17-H$227)/H$228)/(1+POWER(10,($B17-H$227)/H$228))</f>
        <v>3.0558970186126338E-4</v>
      </c>
      <c r="DY17" s="2">
        <f>POWER(10,($B17-I$227)/I$228)/(1+POWER(10,($B17-I$227)/I$228))</f>
        <v>3.0962069492217686E-4</v>
      </c>
      <c r="DZ17" s="2">
        <f>POWER(10,($B17-J$227)/J$228)/(1+POWER(10,($B17-J$227)/J$228))</f>
        <v>2.9717215029092424E-4</v>
      </c>
      <c r="EA17" s="2">
        <f>POWER(10,($B17-K$227)/K$228)/(1+POWER(10,($B17-K$227)/K$228))</f>
        <v>3.2150286180083061E-4</v>
      </c>
      <c r="EB17" s="2">
        <f>POWER(10,($B17-L$227)/L$228)/(1+POWER(10,($B17-L$227)/L$228))</f>
        <v>3.0636851107165137E-4</v>
      </c>
      <c r="EC17" s="2">
        <f>POWER(10,($B17-M$227)/M$228)/(1+POWER(10,($B17-M$227)/M$228))</f>
        <v>2.7626510744879437E-4</v>
      </c>
      <c r="ED17" s="2">
        <f>POWER(10,($B17-N$227)/N$228)/(1+POWER(10,($B17-N$227)/N$228))</f>
        <v>2.537119322771596E-4</v>
      </c>
      <c r="EE17" s="2">
        <f>POWER(10,($B17-O$227)/O$228)/(1+POWER(10,($B17-O$227)/O$228))</f>
        <v>2.6428290190548304E-4</v>
      </c>
    </row>
    <row r="18" spans="2:135" x14ac:dyDescent="0.25">
      <c r="B18" s="2">
        <v>12</v>
      </c>
      <c r="C18">
        <v>66.292000000000002</v>
      </c>
      <c r="D18">
        <v>66.426000000000002</v>
      </c>
      <c r="E18">
        <v>66.75</v>
      </c>
      <c r="F18">
        <v>68.75</v>
      </c>
      <c r="G18">
        <v>65.778999999999996</v>
      </c>
      <c r="H18">
        <v>66.632000000000005</v>
      </c>
      <c r="I18">
        <v>67.734999999999999</v>
      </c>
      <c r="J18">
        <v>64.852999999999994</v>
      </c>
      <c r="K18">
        <v>63.234999999999999</v>
      </c>
      <c r="L18">
        <v>59.220999999999997</v>
      </c>
      <c r="M18">
        <v>52.368000000000002</v>
      </c>
      <c r="N18">
        <v>46.588000000000001</v>
      </c>
      <c r="O18">
        <v>38.0441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65.235038855382172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67.507596593563392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68.559975611156531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68.594233801804037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68.887450109044536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68.803274081626071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68.829428923198122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67.44567271913246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64.98410827356868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60.797059845755214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54.114643825554928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47.234002453255755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39.129254551205456</v>
      </c>
      <c r="AE18" s="5"/>
      <c r="AG18" s="5">
        <f t="shared" si="0"/>
        <v>1.05696114461783</v>
      </c>
      <c r="AH18" s="5">
        <f t="shared" si="0"/>
        <v>-1.0815965935633898</v>
      </c>
      <c r="AI18" s="5">
        <f t="shared" si="0"/>
        <v>-1.8099756111565313</v>
      </c>
      <c r="AJ18" s="5">
        <f t="shared" si="0"/>
        <v>0.1557661981959626</v>
      </c>
      <c r="AK18" s="5">
        <f t="shared" si="0"/>
        <v>-3.10845010904454</v>
      </c>
      <c r="AL18" s="5">
        <f t="shared" si="0"/>
        <v>-2.1712740816260663</v>
      </c>
      <c r="AM18" s="5">
        <f t="shared" si="0"/>
        <v>-1.094428923198123</v>
      </c>
      <c r="AN18" s="5">
        <f t="shared" si="0"/>
        <v>-2.5926727191324659</v>
      </c>
      <c r="AO18" s="5">
        <f t="shared" si="0"/>
        <v>-1.7491082735686803</v>
      </c>
      <c r="AP18" s="5">
        <f t="shared" si="0"/>
        <v>-1.5760598457552177</v>
      </c>
      <c r="AQ18" s="5">
        <f t="shared" si="0"/>
        <v>-1.7466438255549264</v>
      </c>
      <c r="AR18" s="5">
        <f t="shared" si="0"/>
        <v>-0.64600245325575401</v>
      </c>
      <c r="AS18" s="5">
        <f t="shared" si="0"/>
        <v>-1.0851545512054557</v>
      </c>
      <c r="AV18" s="2">
        <f t="shared" si="1"/>
        <v>65.235038853828357</v>
      </c>
      <c r="AW18" s="2">
        <f t="shared" si="2"/>
        <v>67.507596593563392</v>
      </c>
      <c r="AX18" s="2">
        <f t="shared" si="3"/>
        <v>68.559975611156005</v>
      </c>
      <c r="AY18" s="2">
        <f t="shared" si="4"/>
        <v>68.594233801797458</v>
      </c>
      <c r="AZ18" s="2">
        <f t="shared" si="5"/>
        <v>68.887450109042419</v>
      </c>
      <c r="BA18" s="2">
        <f t="shared" si="6"/>
        <v>68.803274081625815</v>
      </c>
      <c r="BB18" s="2">
        <f t="shared" si="7"/>
        <v>68.829428923198037</v>
      </c>
      <c r="BC18" s="2">
        <f t="shared" si="8"/>
        <v>67.445672719132389</v>
      </c>
      <c r="BD18" s="2">
        <f t="shared" si="9"/>
        <v>64.984108273568623</v>
      </c>
      <c r="BE18" s="2">
        <f t="shared" si="10"/>
        <v>60.797059845755136</v>
      </c>
      <c r="BF18" s="2">
        <f t="shared" si="11"/>
        <v>54.114643825554914</v>
      </c>
      <c r="BG18" s="2">
        <f t="shared" si="12"/>
        <v>47.234002453255691</v>
      </c>
      <c r="BH18" s="2">
        <f t="shared" si="13"/>
        <v>39.129254551203019</v>
      </c>
      <c r="BK18" s="2">
        <f>IF(OR($B18&lt;C$229, AND($B18&gt;C$230, $B18&lt;C$231)), C18, "")</f>
        <v>66.292000000000002</v>
      </c>
      <c r="BL18" s="2">
        <f>IF(OR($B18&lt;D$229, AND($B18&gt;D$230, $B18&lt;D$231)), D18, "")</f>
        <v>66.426000000000002</v>
      </c>
      <c r="BM18" s="2">
        <f>IF(OR($B18&lt;E$229, AND($B18&gt;E$230, $B18&lt;E$231)), E18, "")</f>
        <v>66.75</v>
      </c>
      <c r="BN18" s="2">
        <f>IF(OR($B18&lt;F$229, AND($B18&gt;F$230, $B18&lt;F$231)), F18, "")</f>
        <v>68.75</v>
      </c>
      <c r="BO18" s="2">
        <f>IF(OR($B18&lt;G$229, AND($B18&gt;G$230, $B18&lt;G$231)), G18, "")</f>
        <v>65.778999999999996</v>
      </c>
      <c r="BP18" s="2">
        <f>IF(OR($B18&lt;H$229, AND($B18&gt;H$230, $B18&lt;H$231)), H18, "")</f>
        <v>66.632000000000005</v>
      </c>
      <c r="BQ18" s="2">
        <f>IF(OR($B18&lt;I$229, AND($B18&gt;I$230, $B18&lt;I$231)), I18, "")</f>
        <v>67.734999999999999</v>
      </c>
      <c r="BR18" s="2">
        <f>IF(OR($B18&lt;J$229, AND($B18&gt;J$230, $B18&lt;J$231)), J18, "")</f>
        <v>64.852999999999994</v>
      </c>
      <c r="BS18" s="2">
        <f>IF(OR($B18&lt;K$229, AND($B18&gt;K$230, $B18&lt;K$231)), K18, "")</f>
        <v>63.234999999999999</v>
      </c>
      <c r="BT18" s="2">
        <f>IF(OR($B18&lt;L$229, AND($B18&gt;L$230, $B18&lt;L$231)), L18, "")</f>
        <v>59.220999999999997</v>
      </c>
      <c r="BU18" s="2">
        <f>IF(OR($B18&lt;M$229, AND($B18&gt;M$230, $B18&lt;M$231)), M18, "")</f>
        <v>52.368000000000002</v>
      </c>
      <c r="BV18" s="2">
        <f>IF(OR($B18&lt;N$229, AND($B18&gt;N$230, $B18&lt;N$231)), N18, "")</f>
        <v>46.588000000000001</v>
      </c>
      <c r="BW18" s="2">
        <f>IF(OR($B18&lt;O$229, AND($B18&gt;O$230, $B18&lt;O$231)), O18, "")</f>
        <v>38.0441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65.232520525552559</v>
      </c>
      <c r="CP18" s="2">
        <f>BL$207*$B18+BL$209</f>
        <v>67.506484963998304</v>
      </c>
      <c r="CQ18" s="2">
        <f>BM$207*$B18+BM$209</f>
        <v>68.558318981905757</v>
      </c>
      <c r="CR18" s="2">
        <f>BN$207*$B18+BN$209</f>
        <v>68.592541666994549</v>
      </c>
      <c r="CS18" s="2">
        <f>BO$207*$B18+BO$209</f>
        <v>68.885542404622214</v>
      </c>
      <c r="CT18" s="2">
        <f>BP$207*$B18+BP$209</f>
        <v>68.801786340298648</v>
      </c>
      <c r="CU18" s="2">
        <f>BQ$207*$B18+BQ$209</f>
        <v>68.827977508322704</v>
      </c>
      <c r="CV18" s="2">
        <f>BR$207*$B18+BR$209</f>
        <v>67.443799545400751</v>
      </c>
      <c r="CW18" s="2">
        <f>BS$207*$B18+BS$209</f>
        <v>64.98231538208681</v>
      </c>
      <c r="CX18" s="2">
        <f>BT$207*$B18+BT$209</f>
        <v>60.795361654173831</v>
      </c>
      <c r="CY18" s="2">
        <f>BU$207*$B18+BU$209</f>
        <v>54.112485364643703</v>
      </c>
      <c r="CZ18" s="2">
        <f>BV$207*$B18+BV$209</f>
        <v>47.232429161646046</v>
      </c>
      <c r="DA18" s="2">
        <f>BW$207*$B18+BW$209</f>
        <v>39.127809062504454</v>
      </c>
      <c r="DD18" s="2">
        <f>BZ$207*$B18+BZ$209</f>
        <v>70.543428539916974</v>
      </c>
      <c r="DE18" s="2">
        <f>CA$207*$B18+CA$209</f>
        <v>73.029203487141274</v>
      </c>
      <c r="DF18" s="2">
        <f>CB$207*$B18+CB$209</f>
        <v>73.240361034820879</v>
      </c>
      <c r="DG18" s="2">
        <f>CC$207*$B18+CC$209</f>
        <v>72.79328890461187</v>
      </c>
      <c r="DH18" s="2">
        <f>CD$207*$B18+CD$209</f>
        <v>73.765225336874749</v>
      </c>
      <c r="DI18" s="2">
        <f>CE$207*$B18+CE$209</f>
        <v>73.24197595247982</v>
      </c>
      <c r="DJ18" s="2">
        <f>CF$207*$B18+CF$209</f>
        <v>73.103355936471885</v>
      </c>
      <c r="DK18" s="2">
        <f>CG$207*$B18+CG$209</f>
        <v>73.192668425581545</v>
      </c>
      <c r="DL18" s="2">
        <f>CH$207*$B18+CH$209</f>
        <v>70.068388876824102</v>
      </c>
      <c r="DM18" s="2">
        <f>CI$207*$B18+CI$209</f>
        <v>65.850760142630435</v>
      </c>
      <c r="DN18" s="2">
        <f>CJ$207*$B18+CJ$209</f>
        <v>61.238221343840522</v>
      </c>
      <c r="DO18" s="2">
        <f>CK$207*$B18+CK$209</f>
        <v>52.888032784972815</v>
      </c>
      <c r="DP18" s="2">
        <f>CL$207*$B18+CL$209</f>
        <v>44.116156644553826</v>
      </c>
      <c r="DS18" s="2">
        <f>POWER(10,($B18-C$227)/C$228)/(1+POWER(10,($B18-C$227)/C$228))</f>
        <v>4.7418036030585117E-4</v>
      </c>
      <c r="DT18" s="2">
        <f>POWER(10,($B18-D$227)/D$228)/(1+POWER(10,($B18-D$227)/D$228))</f>
        <v>2.0128303849295941E-4</v>
      </c>
      <c r="DU18" s="2">
        <f>POWER(10,($B18-E$227)/E$228)/(1+POWER(10,($B18-E$227)/E$228))</f>
        <v>3.5382622187820153E-4</v>
      </c>
      <c r="DV18" s="2">
        <f>POWER(10,($B18-F$227)/F$228)/(1+POWER(10,($B18-F$227)/F$228))</f>
        <v>4.0281757201597476E-4</v>
      </c>
      <c r="DW18" s="2">
        <f>POWER(10,($B18-G$227)/G$228)/(1+POWER(10,($B18-G$227)/G$228))</f>
        <v>3.9094843798186628E-4</v>
      </c>
      <c r="DX18" s="2">
        <f>POWER(10,($B18-H$227)/H$228)/(1+POWER(10,($B18-H$227)/H$228))</f>
        <v>3.3506256649316928E-4</v>
      </c>
      <c r="DY18" s="2">
        <f>POWER(10,($B18-I$227)/I$228)/(1+POWER(10,($B18-I$227)/I$228))</f>
        <v>3.3948220016471537E-4</v>
      </c>
      <c r="DZ18" s="2">
        <f>POWER(10,($B18-J$227)/J$228)/(1+POWER(10,($B18-J$227)/J$228))</f>
        <v>3.2583344144396394E-4</v>
      </c>
      <c r="EA18" s="2">
        <f>POWER(10,($B18-K$227)/K$228)/(1+POWER(10,($B18-K$227)/K$228))</f>
        <v>3.5250994380311236E-4</v>
      </c>
      <c r="EB18" s="2">
        <f>POWER(10,($B18-L$227)/L$228)/(1+POWER(10,($B18-L$227)/L$228))</f>
        <v>3.3591646339596468E-4</v>
      </c>
      <c r="EC18" s="2">
        <f>POWER(10,($B18-M$227)/M$228)/(1+POWER(10,($B18-M$227)/M$228))</f>
        <v>3.0291059302732629E-4</v>
      </c>
      <c r="ED18" s="2">
        <f>POWER(10,($B18-N$227)/N$228)/(1+POWER(10,($B18-N$227)/N$228))</f>
        <v>2.7818279257678608E-4</v>
      </c>
      <c r="EE18" s="2">
        <f>POWER(10,($B18-O$227)/O$228)/(1+POWER(10,($B18-O$227)/O$228))</f>
        <v>2.8977305105353185E-4</v>
      </c>
    </row>
    <row r="19" spans="2:135" x14ac:dyDescent="0.25">
      <c r="B19" s="2">
        <v>13</v>
      </c>
      <c r="C19">
        <v>63.875</v>
      </c>
      <c r="D19">
        <v>65.471000000000004</v>
      </c>
      <c r="E19">
        <v>66.602999999999994</v>
      </c>
      <c r="F19">
        <v>69.484999999999999</v>
      </c>
      <c r="G19">
        <v>67.191000000000003</v>
      </c>
      <c r="H19">
        <v>67.456000000000003</v>
      </c>
      <c r="I19">
        <v>66.102999999999994</v>
      </c>
      <c r="J19">
        <v>64.984999999999999</v>
      </c>
      <c r="K19">
        <v>63.706000000000003</v>
      </c>
      <c r="L19">
        <v>60.146999999999998</v>
      </c>
      <c r="M19">
        <v>54.868000000000002</v>
      </c>
      <c r="N19">
        <v>47.206000000000003</v>
      </c>
      <c r="O19">
        <v>38.941200000000002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65.245575181936815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67.523157500018854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68.570522128661921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68.601860835405333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68.908163190355125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68.821492997864709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68.84840582291703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67.474830350478442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65.004499515001797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60.819947489732805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54.153787764264401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47.262494759850597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39.154530872881942</v>
      </c>
      <c r="AE19" s="5"/>
      <c r="AG19" s="5">
        <f t="shared" si="0"/>
        <v>-1.3705751819368146</v>
      </c>
      <c r="AH19" s="5">
        <f t="shared" si="0"/>
        <v>-2.0521575000188506</v>
      </c>
      <c r="AI19" s="5">
        <f t="shared" si="0"/>
        <v>-1.9675221286619262</v>
      </c>
      <c r="AJ19" s="5">
        <f t="shared" si="0"/>
        <v>0.88313916459466668</v>
      </c>
      <c r="AK19" s="5">
        <f t="shared" si="0"/>
        <v>-1.717163190355123</v>
      </c>
      <c r="AL19" s="5">
        <f t="shared" si="0"/>
        <v>-1.3654929978647061</v>
      </c>
      <c r="AM19" s="5">
        <f t="shared" si="0"/>
        <v>-2.7454058229170357</v>
      </c>
      <c r="AN19" s="5">
        <f t="shared" si="0"/>
        <v>-2.4898303504784423</v>
      </c>
      <c r="AO19" s="5">
        <f t="shared" si="0"/>
        <v>-1.2984995150017937</v>
      </c>
      <c r="AP19" s="5">
        <f t="shared" si="0"/>
        <v>-0.67294748973280605</v>
      </c>
      <c r="AQ19" s="5">
        <f t="shared" si="0"/>
        <v>0.71421223573560155</v>
      </c>
      <c r="AR19" s="5">
        <f t="shared" si="0"/>
        <v>-5.6494759850593823E-2</v>
      </c>
      <c r="AS19" s="5">
        <f t="shared" si="0"/>
        <v>-0.21333087288194008</v>
      </c>
      <c r="AV19" s="2">
        <f t="shared" si="1"/>
        <v>65.245575175915917</v>
      </c>
      <c r="AW19" s="2">
        <f t="shared" si="2"/>
        <v>67.52315750001884</v>
      </c>
      <c r="AX19" s="2">
        <f t="shared" si="3"/>
        <v>68.570522128659334</v>
      </c>
      <c r="AY19" s="2">
        <f t="shared" si="4"/>
        <v>68.601860835375177</v>
      </c>
      <c r="AZ19" s="2">
        <f t="shared" si="5"/>
        <v>68.908163190345078</v>
      </c>
      <c r="BA19" s="2">
        <f t="shared" si="6"/>
        <v>68.821492997863459</v>
      </c>
      <c r="BB19" s="2">
        <f t="shared" si="7"/>
        <v>68.848405822916618</v>
      </c>
      <c r="BC19" s="2">
        <f t="shared" si="8"/>
        <v>67.474830350478072</v>
      </c>
      <c r="BD19" s="2">
        <f t="shared" si="9"/>
        <v>65.004499515001513</v>
      </c>
      <c r="BE19" s="2">
        <f t="shared" si="10"/>
        <v>60.819947489732414</v>
      </c>
      <c r="BF19" s="2">
        <f t="shared" si="11"/>
        <v>54.153787764264344</v>
      </c>
      <c r="BG19" s="2">
        <f t="shared" si="12"/>
        <v>47.262494759850277</v>
      </c>
      <c r="BH19" s="2">
        <f t="shared" si="13"/>
        <v>39.154530872871042</v>
      </c>
      <c r="BK19" s="2">
        <f>IF(OR($B19&lt;C$229, AND($B19&gt;C$230, $B19&lt;C$231)), C19, "")</f>
        <v>63.875</v>
      </c>
      <c r="BL19" s="2">
        <f>IF(OR($B19&lt;D$229, AND($B19&gt;D$230, $B19&lt;D$231)), D19, "")</f>
        <v>65.471000000000004</v>
      </c>
      <c r="BM19" s="2">
        <f>IF(OR($B19&lt;E$229, AND($B19&gt;E$230, $B19&lt;E$231)), E19, "")</f>
        <v>66.602999999999994</v>
      </c>
      <c r="BN19" s="2">
        <f>IF(OR($B19&lt;F$229, AND($B19&gt;F$230, $B19&lt;F$231)), F19, "")</f>
        <v>69.484999999999999</v>
      </c>
      <c r="BO19" s="2">
        <f>IF(OR($B19&lt;G$229, AND($B19&gt;G$230, $B19&lt;G$231)), G19, "")</f>
        <v>67.191000000000003</v>
      </c>
      <c r="BP19" s="2">
        <f>IF(OR($B19&lt;H$229, AND($B19&gt;H$230, $B19&lt;H$231)), H19, "")</f>
        <v>67.456000000000003</v>
      </c>
      <c r="BQ19" s="2">
        <f>IF(OR($B19&lt;I$229, AND($B19&gt;I$230, $B19&lt;I$231)), I19, "")</f>
        <v>66.102999999999994</v>
      </c>
      <c r="BR19" s="2">
        <f>IF(OR($B19&lt;J$229, AND($B19&gt;J$230, $B19&lt;J$231)), J19, "")</f>
        <v>64.984999999999999</v>
      </c>
      <c r="BS19" s="2">
        <f>IF(OR($B19&lt;K$229, AND($B19&gt;K$230, $B19&lt;K$231)), K19, "")</f>
        <v>63.706000000000003</v>
      </c>
      <c r="BT19" s="2">
        <f>IF(OR($B19&lt;L$229, AND($B19&gt;L$230, $B19&lt;L$231)), L19, "")</f>
        <v>60.146999999999998</v>
      </c>
      <c r="BU19" s="2">
        <f>IF(OR($B19&lt;M$229, AND($B19&gt;M$230, $B19&lt;M$231)), M19, "")</f>
        <v>54.868000000000002</v>
      </c>
      <c r="BV19" s="2">
        <f>IF(OR($B19&lt;N$229, AND($B19&gt;N$230, $B19&lt;N$231)), N19, "")</f>
        <v>47.206000000000003</v>
      </c>
      <c r="BW19" s="2">
        <f>IF(OR($B19&lt;O$229, AND($B19&gt;O$230, $B19&lt;O$231)), O19, "")</f>
        <v>38.941200000000002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65.242847681743569</v>
      </c>
      <c r="CP19" s="2">
        <f>BL$207*$B19+BL$209</f>
        <v>67.521953409572205</v>
      </c>
      <c r="CQ19" s="2">
        <f>BM$207*$B19+BM$209</f>
        <v>68.568729056598045</v>
      </c>
      <c r="CR19" s="2">
        <f>BN$207*$B19+BN$209</f>
        <v>68.600029698650147</v>
      </c>
      <c r="CS19" s="2">
        <f>BO$207*$B19+BO$209</f>
        <v>68.906099292283614</v>
      </c>
      <c r="CT19" s="2">
        <f>BP$207*$B19+BP$209</f>
        <v>68.81988343494119</v>
      </c>
      <c r="CU19" s="2">
        <f>BQ$207*$B19+BQ$209</f>
        <v>68.846835038442762</v>
      </c>
      <c r="CV19" s="2">
        <f>BR$207*$B19+BR$209</f>
        <v>67.472803574120647</v>
      </c>
      <c r="CW19" s="2">
        <f>BS$207*$B19+BS$209</f>
        <v>65.002559270294526</v>
      </c>
      <c r="CX19" s="2">
        <f>BT$207*$B19+BT$209</f>
        <v>60.818109685900147</v>
      </c>
      <c r="CY19" s="2">
        <f>BU$207*$B19+BU$209</f>
        <v>54.151450482480747</v>
      </c>
      <c r="CZ19" s="2">
        <f>BV$207*$B19+BV$209</f>
        <v>47.26079054506986</v>
      </c>
      <c r="DA19" s="2">
        <f>BW$207*$B19+BW$209</f>
        <v>39.152964751537283</v>
      </c>
      <c r="DD19" s="2">
        <f>BZ$207*$B19+BZ$209</f>
        <v>70.488990829392606</v>
      </c>
      <c r="DE19" s="2">
        <f>CA$207*$B19+CA$209</f>
        <v>72.977777568583804</v>
      </c>
      <c r="DF19" s="2">
        <f>CB$207*$B19+CB$209</f>
        <v>73.190650434973591</v>
      </c>
      <c r="DG19" s="2">
        <f>CC$207*$B19+CC$209</f>
        <v>72.746029177406015</v>
      </c>
      <c r="DH19" s="2">
        <f>CD$207*$B19+CD$209</f>
        <v>73.720975672392456</v>
      </c>
      <c r="DI19" s="2">
        <f>CE$207*$B19+CE$209</f>
        <v>73.201113782554046</v>
      </c>
      <c r="DJ19" s="2">
        <f>CF$207*$B19+CF$209</f>
        <v>73.06684830060054</v>
      </c>
      <c r="DK19" s="2">
        <f>CG$207*$B19+CG$209</f>
        <v>73.145947822385111</v>
      </c>
      <c r="DL19" s="2">
        <f>CH$207*$B19+CH$209</f>
        <v>70.022515205030587</v>
      </c>
      <c r="DM19" s="2">
        <f>CI$207*$B19+CI$209</f>
        <v>65.807895892490635</v>
      </c>
      <c r="DN19" s="2">
        <f>CJ$207*$B19+CJ$209</f>
        <v>61.188802973794878</v>
      </c>
      <c r="DO19" s="2">
        <f>CK$207*$B19+CK$209</f>
        <v>52.848138533476295</v>
      </c>
      <c r="DP19" s="2">
        <f>CL$207*$B19+CL$209</f>
        <v>44.082200089878029</v>
      </c>
      <c r="DS19" s="2">
        <f>POWER(10,($B19-C$227)/C$228)/(1+POWER(10,($B19-C$227)/C$228))</f>
        <v>5.1990464148293216E-4</v>
      </c>
      <c r="DT19" s="2">
        <f>POWER(10,($B19-D$227)/D$228)/(1+POWER(10,($B19-D$227)/D$228))</f>
        <v>2.2069817712939827E-4</v>
      </c>
      <c r="DU19" s="2">
        <f>POWER(10,($B19-E$227)/E$228)/(1+POWER(10,($B19-E$227)/E$228))</f>
        <v>3.8794949426919226E-4</v>
      </c>
      <c r="DV19" s="2">
        <f>POWER(10,($B19-F$227)/F$228)/(1+POWER(10,($B19-F$227)/F$228))</f>
        <v>4.4166352031967766E-4</v>
      </c>
      <c r="DW19" s="2">
        <f>POWER(10,($B19-G$227)/G$228)/(1+POWER(10,($B19-G$227)/G$228))</f>
        <v>4.2865027023242523E-4</v>
      </c>
      <c r="DX19" s="2">
        <f>POWER(10,($B19-H$227)/H$228)/(1+POWER(10,($B19-H$227)/H$228))</f>
        <v>3.6737692259190141E-4</v>
      </c>
      <c r="DY19" s="2">
        <f>POWER(10,($B19-I$227)/I$228)/(1+POWER(10,($B19-I$227)/I$228))</f>
        <v>3.7222263918883832E-4</v>
      </c>
      <c r="DZ19" s="2">
        <f>POWER(10,($B19-J$227)/J$228)/(1+POWER(10,($B19-J$227)/J$228))</f>
        <v>3.5725803341741657E-4</v>
      </c>
      <c r="EA19" s="2">
        <f>POWER(10,($B19-K$227)/K$228)/(1+POWER(10,($B19-K$227)/K$228))</f>
        <v>3.8650632240791688E-4</v>
      </c>
      <c r="EB19" s="2">
        <f>POWER(10,($B19-L$227)/L$228)/(1+POWER(10,($B19-L$227)/L$228))</f>
        <v>3.6831314132061411E-4</v>
      </c>
      <c r="EC19" s="2">
        <f>POWER(10,($B19-M$227)/M$228)/(1+POWER(10,($B19-M$227)/M$228))</f>
        <v>3.3212515452087001E-4</v>
      </c>
      <c r="ED19" s="2">
        <f>POWER(10,($B19-N$227)/N$228)/(1+POWER(10,($B19-N$227)/N$228))</f>
        <v>3.0501318048384486E-4</v>
      </c>
      <c r="EE19" s="2">
        <f>POWER(10,($B19-O$227)/O$228)/(1+POWER(10,($B19-O$227)/O$228))</f>
        <v>3.1772094985498835E-4</v>
      </c>
    </row>
    <row r="20" spans="2:135" x14ac:dyDescent="0.25">
      <c r="B20" s="2">
        <v>14</v>
      </c>
      <c r="C20">
        <v>63.667000000000002</v>
      </c>
      <c r="D20">
        <v>66.058999999999997</v>
      </c>
      <c r="E20">
        <v>65.676000000000002</v>
      </c>
      <c r="F20">
        <v>67.587999999999994</v>
      </c>
      <c r="G20">
        <v>67.352999999999994</v>
      </c>
      <c r="H20">
        <v>67.278999999999996</v>
      </c>
      <c r="I20">
        <v>66.308999999999997</v>
      </c>
      <c r="J20">
        <v>66.543999999999997</v>
      </c>
      <c r="K20">
        <v>64.5</v>
      </c>
      <c r="L20">
        <v>58.529000000000003</v>
      </c>
      <c r="M20">
        <v>53.411999999999999</v>
      </c>
      <c r="N20">
        <v>46.338000000000001</v>
      </c>
      <c r="O20">
        <v>38.838200000000001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65.256128430018663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67.538725898484032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68.581079549072555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68.609498934571732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68.928888647442236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68.839721568512871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68.867392242046591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67.504000180073632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65.024902495895674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60.842846261453211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54.192946111310142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47.29099768109316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39.17981701333251</v>
      </c>
      <c r="AE20" s="5"/>
      <c r="AG20" s="5">
        <f t="shared" si="0"/>
        <v>-1.5891284300186612</v>
      </c>
      <c r="AH20" s="5">
        <f t="shared" si="0"/>
        <v>-1.479725898484034</v>
      </c>
      <c r="AI20" s="5">
        <f t="shared" si="0"/>
        <v>-2.9050795490725534</v>
      </c>
      <c r="AJ20" s="5">
        <f t="shared" si="0"/>
        <v>-1.0214989345717385</v>
      </c>
      <c r="AK20" s="5">
        <f t="shared" si="0"/>
        <v>-1.5758886474422411</v>
      </c>
      <c r="AL20" s="5">
        <f t="shared" si="0"/>
        <v>-1.560721568512875</v>
      </c>
      <c r="AM20" s="5">
        <f t="shared" si="0"/>
        <v>-2.5583922420465939</v>
      </c>
      <c r="AN20" s="5">
        <f t="shared" si="0"/>
        <v>-0.96000018007363508</v>
      </c>
      <c r="AO20" s="5">
        <f t="shared" si="0"/>
        <v>-0.52490249589567384</v>
      </c>
      <c r="AP20" s="5">
        <f t="shared" si="0"/>
        <v>-2.3138462614532074</v>
      </c>
      <c r="AQ20" s="5">
        <f t="shared" si="0"/>
        <v>-0.78094611131014346</v>
      </c>
      <c r="AR20" s="5">
        <f t="shared" si="0"/>
        <v>-0.95299768109315863</v>
      </c>
      <c r="AS20" s="5">
        <f t="shared" si="0"/>
        <v>-0.3416170133325096</v>
      </c>
      <c r="AV20" s="2">
        <f t="shared" si="1"/>
        <v>65.256128407549525</v>
      </c>
      <c r="AW20" s="2">
        <f t="shared" si="2"/>
        <v>67.538725898483989</v>
      </c>
      <c r="AX20" s="2">
        <f t="shared" si="3"/>
        <v>68.581079549060391</v>
      </c>
      <c r="AY20" s="2">
        <f t="shared" si="4"/>
        <v>68.609498934438847</v>
      </c>
      <c r="AZ20" s="2">
        <f t="shared" si="5"/>
        <v>68.928888647396576</v>
      </c>
      <c r="BA20" s="2">
        <f t="shared" si="6"/>
        <v>68.839721568506903</v>
      </c>
      <c r="BB20" s="2">
        <f t="shared" si="7"/>
        <v>68.867392242044545</v>
      </c>
      <c r="BC20" s="2">
        <f t="shared" si="8"/>
        <v>67.504000180071799</v>
      </c>
      <c r="BD20" s="2">
        <f t="shared" si="9"/>
        <v>65.024902495894253</v>
      </c>
      <c r="BE20" s="2">
        <f t="shared" si="10"/>
        <v>60.842846261451271</v>
      </c>
      <c r="BF20" s="2">
        <f t="shared" si="11"/>
        <v>54.192946111309837</v>
      </c>
      <c r="BG20" s="2">
        <f t="shared" si="12"/>
        <v>47.290997681091604</v>
      </c>
      <c r="BH20" s="2">
        <f t="shared" si="13"/>
        <v>39.179817013285458</v>
      </c>
      <c r="BK20" s="2">
        <f>IF(OR($B20&lt;C$229, AND($B20&gt;C$230, $B20&lt;C$231)), C20, "")</f>
        <v>63.667000000000002</v>
      </c>
      <c r="BL20" s="2">
        <f>IF(OR($B20&lt;D$229, AND($B20&gt;D$230, $B20&lt;D$231)), D20, "")</f>
        <v>66.058999999999997</v>
      </c>
      <c r="BM20" s="2">
        <f>IF(OR($B20&lt;E$229, AND($B20&gt;E$230, $B20&lt;E$231)), E20, "")</f>
        <v>65.676000000000002</v>
      </c>
      <c r="BN20" s="2">
        <f>IF(OR($B20&lt;F$229, AND($B20&gt;F$230, $B20&lt;F$231)), F20, "")</f>
        <v>67.587999999999994</v>
      </c>
      <c r="BO20" s="2">
        <f>IF(OR($B20&lt;G$229, AND($B20&gt;G$230, $B20&lt;G$231)), G20, "")</f>
        <v>67.352999999999994</v>
      </c>
      <c r="BP20" s="2">
        <f>IF(OR($B20&lt;H$229, AND($B20&gt;H$230, $B20&lt;H$231)), H20, "")</f>
        <v>67.278999999999996</v>
      </c>
      <c r="BQ20" s="2">
        <f>IF(OR($B20&lt;I$229, AND($B20&gt;I$230, $B20&lt;I$231)), I20, "")</f>
        <v>66.308999999999997</v>
      </c>
      <c r="BR20" s="2">
        <f>IF(OR($B20&lt;J$229, AND($B20&gt;J$230, $B20&lt;J$231)), J20, "")</f>
        <v>66.543999999999997</v>
      </c>
      <c r="BS20" s="2">
        <f>IF(OR($B20&lt;K$229, AND($B20&gt;K$230, $B20&lt;K$231)), K20, "")</f>
        <v>64.5</v>
      </c>
      <c r="BT20" s="2">
        <f>IF(OR($B20&lt;L$229, AND($B20&gt;L$230, $B20&lt;L$231)), L20, "")</f>
        <v>58.529000000000003</v>
      </c>
      <c r="BU20" s="2">
        <f>IF(OR($B20&lt;M$229, AND($B20&gt;M$230, $B20&lt;M$231)), M20, "")</f>
        <v>53.411999999999999</v>
      </c>
      <c r="BV20" s="2">
        <f>IF(OR($B20&lt;N$229, AND($B20&gt;N$230, $B20&lt;N$231)), N20, "")</f>
        <v>46.338000000000001</v>
      </c>
      <c r="BW20" s="2">
        <f>IF(OR($B20&lt;O$229, AND($B20&gt;O$230, $B20&lt;O$231)), O20, "")</f>
        <v>38.838200000000001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65.25317483793458</v>
      </c>
      <c r="CP20" s="2">
        <f>BL$207*$B20+BL$209</f>
        <v>67.537421855146121</v>
      </c>
      <c r="CQ20" s="2">
        <f>BM$207*$B20+BM$209</f>
        <v>68.579139131290347</v>
      </c>
      <c r="CR20" s="2">
        <f>BN$207*$B20+BN$209</f>
        <v>68.607517730305744</v>
      </c>
      <c r="CS20" s="2">
        <f>BO$207*$B20+BO$209</f>
        <v>68.926656179944999</v>
      </c>
      <c r="CT20" s="2">
        <f>BP$207*$B20+BP$209</f>
        <v>68.837980529583717</v>
      </c>
      <c r="CU20" s="2">
        <f>BQ$207*$B20+BQ$209</f>
        <v>68.865692568562835</v>
      </c>
      <c r="CV20" s="2">
        <f>BR$207*$B20+BR$209</f>
        <v>67.501807602840529</v>
      </c>
      <c r="CW20" s="2">
        <f>BS$207*$B20+BS$209</f>
        <v>65.022803158502242</v>
      </c>
      <c r="CX20" s="2">
        <f>BT$207*$B20+BT$209</f>
        <v>60.840857717626463</v>
      </c>
      <c r="CY20" s="2">
        <f>BU$207*$B20+BU$209</f>
        <v>54.190415600317792</v>
      </c>
      <c r="CZ20" s="2">
        <f>BV$207*$B20+BV$209</f>
        <v>47.289151928493666</v>
      </c>
      <c r="DA20" s="2">
        <f>BW$207*$B20+BW$209</f>
        <v>39.178120440570112</v>
      </c>
      <c r="DD20" s="2">
        <f>BZ$207*$B20+BZ$209</f>
        <v>70.434553118868237</v>
      </c>
      <c r="DE20" s="2">
        <f>CA$207*$B20+CA$209</f>
        <v>72.926351650026334</v>
      </c>
      <c r="DF20" s="2">
        <f>CB$207*$B20+CB$209</f>
        <v>73.140939835126304</v>
      </c>
      <c r="DG20" s="2">
        <f>CC$207*$B20+CC$209</f>
        <v>72.698769450200174</v>
      </c>
      <c r="DH20" s="2">
        <f>CD$207*$B20+CD$209</f>
        <v>73.676726007910162</v>
      </c>
      <c r="DI20" s="2">
        <f>CE$207*$B20+CE$209</f>
        <v>73.160251612628272</v>
      </c>
      <c r="DJ20" s="2">
        <f>CF$207*$B20+CF$209</f>
        <v>73.030340664729209</v>
      </c>
      <c r="DK20" s="2">
        <f>CG$207*$B20+CG$209</f>
        <v>73.099227219188691</v>
      </c>
      <c r="DL20" s="2">
        <f>CH$207*$B20+CH$209</f>
        <v>69.976641533237071</v>
      </c>
      <c r="DM20" s="2">
        <f>CI$207*$B20+CI$209</f>
        <v>65.765031642350834</v>
      </c>
      <c r="DN20" s="2">
        <f>CJ$207*$B20+CJ$209</f>
        <v>61.139384603749228</v>
      </c>
      <c r="DO20" s="2">
        <f>CK$207*$B20+CK$209</f>
        <v>52.808244281979775</v>
      </c>
      <c r="DP20" s="2">
        <f>CL$207*$B20+CL$209</f>
        <v>44.048243535202232</v>
      </c>
      <c r="DS20" s="2">
        <f>POWER(10,($B20-C$227)/C$228)/(1+POWER(10,($B20-C$227)/C$228))</f>
        <v>5.7003551078514659E-4</v>
      </c>
      <c r="DT20" s="2">
        <f>POWER(10,($B20-D$227)/D$228)/(1+POWER(10,($B20-D$227)/D$228))</f>
        <v>2.4198558665781947E-4</v>
      </c>
      <c r="DU20" s="2">
        <f>POWER(10,($B20-E$227)/E$228)/(1+POWER(10,($B20-E$227)/E$228))</f>
        <v>4.2536224092910369E-4</v>
      </c>
      <c r="DV20" s="2">
        <f>POWER(10,($B20-F$227)/F$228)/(1+POWER(10,($B20-F$227)/F$228))</f>
        <v>4.8425378557286145E-4</v>
      </c>
      <c r="DW20" s="2">
        <f>POWER(10,($B20-G$227)/G$228)/(1+POWER(10,($B20-G$227)/G$228))</f>
        <v>4.6998623860956742E-4</v>
      </c>
      <c r="DX20" s="2">
        <f>POWER(10,($B20-H$227)/H$228)/(1+POWER(10,($B20-H$227)/H$228))</f>
        <v>4.0280650836958673E-4</v>
      </c>
      <c r="DY20" s="2">
        <f>POWER(10,($B20-I$227)/I$228)/(1+POWER(10,($B20-I$227)/I$228))</f>
        <v>4.0811935185687705E-4</v>
      </c>
      <c r="DZ20" s="2">
        <f>POWER(10,($B20-J$227)/J$228)/(1+POWER(10,($B20-J$227)/J$228))</f>
        <v>3.9171214265758193E-4</v>
      </c>
      <c r="EA20" s="2">
        <f>POWER(10,($B20-K$227)/K$228)/(1+POWER(10,($B20-K$227)/K$228))</f>
        <v>4.2377995267770874E-4</v>
      </c>
      <c r="EB20" s="2">
        <f>POWER(10,($B20-L$227)/L$228)/(1+POWER(10,($B20-L$227)/L$228))</f>
        <v>4.0383297893426874E-4</v>
      </c>
      <c r="EC20" s="2">
        <f>POWER(10,($B20-M$227)/M$228)/(1+POWER(10,($B20-M$227)/M$228))</f>
        <v>3.6415632172159687E-4</v>
      </c>
      <c r="ED20" s="2">
        <f>POWER(10,($B20-N$227)/N$228)/(1+POWER(10,($B20-N$227)/N$228))</f>
        <v>3.3443046061104039E-4</v>
      </c>
      <c r="EE20" s="2">
        <f>POWER(10,($B20-O$227)/O$228)/(1+POWER(10,($B20-O$227)/O$228))</f>
        <v>3.4836341553991457E-4</v>
      </c>
    </row>
    <row r="21" spans="2:135" x14ac:dyDescent="0.25">
      <c r="B21" s="2">
        <v>15</v>
      </c>
      <c r="C21">
        <v>60.957999999999998</v>
      </c>
      <c r="D21">
        <v>65.015000000000001</v>
      </c>
      <c r="E21">
        <v>67.397000000000006</v>
      </c>
      <c r="F21">
        <v>66.382000000000005</v>
      </c>
      <c r="G21">
        <v>66.632000000000005</v>
      </c>
      <c r="H21">
        <v>68.734999999999999</v>
      </c>
      <c r="I21">
        <v>67.662000000000006</v>
      </c>
      <c r="J21">
        <v>67.191000000000003</v>
      </c>
      <c r="K21">
        <v>63.353000000000002</v>
      </c>
      <c r="L21">
        <v>58.058999999999997</v>
      </c>
      <c r="M21">
        <v>52.529000000000003</v>
      </c>
      <c r="N21">
        <v>45.293999999999997</v>
      </c>
      <c r="O21">
        <v>37.764699999999998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65.266699943612593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67.554302373630293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68.59164870534633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68.617148939908532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68.949627413476932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68.857960521845243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68.886388905625651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67.53318313105467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65.04531810899239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60.865757007764216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54.232119981449529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47.319512045865793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39.205113743753436</v>
      </c>
      <c r="AE21" s="5"/>
      <c r="AG21" s="5">
        <f t="shared" si="0"/>
        <v>-4.308699943612595</v>
      </c>
      <c r="AH21" s="5">
        <f t="shared" si="0"/>
        <v>-2.5393023736302922</v>
      </c>
      <c r="AI21" s="5">
        <f t="shared" si="0"/>
        <v>-1.1946487053463244</v>
      </c>
      <c r="AJ21" s="5">
        <f t="shared" si="0"/>
        <v>-2.2351489399085267</v>
      </c>
      <c r="AK21" s="5">
        <f t="shared" si="0"/>
        <v>-2.3176274134769272</v>
      </c>
      <c r="AL21" s="5">
        <f t="shared" si="0"/>
        <v>-0.12296052184524342</v>
      </c>
      <c r="AM21" s="5">
        <f t="shared" si="0"/>
        <v>-1.224388905625645</v>
      </c>
      <c r="AN21" s="5">
        <f t="shared" si="0"/>
        <v>-0.34218313105466791</v>
      </c>
      <c r="AO21" s="5">
        <f t="shared" si="0"/>
        <v>-1.6923181089923887</v>
      </c>
      <c r="AP21" s="5">
        <f t="shared" si="0"/>
        <v>-2.8067570077642188</v>
      </c>
      <c r="AQ21" s="5">
        <f t="shared" si="0"/>
        <v>-1.7031199814495253</v>
      </c>
      <c r="AR21" s="5">
        <f t="shared" si="0"/>
        <v>-2.0255120458657956</v>
      </c>
      <c r="AS21" s="5">
        <f t="shared" si="0"/>
        <v>-1.4404137437534388</v>
      </c>
      <c r="AV21" s="2">
        <f t="shared" si="1"/>
        <v>65.266699862856854</v>
      </c>
      <c r="AW21" s="2">
        <f t="shared" si="2"/>
        <v>67.554302373630051</v>
      </c>
      <c r="AX21" s="2">
        <f t="shared" si="3"/>
        <v>68.591648705291263</v>
      </c>
      <c r="AY21" s="2">
        <f t="shared" si="4"/>
        <v>68.617148939345228</v>
      </c>
      <c r="AZ21" s="2">
        <f t="shared" si="5"/>
        <v>68.94962741327727</v>
      </c>
      <c r="BA21" s="2">
        <f t="shared" si="6"/>
        <v>68.857960521817816</v>
      </c>
      <c r="BB21" s="2">
        <f t="shared" si="7"/>
        <v>68.886388905615874</v>
      </c>
      <c r="BC21" s="2">
        <f t="shared" si="8"/>
        <v>67.533183131045973</v>
      </c>
      <c r="BD21" s="2">
        <f t="shared" si="9"/>
        <v>65.04531810898547</v>
      </c>
      <c r="BE21" s="2">
        <f t="shared" si="10"/>
        <v>60.865757007754986</v>
      </c>
      <c r="BF21" s="2">
        <f t="shared" si="11"/>
        <v>54.232119981448022</v>
      </c>
      <c r="BG21" s="2">
        <f t="shared" si="12"/>
        <v>47.319512045858552</v>
      </c>
      <c r="BH21" s="2">
        <f t="shared" si="13"/>
        <v>39.205113743557717</v>
      </c>
      <c r="BK21" s="2">
        <f>IF(OR($B21&lt;C$229, AND($B21&gt;C$230, $B21&lt;C$231)), C21, "")</f>
        <v>60.957999999999998</v>
      </c>
      <c r="BL21" s="2">
        <f>IF(OR($B21&lt;D$229, AND($B21&gt;D$230, $B21&lt;D$231)), D21, "")</f>
        <v>65.015000000000001</v>
      </c>
      <c r="BM21" s="2">
        <f>IF(OR($B21&lt;E$229, AND($B21&gt;E$230, $B21&lt;E$231)), E21, "")</f>
        <v>67.397000000000006</v>
      </c>
      <c r="BN21" s="2">
        <f>IF(OR($B21&lt;F$229, AND($B21&gt;F$230, $B21&lt;F$231)), F21, "")</f>
        <v>66.382000000000005</v>
      </c>
      <c r="BO21" s="2">
        <f>IF(OR($B21&lt;G$229, AND($B21&gt;G$230, $B21&lt;G$231)), G21, "")</f>
        <v>66.632000000000005</v>
      </c>
      <c r="BP21" s="2">
        <f>IF(OR($B21&lt;H$229, AND($B21&gt;H$230, $B21&lt;H$231)), H21, "")</f>
        <v>68.734999999999999</v>
      </c>
      <c r="BQ21" s="2">
        <f>IF(OR($B21&lt;I$229, AND($B21&gt;I$230, $B21&lt;I$231)), I21, "")</f>
        <v>67.662000000000006</v>
      </c>
      <c r="BR21" s="2">
        <f>IF(OR($B21&lt;J$229, AND($B21&gt;J$230, $B21&lt;J$231)), J21, "")</f>
        <v>67.191000000000003</v>
      </c>
      <c r="BS21" s="2">
        <f>IF(OR($B21&lt;K$229, AND($B21&gt;K$230, $B21&lt;K$231)), K21, "")</f>
        <v>63.353000000000002</v>
      </c>
      <c r="BT21" s="2">
        <f>IF(OR($B21&lt;L$229, AND($B21&gt;L$230, $B21&lt;L$231)), L21, "")</f>
        <v>58.058999999999997</v>
      </c>
      <c r="BU21" s="2">
        <f>IF(OR($B21&lt;M$229, AND($B21&gt;M$230, $B21&lt;M$231)), M21, "")</f>
        <v>52.529000000000003</v>
      </c>
      <c r="BV21" s="2">
        <f>IF(OR($B21&lt;N$229, AND($B21&gt;N$230, $B21&lt;N$231)), N21, "")</f>
        <v>45.293999999999997</v>
      </c>
      <c r="BW21" s="2">
        <f>IF(OR($B21&lt;O$229, AND($B21&gt;O$230, $B21&lt;O$231)), O21, "")</f>
        <v>37.764699999999998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65.263501994125605</v>
      </c>
      <c r="CP21" s="2">
        <f>BL$207*$B21+BL$209</f>
        <v>67.552890300720023</v>
      </c>
      <c r="CQ21" s="2">
        <f>BM$207*$B21+BM$209</f>
        <v>68.589549205982649</v>
      </c>
      <c r="CR21" s="2">
        <f>BN$207*$B21+BN$209</f>
        <v>68.615005761961328</v>
      </c>
      <c r="CS21" s="2">
        <f>BO$207*$B21+BO$209</f>
        <v>68.947213067606398</v>
      </c>
      <c r="CT21" s="2">
        <f>BP$207*$B21+BP$209</f>
        <v>68.856077624226259</v>
      </c>
      <c r="CU21" s="2">
        <f>BQ$207*$B21+BQ$209</f>
        <v>68.884550098682894</v>
      </c>
      <c r="CV21" s="2">
        <f>BR$207*$B21+BR$209</f>
        <v>67.530811631560425</v>
      </c>
      <c r="CW21" s="2">
        <f>BS$207*$B21+BS$209</f>
        <v>65.043047046709958</v>
      </c>
      <c r="CX21" s="2">
        <f>BT$207*$B21+BT$209</f>
        <v>60.863605749352779</v>
      </c>
      <c r="CY21" s="2">
        <f>BU$207*$B21+BU$209</f>
        <v>54.229380718154829</v>
      </c>
      <c r="CZ21" s="2">
        <f>BV$207*$B21+BV$209</f>
        <v>47.31751331191748</v>
      </c>
      <c r="DA21" s="2">
        <f>BW$207*$B21+BW$209</f>
        <v>39.203276129602941</v>
      </c>
      <c r="DD21" s="2">
        <f>BZ$207*$B21+BZ$209</f>
        <v>70.380115408343869</v>
      </c>
      <c r="DE21" s="2">
        <f>CA$207*$B21+CA$209</f>
        <v>72.874925731468863</v>
      </c>
      <c r="DF21" s="2">
        <f>CB$207*$B21+CB$209</f>
        <v>73.091229235279016</v>
      </c>
      <c r="DG21" s="2">
        <f>CC$207*$B21+CC$209</f>
        <v>72.651509722994319</v>
      </c>
      <c r="DH21" s="2">
        <f>CD$207*$B21+CD$209</f>
        <v>73.632476343427868</v>
      </c>
      <c r="DI21" s="2">
        <f>CE$207*$B21+CE$209</f>
        <v>73.119389442702499</v>
      </c>
      <c r="DJ21" s="2">
        <f>CF$207*$B21+CF$209</f>
        <v>72.993833028857864</v>
      </c>
      <c r="DK21" s="2">
        <f>CG$207*$B21+CG$209</f>
        <v>73.052506615992272</v>
      </c>
      <c r="DL21" s="2">
        <f>CH$207*$B21+CH$209</f>
        <v>69.93076786144357</v>
      </c>
      <c r="DM21" s="2">
        <f>CI$207*$B21+CI$209</f>
        <v>65.722167392211034</v>
      </c>
      <c r="DN21" s="2">
        <f>CJ$207*$B21+CJ$209</f>
        <v>61.089966233703585</v>
      </c>
      <c r="DO21" s="2">
        <f>CK$207*$B21+CK$209</f>
        <v>52.768350030483255</v>
      </c>
      <c r="DP21" s="2">
        <f>CL$207*$B21+CL$209</f>
        <v>44.014286980526435</v>
      </c>
      <c r="DS21" s="2">
        <f>POWER(10,($B21-C$227)/C$228)/(1+POWER(10,($B21-C$227)/C$228))</f>
        <v>6.2499713626211462E-4</v>
      </c>
      <c r="DT21" s="2">
        <f>POWER(10,($B21-D$227)/D$228)/(1+POWER(10,($B21-D$227)/D$228))</f>
        <v>2.6532572516851173E-4</v>
      </c>
      <c r="DU21" s="2">
        <f>POWER(10,($B21-E$227)/E$228)/(1+POWER(10,($B21-E$227)/E$228))</f>
        <v>4.6638128320151945E-4</v>
      </c>
      <c r="DV21" s="2">
        <f>POWER(10,($B21-F$227)/F$228)/(1+POWER(10,($B21-F$227)/F$228))</f>
        <v>5.3094891138355982E-4</v>
      </c>
      <c r="DW21" s="2">
        <f>POWER(10,($B21-G$227)/G$228)/(1+POWER(10,($B21-G$227)/G$228))</f>
        <v>5.1530629737054322E-4</v>
      </c>
      <c r="DX21" s="2">
        <f>POWER(10,($B21-H$227)/H$228)/(1+POWER(10,($B21-H$227)/H$228))</f>
        <v>4.4165139021547581E-4</v>
      </c>
      <c r="DY21" s="2">
        <f>POWER(10,($B21-I$227)/I$228)/(1+POWER(10,($B21-I$227)/I$228))</f>
        <v>4.4747635152435626E-4</v>
      </c>
      <c r="DZ21" s="2">
        <f>POWER(10,($B21-J$227)/J$228)/(1+POWER(10,($B21-J$227)/J$228))</f>
        <v>4.294875925305068E-4</v>
      </c>
      <c r="EA21" s="2">
        <f>POWER(10,($B21-K$227)/K$228)/(1+POWER(10,($B21-K$227)/K$228))</f>
        <v>4.64646480758209E-4</v>
      </c>
      <c r="EB21" s="2">
        <f>POWER(10,($B21-L$227)/L$228)/(1+POWER(10,($B21-L$227)/L$228))</f>
        <v>4.4277680522361828E-4</v>
      </c>
      <c r="EC21" s="2">
        <f>POWER(10,($B21-M$227)/M$228)/(1+POWER(10,($B21-M$227)/M$228))</f>
        <v>3.9927543895352852E-4</v>
      </c>
      <c r="ED21" s="2">
        <f>POWER(10,($B21-N$227)/N$228)/(1+POWER(10,($B21-N$227)/N$228))</f>
        <v>3.6668387704005335E-4</v>
      </c>
      <c r="EE21" s="2">
        <f>POWER(10,($B21-O$227)/O$228)/(1+POWER(10,($B21-O$227)/O$228))</f>
        <v>3.8196005199707319E-4</v>
      </c>
    </row>
    <row r="22" spans="2:135" x14ac:dyDescent="0.25">
      <c r="B22" s="2">
        <v>16</v>
      </c>
      <c r="C22">
        <v>62.875</v>
      </c>
      <c r="D22">
        <v>66.058999999999997</v>
      </c>
      <c r="E22">
        <v>68.528999999999996</v>
      </c>
      <c r="F22">
        <v>67.028999999999996</v>
      </c>
      <c r="G22">
        <v>66.852999999999994</v>
      </c>
      <c r="H22">
        <v>68.015000000000001</v>
      </c>
      <c r="I22">
        <v>67.412000000000006</v>
      </c>
      <c r="J22">
        <v>66.808999999999997</v>
      </c>
      <c r="K22">
        <v>63.220999999999997</v>
      </c>
      <c r="L22">
        <v>60.308999999999997</v>
      </c>
      <c r="M22">
        <v>52.984999999999999</v>
      </c>
      <c r="N22">
        <v>45.706000000000003</v>
      </c>
      <c r="O22">
        <v>38.720599999999997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65.27729123135228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67.569887553150238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68.60223048961025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68.624811751731954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68.970380486573376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68.876210636715371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68.905396589878407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67.562380191003868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65.065747309875675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60.888680635212218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54.271310570258606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47.348038744082075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39.230421892868712</v>
      </c>
      <c r="AE22" s="5"/>
      <c r="AG22" s="5">
        <f t="shared" si="0"/>
        <v>-2.4022912313522795</v>
      </c>
      <c r="AH22" s="5">
        <f t="shared" si="0"/>
        <v>-1.5108875531502406</v>
      </c>
      <c r="AI22" s="5">
        <f t="shared" si="0"/>
        <v>-7.3230489610253358E-2</v>
      </c>
      <c r="AJ22" s="5">
        <f t="shared" si="0"/>
        <v>-1.5958117517319579</v>
      </c>
      <c r="AK22" s="5">
        <f t="shared" si="0"/>
        <v>-2.1173804865733814</v>
      </c>
      <c r="AL22" s="5">
        <f t="shared" si="0"/>
        <v>-0.86121063671537001</v>
      </c>
      <c r="AM22" s="5">
        <f t="shared" si="0"/>
        <v>-1.493396589878401</v>
      </c>
      <c r="AN22" s="5">
        <f t="shared" si="0"/>
        <v>-0.75338019100387044</v>
      </c>
      <c r="AO22" s="5">
        <f t="shared" si="0"/>
        <v>-1.8447473098756788</v>
      </c>
      <c r="AP22" s="5">
        <f t="shared" si="0"/>
        <v>-0.57968063521222035</v>
      </c>
      <c r="AQ22" s="5">
        <f t="shared" si="0"/>
        <v>-1.2863105702586068</v>
      </c>
      <c r="AR22" s="5">
        <f t="shared" si="0"/>
        <v>-1.6420387440820718</v>
      </c>
      <c r="AS22" s="5">
        <f t="shared" si="0"/>
        <v>-0.5098218928687146</v>
      </c>
      <c r="AV22" s="2">
        <f t="shared" si="1"/>
        <v>65.277290951826004</v>
      </c>
      <c r="AW22" s="2">
        <f t="shared" si="2"/>
        <v>67.569887553149073</v>
      </c>
      <c r="AX22" s="2">
        <f t="shared" si="3"/>
        <v>68.602230489370569</v>
      </c>
      <c r="AY22" s="2">
        <f t="shared" si="4"/>
        <v>68.624811749435025</v>
      </c>
      <c r="AZ22" s="2">
        <f t="shared" si="5"/>
        <v>68.970380485733742</v>
      </c>
      <c r="BA22" s="2">
        <f t="shared" si="6"/>
        <v>68.876210636594138</v>
      </c>
      <c r="BB22" s="2">
        <f t="shared" si="7"/>
        <v>68.9053965898336</v>
      </c>
      <c r="BC22" s="2">
        <f t="shared" si="8"/>
        <v>67.562380190964063</v>
      </c>
      <c r="BD22" s="2">
        <f t="shared" si="9"/>
        <v>65.065747309843445</v>
      </c>
      <c r="BE22" s="2">
        <f t="shared" si="10"/>
        <v>60.888680635169941</v>
      </c>
      <c r="BF22" s="2">
        <f t="shared" si="11"/>
        <v>54.271310570251401</v>
      </c>
      <c r="BG22" s="2">
        <f t="shared" si="12"/>
        <v>47.348038744049653</v>
      </c>
      <c r="BH22" s="2">
        <f t="shared" si="13"/>
        <v>39.230421892084131</v>
      </c>
      <c r="BK22" s="2">
        <f>IF(OR($B22&lt;C$229, AND($B22&gt;C$230, $B22&lt;C$231)), C22, "")</f>
        <v>62.875</v>
      </c>
      <c r="BL22" s="2">
        <f>IF(OR($B22&lt;D$229, AND($B22&gt;D$230, $B22&lt;D$231)), D22, "")</f>
        <v>66.058999999999997</v>
      </c>
      <c r="BM22" s="2">
        <f>IF(OR($B22&lt;E$229, AND($B22&gt;E$230, $B22&lt;E$231)), E22, "")</f>
        <v>68.528999999999996</v>
      </c>
      <c r="BN22" s="2">
        <f>IF(OR($B22&lt;F$229, AND($B22&gt;F$230, $B22&lt;F$231)), F22, "")</f>
        <v>67.028999999999996</v>
      </c>
      <c r="BO22" s="2">
        <f>IF(OR($B22&lt;G$229, AND($B22&gt;G$230, $B22&lt;G$231)), G22, "")</f>
        <v>66.852999999999994</v>
      </c>
      <c r="BP22" s="2">
        <f>IF(OR($B22&lt;H$229, AND($B22&gt;H$230, $B22&lt;H$231)), H22, "")</f>
        <v>68.015000000000001</v>
      </c>
      <c r="BQ22" s="2">
        <f>IF(OR($B22&lt;I$229, AND($B22&gt;I$230, $B22&lt;I$231)), I22, "")</f>
        <v>67.412000000000006</v>
      </c>
      <c r="BR22" s="2">
        <f>IF(OR($B22&lt;J$229, AND($B22&gt;J$230, $B22&lt;J$231)), J22, "")</f>
        <v>66.808999999999997</v>
      </c>
      <c r="BS22" s="2">
        <f>IF(OR($B22&lt;K$229, AND($B22&gt;K$230, $B22&lt;K$231)), K22, "")</f>
        <v>63.220999999999997</v>
      </c>
      <c r="BT22" s="2">
        <f>IF(OR($B22&lt;L$229, AND($B22&gt;L$230, $B22&lt;L$231)), L22, "")</f>
        <v>60.308999999999997</v>
      </c>
      <c r="BU22" s="2">
        <f>IF(OR($B22&lt;M$229, AND($B22&gt;M$230, $B22&lt;M$231)), M22, "")</f>
        <v>52.984999999999999</v>
      </c>
      <c r="BV22" s="2">
        <f>IF(OR($B22&lt;N$229, AND($B22&gt;N$230, $B22&lt;N$231)), N22, "")</f>
        <v>45.706000000000003</v>
      </c>
      <c r="BW22" s="2">
        <f>IF(OR($B22&lt;O$229, AND($B22&gt;O$230, $B22&lt;O$231)), O22, "")</f>
        <v>38.720599999999997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65.273829150316615</v>
      </c>
      <c r="CP22" s="2">
        <f>BL$207*$B22+BL$209</f>
        <v>67.568358746293939</v>
      </c>
      <c r="CQ22" s="2">
        <f>BM$207*$B22+BM$209</f>
        <v>68.599959280674952</v>
      </c>
      <c r="CR22" s="2">
        <f>BN$207*$B22+BN$209</f>
        <v>68.622493793616925</v>
      </c>
      <c r="CS22" s="2">
        <f>BO$207*$B22+BO$209</f>
        <v>68.967769955267798</v>
      </c>
      <c r="CT22" s="2">
        <f>BP$207*$B22+BP$209</f>
        <v>68.874174718868801</v>
      </c>
      <c r="CU22" s="2">
        <f>BQ$207*$B22+BQ$209</f>
        <v>68.903407628802967</v>
      </c>
      <c r="CV22" s="2">
        <f>BR$207*$B22+BR$209</f>
        <v>67.559815660280321</v>
      </c>
      <c r="CW22" s="2">
        <f>BS$207*$B22+BS$209</f>
        <v>65.06329093491766</v>
      </c>
      <c r="CX22" s="2">
        <f>BT$207*$B22+BT$209</f>
        <v>60.886353781079094</v>
      </c>
      <c r="CY22" s="2">
        <f>BU$207*$B22+BU$209</f>
        <v>54.268345835991873</v>
      </c>
      <c r="CZ22" s="2">
        <f>BV$207*$B22+BV$209</f>
        <v>47.345874695341287</v>
      </c>
      <c r="DA22" s="2">
        <f>BW$207*$B22+BW$209</f>
        <v>39.228431818635769</v>
      </c>
      <c r="DD22" s="2">
        <f>BZ$207*$B22+BZ$209</f>
        <v>70.325677697819501</v>
      </c>
      <c r="DE22" s="2">
        <f>CA$207*$B22+CA$209</f>
        <v>72.823499812911408</v>
      </c>
      <c r="DF22" s="2">
        <f>CB$207*$B22+CB$209</f>
        <v>73.041518635431729</v>
      </c>
      <c r="DG22" s="2">
        <f>CC$207*$B22+CC$209</f>
        <v>72.604249995788464</v>
      </c>
      <c r="DH22" s="2">
        <f>CD$207*$B22+CD$209</f>
        <v>73.588226678945574</v>
      </c>
      <c r="DI22" s="2">
        <f>CE$207*$B22+CE$209</f>
        <v>73.078527272776725</v>
      </c>
      <c r="DJ22" s="2">
        <f>CF$207*$B22+CF$209</f>
        <v>72.957325392986533</v>
      </c>
      <c r="DK22" s="2">
        <f>CG$207*$B22+CG$209</f>
        <v>73.005786012795852</v>
      </c>
      <c r="DL22" s="2">
        <f>CH$207*$B22+CH$209</f>
        <v>69.884894189650055</v>
      </c>
      <c r="DM22" s="2">
        <f>CI$207*$B22+CI$209</f>
        <v>65.679303142071234</v>
      </c>
      <c r="DN22" s="2">
        <f>CJ$207*$B22+CJ$209</f>
        <v>61.040547863657935</v>
      </c>
      <c r="DO22" s="2">
        <f>CK$207*$B22+CK$209</f>
        <v>52.728455778986735</v>
      </c>
      <c r="DP22" s="2">
        <f>CL$207*$B22+CL$209</f>
        <v>43.980330425850639</v>
      </c>
      <c r="DS22" s="2">
        <f>POWER(10,($B22-C$227)/C$228)/(1+POWER(10,($B22-C$227)/C$228))</f>
        <v>6.8525441268414548E-4</v>
      </c>
      <c r="DT22" s="2">
        <f>POWER(10,($B22-D$227)/D$228)/(1+POWER(10,($B22-D$227)/D$228))</f>
        <v>2.9091642560162155E-4</v>
      </c>
      <c r="DU22" s="2">
        <f>POWER(10,($B22-E$227)/E$228)/(1+POWER(10,($B22-E$227)/E$228))</f>
        <v>5.1135389943148641E-4</v>
      </c>
      <c r="DV22" s="2">
        <f>POWER(10,($B22-F$227)/F$228)/(1+POWER(10,($B22-F$227)/F$228))</f>
        <v>5.8214408427126677E-4</v>
      </c>
      <c r="DW22" s="2">
        <f>POWER(10,($B22-G$227)/G$228)/(1+POWER(10,($B22-G$227)/G$228))</f>
        <v>5.6499403025941897E-4</v>
      </c>
      <c r="DX22" s="2">
        <f>POWER(10,($B22-H$227)/H$228)/(1+POWER(10,($B22-H$227)/H$228))</f>
        <v>4.8424048631148364E-4</v>
      </c>
      <c r="DY22" s="2">
        <f>POWER(10,($B22-I$227)/I$228)/(1+POWER(10,($B22-I$227)/I$228))</f>
        <v>4.9062688153411727E-4</v>
      </c>
      <c r="DZ22" s="2">
        <f>POWER(10,($B22-J$227)/J$228)/(1+POWER(10,($B22-J$227)/J$228))</f>
        <v>4.7090426824584911E-4</v>
      </c>
      <c r="EA22" s="2">
        <f>POWER(10,($B22-K$227)/K$228)/(1+POWER(10,($B22-K$227)/K$228))</f>
        <v>5.0945189722683391E-4</v>
      </c>
      <c r="EB22" s="2">
        <f>POWER(10,($B22-L$227)/L$228)/(1+POWER(10,($B22-L$227)/L$228))</f>
        <v>4.8547437404206035E-4</v>
      </c>
      <c r="EC22" s="2">
        <f>POWER(10,($B22-M$227)/M$228)/(1+POWER(10,($B22-M$227)/M$228))</f>
        <v>4.3777994918284122E-4</v>
      </c>
      <c r="ED22" s="2">
        <f>POWER(10,($B22-N$227)/N$228)/(1+POWER(10,($B22-N$227)/N$228))</f>
        <v>4.0204665284762701E-4</v>
      </c>
      <c r="EE22" s="2">
        <f>POWER(10,($B22-O$227)/O$228)/(1+POWER(10,($B22-O$227)/O$228))</f>
        <v>4.1879543585861788E-4</v>
      </c>
    </row>
    <row r="23" spans="2:135" x14ac:dyDescent="0.25">
      <c r="B23" s="2">
        <v>17</v>
      </c>
      <c r="C23">
        <v>66.25</v>
      </c>
      <c r="D23">
        <v>66.337999999999994</v>
      </c>
      <c r="E23">
        <v>68.867999999999995</v>
      </c>
      <c r="F23">
        <v>67.602999999999994</v>
      </c>
      <c r="G23">
        <v>67.823999999999998</v>
      </c>
      <c r="H23">
        <v>67.676000000000002</v>
      </c>
      <c r="I23">
        <v>68.397000000000006</v>
      </c>
      <c r="J23">
        <v>67.337999999999994</v>
      </c>
      <c r="K23">
        <v>63.176000000000002</v>
      </c>
      <c r="L23">
        <v>58.779000000000003</v>
      </c>
      <c r="M23">
        <v>53.881999999999998</v>
      </c>
      <c r="N23">
        <v>47.146999999999998</v>
      </c>
      <c r="O23">
        <v>39.7059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65.287904118339767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67.585482110607686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68.612825857029065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68.632488335571864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68.991148934335754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68.894472745637131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68.924416125370428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67.591592415809629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65.086191120797181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60.911618113700776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54.310519159329225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47.376578730761125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39.255742351432779</v>
      </c>
      <c r="AE23" s="5"/>
      <c r="AG23" s="5">
        <f t="shared" si="0"/>
        <v>0.96209588166023252</v>
      </c>
      <c r="AH23" s="5">
        <f t="shared" si="0"/>
        <v>-1.2474821106076917</v>
      </c>
      <c r="AI23" s="5">
        <f t="shared" si="0"/>
        <v>0.25517414297092955</v>
      </c>
      <c r="AJ23" s="5">
        <f t="shared" si="0"/>
        <v>-1.0294883355718696</v>
      </c>
      <c r="AK23" s="5">
        <f t="shared" si="0"/>
        <v>-1.1671489343357564</v>
      </c>
      <c r="AL23" s="5">
        <f t="shared" si="0"/>
        <v>-1.2184727456371292</v>
      </c>
      <c r="AM23" s="5">
        <f t="shared" si="0"/>
        <v>-0.52741612537042215</v>
      </c>
      <c r="AN23" s="5">
        <f t="shared" si="0"/>
        <v>-0.25359241580963499</v>
      </c>
      <c r="AO23" s="5">
        <f t="shared" si="0"/>
        <v>-1.9101911207971796</v>
      </c>
      <c r="AP23" s="5">
        <f t="shared" si="0"/>
        <v>-2.1326181137007723</v>
      </c>
      <c r="AQ23" s="5">
        <f t="shared" si="0"/>
        <v>-0.4285191593292268</v>
      </c>
      <c r="AR23" s="5">
        <f t="shared" si="0"/>
        <v>-0.22957873076112634</v>
      </c>
      <c r="AS23" s="5">
        <f t="shared" si="0"/>
        <v>0.45015764856722029</v>
      </c>
      <c r="AV23" s="2">
        <f t="shared" si="1"/>
        <v>65.287903186515223</v>
      </c>
      <c r="AW23" s="2">
        <f t="shared" si="2"/>
        <v>67.585482110602271</v>
      </c>
      <c r="AX23" s="2">
        <f t="shared" si="3"/>
        <v>68.612825856025751</v>
      </c>
      <c r="AY23" s="2">
        <f t="shared" si="4"/>
        <v>68.632488326562395</v>
      </c>
      <c r="AZ23" s="2">
        <f t="shared" si="5"/>
        <v>68.991148930939929</v>
      </c>
      <c r="BA23" s="2">
        <f t="shared" si="6"/>
        <v>68.894472745121647</v>
      </c>
      <c r="BB23" s="2">
        <f t="shared" si="7"/>
        <v>68.924416125172954</v>
      </c>
      <c r="BC23" s="2">
        <f t="shared" si="8"/>
        <v>67.591592415634352</v>
      </c>
      <c r="BD23" s="2">
        <f t="shared" si="9"/>
        <v>65.086191120652813</v>
      </c>
      <c r="BE23" s="2">
        <f t="shared" si="10"/>
        <v>60.911618113514606</v>
      </c>
      <c r="BF23" s="2">
        <f t="shared" si="11"/>
        <v>54.310519159296113</v>
      </c>
      <c r="BG23" s="2">
        <f t="shared" si="12"/>
        <v>47.376578730621347</v>
      </c>
      <c r="BH23" s="2">
        <f t="shared" si="13"/>
        <v>39.255742348401824</v>
      </c>
      <c r="BK23" s="2">
        <f>IF(OR($B23&lt;C$229, AND($B23&gt;C$230, $B23&lt;C$231)), C23, "")</f>
        <v>66.25</v>
      </c>
      <c r="BL23" s="2">
        <f>IF(OR($B23&lt;D$229, AND($B23&gt;D$230, $B23&lt;D$231)), D23, "")</f>
        <v>66.337999999999994</v>
      </c>
      <c r="BM23" s="2">
        <f>IF(OR($B23&lt;E$229, AND($B23&gt;E$230, $B23&lt;E$231)), E23, "")</f>
        <v>68.867999999999995</v>
      </c>
      <c r="BN23" s="2">
        <f>IF(OR($B23&lt;F$229, AND($B23&gt;F$230, $B23&lt;F$231)), F23, "")</f>
        <v>67.602999999999994</v>
      </c>
      <c r="BO23" s="2">
        <f>IF(OR($B23&lt;G$229, AND($B23&gt;G$230, $B23&lt;G$231)), G23, "")</f>
        <v>67.823999999999998</v>
      </c>
      <c r="BP23" s="2">
        <f>IF(OR($B23&lt;H$229, AND($B23&gt;H$230, $B23&lt;H$231)), H23, "")</f>
        <v>67.676000000000002</v>
      </c>
      <c r="BQ23" s="2">
        <f>IF(OR($B23&lt;I$229, AND($B23&gt;I$230, $B23&lt;I$231)), I23, "")</f>
        <v>68.397000000000006</v>
      </c>
      <c r="BR23" s="2">
        <f>IF(OR($B23&lt;J$229, AND($B23&gt;J$230, $B23&lt;J$231)), J23, "")</f>
        <v>67.337999999999994</v>
      </c>
      <c r="BS23" s="2">
        <f>IF(OR($B23&lt;K$229, AND($B23&gt;K$230, $B23&lt;K$231)), K23, "")</f>
        <v>63.176000000000002</v>
      </c>
      <c r="BT23" s="2">
        <f>IF(OR($B23&lt;L$229, AND($B23&gt;L$230, $B23&lt;L$231)), L23, "")</f>
        <v>58.779000000000003</v>
      </c>
      <c r="BU23" s="2">
        <f>IF(OR($B23&lt;M$229, AND($B23&gt;M$230, $B23&lt;M$231)), M23, "")</f>
        <v>53.881999999999998</v>
      </c>
      <c r="BV23" s="2">
        <f>IF(OR($B23&lt;N$229, AND($B23&gt;N$230, $B23&lt;N$231)), N23, "")</f>
        <v>47.146999999999998</v>
      </c>
      <c r="BW23" s="2">
        <f>IF(OR($B23&lt;O$229, AND($B23&gt;O$230, $B23&lt;O$231)), O23, "")</f>
        <v>39.7059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65.284156306507626</v>
      </c>
      <c r="CP23" s="2">
        <f>BL$207*$B23+BL$209</f>
        <v>67.58382719186784</v>
      </c>
      <c r="CQ23" s="2">
        <f>BM$207*$B23+BM$209</f>
        <v>68.610369355367254</v>
      </c>
      <c r="CR23" s="2">
        <f>BN$207*$B23+BN$209</f>
        <v>68.629981825272523</v>
      </c>
      <c r="CS23" s="2">
        <f>BO$207*$B23+BO$209</f>
        <v>68.988326842929183</v>
      </c>
      <c r="CT23" s="2">
        <f>BP$207*$B23+BP$209</f>
        <v>68.892271813511343</v>
      </c>
      <c r="CU23" s="2">
        <f>BQ$207*$B23+BQ$209</f>
        <v>68.922265158923025</v>
      </c>
      <c r="CV23" s="2">
        <f>BR$207*$B23+BR$209</f>
        <v>67.588819689000218</v>
      </c>
      <c r="CW23" s="2">
        <f>BS$207*$B23+BS$209</f>
        <v>65.083534823125376</v>
      </c>
      <c r="CX23" s="2">
        <f>BT$207*$B23+BT$209</f>
        <v>60.909101812805417</v>
      </c>
      <c r="CY23" s="2">
        <f>BU$207*$B23+BU$209</f>
        <v>54.30731095382891</v>
      </c>
      <c r="CZ23" s="2">
        <f>BV$207*$B23+BV$209</f>
        <v>47.374236078765094</v>
      </c>
      <c r="DA23" s="2">
        <f>BW$207*$B23+BW$209</f>
        <v>39.253587507668598</v>
      </c>
      <c r="DD23" s="2">
        <f>BZ$207*$B23+BZ$209</f>
        <v>70.271239987295132</v>
      </c>
      <c r="DE23" s="2">
        <f>CA$207*$B23+CA$209</f>
        <v>72.772073894353937</v>
      </c>
      <c r="DF23" s="2">
        <f>CB$207*$B23+CB$209</f>
        <v>72.991808035584441</v>
      </c>
      <c r="DG23" s="2">
        <f>CC$207*$B23+CC$209</f>
        <v>72.556990268582609</v>
      </c>
      <c r="DH23" s="2">
        <f>CD$207*$B23+CD$209</f>
        <v>73.54397701446328</v>
      </c>
      <c r="DI23" s="2">
        <f>CE$207*$B23+CE$209</f>
        <v>73.037665102850951</v>
      </c>
      <c r="DJ23" s="2">
        <f>CF$207*$B23+CF$209</f>
        <v>72.920817757115188</v>
      </c>
      <c r="DK23" s="2">
        <f>CG$207*$B23+CG$209</f>
        <v>72.959065409599432</v>
      </c>
      <c r="DL23" s="2">
        <f>CH$207*$B23+CH$209</f>
        <v>69.83902051785654</v>
      </c>
      <c r="DM23" s="2">
        <f>CI$207*$B23+CI$209</f>
        <v>65.636438891931434</v>
      </c>
      <c r="DN23" s="2">
        <f>CJ$207*$B23+CJ$209</f>
        <v>60.991129493612284</v>
      </c>
      <c r="DO23" s="2">
        <f>CK$207*$B23+CK$209</f>
        <v>52.688561527490215</v>
      </c>
      <c r="DP23" s="2">
        <f>CL$207*$B23+CL$209</f>
        <v>43.946373871174842</v>
      </c>
      <c r="DS23" s="2">
        <f>POWER(10,($B23-C$227)/C$228)/(1+POWER(10,($B23-C$227)/C$228))</f>
        <v>7.5131685117703427E-4</v>
      </c>
      <c r="DT23" s="2">
        <f>POWER(10,($B23-D$227)/D$228)/(1+POWER(10,($B23-D$227)/D$228))</f>
        <v>3.1897456488364016E-4</v>
      </c>
      <c r="DU23" s="2">
        <f>POWER(10,($B23-E$227)/E$228)/(1+POWER(10,($B23-E$227)/E$228))</f>
        <v>5.6066074132106382E-4</v>
      </c>
      <c r="DV23" s="2">
        <f>POWER(10,($B23-F$227)/F$228)/(1+POWER(10,($B23-F$227)/F$228))</f>
        <v>6.3827244734868376E-4</v>
      </c>
      <c r="DW23" s="2">
        <f>POWER(10,($B23-G$227)/G$228)/(1+POWER(10,($B23-G$227)/G$228))</f>
        <v>6.1946986807277814E-4</v>
      </c>
      <c r="DX23" s="2">
        <f>POWER(10,($B23-H$227)/H$228)/(1+POWER(10,($B23-H$227)/H$228))</f>
        <v>5.3093433039589255E-4</v>
      </c>
      <c r="DY23" s="2">
        <f>POWER(10,($B23-I$227)/I$228)/(1+POWER(10,($B23-I$227)/I$228))</f>
        <v>5.3793621494261572E-4</v>
      </c>
      <c r="DZ23" s="2">
        <f>POWER(10,($B23-J$227)/J$228)/(1+POWER(10,($B23-J$227)/J$228))</f>
        <v>5.1631280548187055E-4</v>
      </c>
      <c r="EA23" s="2">
        <f>POWER(10,($B23-K$227)/K$228)/(1+POWER(10,($B23-K$227)/K$228))</f>
        <v>5.5857544275137816E-4</v>
      </c>
      <c r="EB23" s="2">
        <f>POWER(10,($B23-L$227)/L$228)/(1+POWER(10,($B23-L$227)/L$228))</f>
        <v>5.3228713482256684E-4</v>
      </c>
      <c r="EC23" s="2">
        <f>POWER(10,($B23-M$227)/M$228)/(1+POWER(10,($B23-M$227)/M$228))</f>
        <v>4.7999589577549739E-4</v>
      </c>
      <c r="ED23" s="2">
        <f>POWER(10,($B23-N$227)/N$228)/(1+POWER(10,($B23-N$227)/N$228))</f>
        <v>4.4081828989557444E-4</v>
      </c>
      <c r="EE23" s="2">
        <f>POWER(10,($B23-O$227)/O$228)/(1+POWER(10,($B23-O$227)/O$228))</f>
        <v>4.5918151100502591E-4</v>
      </c>
    </row>
    <row r="24" spans="2:135" x14ac:dyDescent="0.25">
      <c r="B24" s="2">
        <v>18</v>
      </c>
      <c r="C24">
        <v>63.542000000000002</v>
      </c>
      <c r="D24">
        <v>65.823999999999998</v>
      </c>
      <c r="E24">
        <v>67.837999999999994</v>
      </c>
      <c r="F24">
        <v>68.676000000000002</v>
      </c>
      <c r="G24">
        <v>68.837999999999994</v>
      </c>
      <c r="H24">
        <v>67.058999999999997</v>
      </c>
      <c r="I24">
        <v>69.087999999999994</v>
      </c>
      <c r="J24">
        <v>66.647000000000006</v>
      </c>
      <c r="K24">
        <v>65.382000000000005</v>
      </c>
      <c r="L24">
        <v>59.411999999999999</v>
      </c>
      <c r="M24">
        <v>52.484999999999999</v>
      </c>
      <c r="N24">
        <v>46.926000000000002</v>
      </c>
      <c r="O24">
        <v>39.382399999999997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65.298541179188973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67.601086768440382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68.62343583049973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68.640179732745295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69.011933900584992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68.912747738329287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68.943448400440133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67.620820933797461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65.106650634762943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60.934570480433315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54.34974712173986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47.405133030414213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39.281076078535932</v>
      </c>
      <c r="AE24" s="5"/>
      <c r="AG24" s="5">
        <f t="shared" si="0"/>
        <v>-1.7565411791889716</v>
      </c>
      <c r="AH24" s="5">
        <f t="shared" si="0"/>
        <v>-1.7770867684403839</v>
      </c>
      <c r="AI24" s="5">
        <f t="shared" si="0"/>
        <v>-0.7854358304997362</v>
      </c>
      <c r="AJ24" s="5">
        <f t="shared" si="0"/>
        <v>3.582026725470655E-2</v>
      </c>
      <c r="AK24" s="5">
        <f t="shared" si="0"/>
        <v>-0.17393390058499847</v>
      </c>
      <c r="AL24" s="5">
        <f t="shared" si="0"/>
        <v>-1.8537477383292895</v>
      </c>
      <c r="AM24" s="5">
        <f t="shared" si="0"/>
        <v>0.14455159955986119</v>
      </c>
      <c r="AN24" s="5">
        <f t="shared" si="0"/>
        <v>-0.97382093379745527</v>
      </c>
      <c r="AO24" s="5">
        <f t="shared" si="0"/>
        <v>0.27534936523706222</v>
      </c>
      <c r="AP24" s="5">
        <f t="shared" si="0"/>
        <v>-1.5225704804333162</v>
      </c>
      <c r="AQ24" s="5">
        <f t="shared" si="0"/>
        <v>-1.8647471217398603</v>
      </c>
      <c r="AR24" s="5">
        <f t="shared" si="0"/>
        <v>-0.47913303041421074</v>
      </c>
      <c r="AS24" s="5">
        <f t="shared" si="0"/>
        <v>0.10132392146406488</v>
      </c>
      <c r="AV24" s="2">
        <f t="shared" si="1"/>
        <v>65.298538187558947</v>
      </c>
      <c r="AW24" s="2">
        <f t="shared" si="2"/>
        <v>67.60108676841611</v>
      </c>
      <c r="AX24" s="2">
        <f t="shared" si="3"/>
        <v>68.623435826460209</v>
      </c>
      <c r="AY24" s="2">
        <f t="shared" si="4"/>
        <v>68.640179698751922</v>
      </c>
      <c r="AZ24" s="2">
        <f t="shared" si="5"/>
        <v>69.011933887376685</v>
      </c>
      <c r="BA24" s="2">
        <f t="shared" si="6"/>
        <v>68.912747736221021</v>
      </c>
      <c r="BB24" s="2">
        <f t="shared" si="7"/>
        <v>68.943448399603454</v>
      </c>
      <c r="BC24" s="2">
        <f t="shared" si="8"/>
        <v>67.620820933055413</v>
      </c>
      <c r="BD24" s="2">
        <f t="shared" si="9"/>
        <v>65.106650634141587</v>
      </c>
      <c r="BE24" s="2">
        <f t="shared" si="10"/>
        <v>60.934570479645146</v>
      </c>
      <c r="BF24" s="2">
        <f t="shared" si="11"/>
        <v>54.349747121593573</v>
      </c>
      <c r="BG24" s="2">
        <f t="shared" si="12"/>
        <v>47.405133029834104</v>
      </c>
      <c r="BH24" s="2">
        <f t="shared" si="13"/>
        <v>39.281076067251931</v>
      </c>
      <c r="BK24" s="2">
        <f>IF(OR($B24&lt;C$229, AND($B24&gt;C$230, $B24&lt;C$231)), C24, "")</f>
        <v>63.542000000000002</v>
      </c>
      <c r="BL24" s="2">
        <f>IF(OR($B24&lt;D$229, AND($B24&gt;D$230, $B24&lt;D$231)), D24, "")</f>
        <v>65.823999999999998</v>
      </c>
      <c r="BM24" s="2">
        <f>IF(OR($B24&lt;E$229, AND($B24&gt;E$230, $B24&lt;E$231)), E24, "")</f>
        <v>67.837999999999994</v>
      </c>
      <c r="BN24" s="2">
        <f>IF(OR($B24&lt;F$229, AND($B24&gt;F$230, $B24&lt;F$231)), F24, "")</f>
        <v>68.676000000000002</v>
      </c>
      <c r="BO24" s="2">
        <f>IF(OR($B24&lt;G$229, AND($B24&gt;G$230, $B24&lt;G$231)), G24, "")</f>
        <v>68.837999999999994</v>
      </c>
      <c r="BP24" s="2">
        <f>IF(OR($B24&lt;H$229, AND($B24&gt;H$230, $B24&lt;H$231)), H24, "")</f>
        <v>67.058999999999997</v>
      </c>
      <c r="BQ24" s="2">
        <f>IF(OR($B24&lt;I$229, AND($B24&gt;I$230, $B24&lt;I$231)), I24, "")</f>
        <v>69.087999999999994</v>
      </c>
      <c r="BR24" s="2">
        <f>IF(OR($B24&lt;J$229, AND($B24&gt;J$230, $B24&lt;J$231)), J24, "")</f>
        <v>66.647000000000006</v>
      </c>
      <c r="BS24" s="2">
        <f>IF(OR($B24&lt;K$229, AND($B24&gt;K$230, $B24&lt;K$231)), K24, "")</f>
        <v>65.382000000000005</v>
      </c>
      <c r="BT24" s="2">
        <f>IF(OR($B24&lt;L$229, AND($B24&gt;L$230, $B24&lt;L$231)), L24, "")</f>
        <v>59.411999999999999</v>
      </c>
      <c r="BU24" s="2">
        <f>IF(OR($B24&lt;M$229, AND($B24&gt;M$230, $B24&lt;M$231)), M24, "")</f>
        <v>52.484999999999999</v>
      </c>
      <c r="BV24" s="2">
        <f>IF(OR($B24&lt;N$229, AND($B24&gt;N$230, $B24&lt;N$231)), N24, "")</f>
        <v>46.926000000000002</v>
      </c>
      <c r="BW24" s="2">
        <f>IF(OR($B24&lt;O$229, AND($B24&gt;O$230, $B24&lt;O$231)), O24, "")</f>
        <v>39.382399999999997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65.294483462698651</v>
      </c>
      <c r="CP24" s="2">
        <f>BL$207*$B24+BL$209</f>
        <v>67.599295637441756</v>
      </c>
      <c r="CQ24" s="2">
        <f>BM$207*$B24+BM$209</f>
        <v>68.620779430059557</v>
      </c>
      <c r="CR24" s="2">
        <f>BN$207*$B24+BN$209</f>
        <v>68.637469856928107</v>
      </c>
      <c r="CS24" s="2">
        <f>BO$207*$B24+BO$209</f>
        <v>69.008883730590583</v>
      </c>
      <c r="CT24" s="2">
        <f>BP$207*$B24+BP$209</f>
        <v>68.91036890815387</v>
      </c>
      <c r="CU24" s="2">
        <f>BQ$207*$B24+BQ$209</f>
        <v>68.941122689043084</v>
      </c>
      <c r="CV24" s="2">
        <f>BR$207*$B24+BR$209</f>
        <v>67.6178237177201</v>
      </c>
      <c r="CW24" s="2">
        <f>BS$207*$B24+BS$209</f>
        <v>65.103778711333092</v>
      </c>
      <c r="CX24" s="2">
        <f>BT$207*$B24+BT$209</f>
        <v>60.931849844531733</v>
      </c>
      <c r="CY24" s="2">
        <f>BU$207*$B24+BU$209</f>
        <v>54.346276071665955</v>
      </c>
      <c r="CZ24" s="2">
        <f>BV$207*$B24+BV$209</f>
        <v>47.402597462188908</v>
      </c>
      <c r="DA24" s="2">
        <f>BW$207*$B24+BW$209</f>
        <v>39.278743196701427</v>
      </c>
      <c r="DD24" s="2">
        <f>BZ$207*$B24+BZ$209</f>
        <v>70.216802276770764</v>
      </c>
      <c r="DE24" s="2">
        <f>CA$207*$B24+CA$209</f>
        <v>72.720647975796467</v>
      </c>
      <c r="DF24" s="2">
        <f>CB$207*$B24+CB$209</f>
        <v>72.942097435737153</v>
      </c>
      <c r="DG24" s="2">
        <f>CC$207*$B24+CC$209</f>
        <v>72.509730541376754</v>
      </c>
      <c r="DH24" s="2">
        <f>CD$207*$B24+CD$209</f>
        <v>73.499727349980986</v>
      </c>
      <c r="DI24" s="2">
        <f>CE$207*$B24+CE$209</f>
        <v>72.996802932925178</v>
      </c>
      <c r="DJ24" s="2">
        <f>CF$207*$B24+CF$209</f>
        <v>72.884310121243843</v>
      </c>
      <c r="DK24" s="2">
        <f>CG$207*$B24+CG$209</f>
        <v>72.912344806402999</v>
      </c>
      <c r="DL24" s="2">
        <f>CH$207*$B24+CH$209</f>
        <v>69.793146846063024</v>
      </c>
      <c r="DM24" s="2">
        <f>CI$207*$B24+CI$209</f>
        <v>65.593574641791633</v>
      </c>
      <c r="DN24" s="2">
        <f>CJ$207*$B24+CJ$209</f>
        <v>60.941711123566641</v>
      </c>
      <c r="DO24" s="2">
        <f>CK$207*$B24+CK$209</f>
        <v>52.648667275993695</v>
      </c>
      <c r="DP24" s="2">
        <f>CL$207*$B24+CL$209</f>
        <v>43.912417316499045</v>
      </c>
      <c r="DS24" s="2">
        <f>POWER(10,($B24-C$227)/C$228)/(1+POWER(10,($B24-C$227)/C$228))</f>
        <v>8.2374283613897753E-4</v>
      </c>
      <c r="DT24" s="2">
        <f>POWER(10,($B24-D$227)/D$228)/(1+POWER(10,($B24-D$227)/D$228))</f>
        <v>3.4973789265356405E-4</v>
      </c>
      <c r="DU24" s="2">
        <f>POWER(10,($B24-E$227)/E$228)/(1+POWER(10,($B24-E$227)/E$228))</f>
        <v>6.1471902719503443E-4</v>
      </c>
      <c r="DV24" s="2">
        <f>POWER(10,($B24-F$227)/F$228)/(1+POWER(10,($B24-F$227)/F$228))</f>
        <v>6.998087279331376E-4</v>
      </c>
      <c r="DW24" s="2">
        <f>POWER(10,($B24-G$227)/G$228)/(1+POWER(10,($B24-G$227)/G$228))</f>
        <v>6.7919461121573009E-4</v>
      </c>
      <c r="DX24" s="2">
        <f>POWER(10,($B24-H$227)/H$228)/(1+POWER(10,($B24-H$227)/H$228))</f>
        <v>5.8212809817400669E-4</v>
      </c>
      <c r="DY24" s="2">
        <f>POWER(10,($B24-I$227)/I$228)/(1+POWER(10,($B24-I$227)/I$228))</f>
        <v>5.8980472025697969E-4</v>
      </c>
      <c r="DZ24" s="2">
        <f>POWER(10,($B24-J$227)/J$228)/(1+POWER(10,($B24-J$227)/J$228))</f>
        <v>5.6609753462458809E-4</v>
      </c>
      <c r="EA24" s="2">
        <f>POWER(10,($B24-K$227)/K$228)/(1+POWER(10,($B24-K$227)/K$228))</f>
        <v>6.1243278965983621E-4</v>
      </c>
      <c r="EB24" s="2">
        <f>POWER(10,($B24-L$227)/L$228)/(1+POWER(10,($B24-L$227)/L$228))</f>
        <v>5.8361126658761054E-4</v>
      </c>
      <c r="EC24" s="2">
        <f>POWER(10,($B24-M$227)/M$228)/(1+POWER(10,($B24-M$227)/M$228))</f>
        <v>5.2628066235213523E-4</v>
      </c>
      <c r="ED24" s="2">
        <f>POWER(10,($B24-N$227)/N$228)/(1+POWER(10,($B24-N$227)/N$228))</f>
        <v>4.8332708774308344E-4</v>
      </c>
      <c r="EE24" s="2">
        <f>POWER(10,($B24-O$227)/O$228)/(1+POWER(10,($B24-O$227)/O$228))</f>
        <v>5.0346021109632538E-4</v>
      </c>
    </row>
    <row r="25" spans="2:135" x14ac:dyDescent="0.25">
      <c r="B25" s="2">
        <v>19</v>
      </c>
      <c r="C25">
        <v>67.417000000000002</v>
      </c>
      <c r="D25">
        <v>65.617999999999995</v>
      </c>
      <c r="E25">
        <v>67.984999999999999</v>
      </c>
      <c r="F25">
        <v>68</v>
      </c>
      <c r="G25">
        <v>67.073999999999998</v>
      </c>
      <c r="H25">
        <v>67.75</v>
      </c>
      <c r="I25">
        <v>67.793999999999997</v>
      </c>
      <c r="J25">
        <v>68.191000000000003</v>
      </c>
      <c r="K25">
        <v>63.941000000000003</v>
      </c>
      <c r="L25">
        <v>59.456000000000003</v>
      </c>
      <c r="M25">
        <v>52.808999999999997</v>
      </c>
      <c r="N25">
        <v>46.323999999999998</v>
      </c>
      <c r="O25">
        <v>39.25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65.309206941013016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67.616702301131681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68.634061507900938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68.647887087350114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69.032736619224735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68.931036566674948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68.962494365331594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67.650066950503813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65.127127020211574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60.957538844538057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54.388995927884807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47.433702742025524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39.306424113338188</v>
      </c>
      <c r="AE25" s="5"/>
      <c r="AG25" s="5">
        <f t="shared" si="0"/>
        <v>2.1077930589869851</v>
      </c>
      <c r="AH25" s="5">
        <f t="shared" si="0"/>
        <v>-1.9987023011316865</v>
      </c>
      <c r="AI25" s="5">
        <f t="shared" si="0"/>
        <v>-0.64906150790093875</v>
      </c>
      <c r="AJ25" s="5">
        <f t="shared" si="0"/>
        <v>-0.64788708735011369</v>
      </c>
      <c r="AK25" s="5">
        <f t="shared" si="0"/>
        <v>-1.9587366192247373</v>
      </c>
      <c r="AL25" s="5">
        <f t="shared" si="0"/>
        <v>-1.1810365666749476</v>
      </c>
      <c r="AM25" s="5">
        <f t="shared" si="0"/>
        <v>-1.1684943653315969</v>
      </c>
      <c r="AN25" s="5">
        <f t="shared" si="0"/>
        <v>0.54093304949618926</v>
      </c>
      <c r="AO25" s="5">
        <f t="shared" ref="AO25:AS75" si="14">K25-Z25</f>
        <v>-1.1861270202115719</v>
      </c>
      <c r="AP25" s="5">
        <f t="shared" si="14"/>
        <v>-1.5015388445380538</v>
      </c>
      <c r="AQ25" s="5">
        <f t="shared" si="14"/>
        <v>-1.5799959278848092</v>
      </c>
      <c r="AR25" s="5">
        <f t="shared" si="14"/>
        <v>-1.1097027420255259</v>
      </c>
      <c r="AS25" s="5">
        <f t="shared" si="14"/>
        <v>-5.642411333818842E-2</v>
      </c>
      <c r="AV25" s="2">
        <f t="shared" si="1"/>
        <v>65.309197690967892</v>
      </c>
      <c r="AW25" s="2">
        <f t="shared" si="2"/>
        <v>67.616702301026962</v>
      </c>
      <c r="AX25" s="2">
        <f t="shared" si="3"/>
        <v>68.634061492258184</v>
      </c>
      <c r="AY25" s="2">
        <f t="shared" si="4"/>
        <v>68.647886963973519</v>
      </c>
      <c r="AZ25" s="2">
        <f t="shared" si="5"/>
        <v>69.032736569816947</v>
      </c>
      <c r="BA25" s="2">
        <f t="shared" si="6"/>
        <v>68.931036558380953</v>
      </c>
      <c r="BB25" s="2">
        <f t="shared" si="7"/>
        <v>68.96249436192349</v>
      </c>
      <c r="BC25" s="2">
        <f t="shared" si="8"/>
        <v>67.650066947482742</v>
      </c>
      <c r="BD25" s="2">
        <f t="shared" si="9"/>
        <v>65.127127017641371</v>
      </c>
      <c r="BE25" s="2">
        <f t="shared" si="10"/>
        <v>60.957538841329821</v>
      </c>
      <c r="BF25" s="2">
        <f t="shared" si="11"/>
        <v>54.388995927263423</v>
      </c>
      <c r="BG25" s="2">
        <f t="shared" si="12"/>
        <v>47.433702739707925</v>
      </c>
      <c r="BH25" s="2">
        <f t="shared" si="13"/>
        <v>39.306424072853815</v>
      </c>
      <c r="BK25" s="2">
        <f>IF(OR($B25&lt;C$229, AND($B25&gt;C$230, $B25&lt;C$231)), C25, "")</f>
        <v>67.417000000000002</v>
      </c>
      <c r="BL25" s="2">
        <f>IF(OR($B25&lt;D$229, AND($B25&gt;D$230, $B25&lt;D$231)), D25, "")</f>
        <v>65.617999999999995</v>
      </c>
      <c r="BM25" s="2">
        <f>IF(OR($B25&lt;E$229, AND($B25&gt;E$230, $B25&lt;E$231)), E25, "")</f>
        <v>67.984999999999999</v>
      </c>
      <c r="BN25" s="2">
        <f>IF(OR($B25&lt;F$229, AND($B25&gt;F$230, $B25&lt;F$231)), F25, "")</f>
        <v>68</v>
      </c>
      <c r="BO25" s="2">
        <f>IF(OR($B25&lt;G$229, AND($B25&gt;G$230, $B25&lt;G$231)), G25, "")</f>
        <v>67.073999999999998</v>
      </c>
      <c r="BP25" s="2">
        <f>IF(OR($B25&lt;H$229, AND($B25&gt;H$230, $B25&lt;H$231)), H25, "")</f>
        <v>67.75</v>
      </c>
      <c r="BQ25" s="2">
        <f>IF(OR($B25&lt;I$229, AND($B25&gt;I$230, $B25&lt;I$231)), I25, "")</f>
        <v>67.793999999999997</v>
      </c>
      <c r="BR25" s="2">
        <f>IF(OR($B25&lt;J$229, AND($B25&gt;J$230, $B25&lt;J$231)), J25, "")</f>
        <v>68.191000000000003</v>
      </c>
      <c r="BS25" s="2">
        <f>IF(OR($B25&lt;K$229, AND($B25&gt;K$230, $B25&lt;K$231)), K25, "")</f>
        <v>63.941000000000003</v>
      </c>
      <c r="BT25" s="2">
        <f>IF(OR($B25&lt;L$229, AND($B25&gt;L$230, $B25&lt;L$231)), L25, "")</f>
        <v>59.456000000000003</v>
      </c>
      <c r="BU25" s="2">
        <f>IF(OR($B25&lt;M$229, AND($B25&gt;M$230, $B25&lt;M$231)), M25, "")</f>
        <v>52.808999999999997</v>
      </c>
      <c r="BV25" s="2">
        <f>IF(OR($B25&lt;N$229, AND($B25&gt;N$230, $B25&lt;N$231)), N25, "")</f>
        <v>46.323999999999998</v>
      </c>
      <c r="BW25" s="2">
        <f>IF(OR($B25&lt;O$229, AND($B25&gt;O$230, $B25&lt;O$231)), O25, "")</f>
        <v>39.25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65.304810618889661</v>
      </c>
      <c r="CP25" s="2">
        <f>BL$207*$B25+BL$209</f>
        <v>67.614764083015658</v>
      </c>
      <c r="CQ25" s="2">
        <f>BM$207*$B25+BM$209</f>
        <v>68.631189504751859</v>
      </c>
      <c r="CR25" s="2">
        <f>BN$207*$B25+BN$209</f>
        <v>68.644957888583704</v>
      </c>
      <c r="CS25" s="2">
        <f>BO$207*$B25+BO$209</f>
        <v>69.029440618251982</v>
      </c>
      <c r="CT25" s="2">
        <f>BP$207*$B25+BP$209</f>
        <v>68.928466002796412</v>
      </c>
      <c r="CU25" s="2">
        <f>BQ$207*$B25+BQ$209</f>
        <v>68.959980219163157</v>
      </c>
      <c r="CV25" s="2">
        <f>BR$207*$B25+BR$209</f>
        <v>67.646827746439996</v>
      </c>
      <c r="CW25" s="2">
        <f>BS$207*$B25+BS$209</f>
        <v>65.124022599540794</v>
      </c>
      <c r="CX25" s="2">
        <f>BT$207*$B25+BT$209</f>
        <v>60.954597876258049</v>
      </c>
      <c r="CY25" s="2">
        <f>BU$207*$B25+BU$209</f>
        <v>54.385241189502992</v>
      </c>
      <c r="CZ25" s="2">
        <f>BV$207*$B25+BV$209</f>
        <v>47.430958845612714</v>
      </c>
      <c r="DA25" s="2">
        <f>BW$207*$B25+BW$209</f>
        <v>39.303898885734256</v>
      </c>
      <c r="DD25" s="2">
        <f>BZ$207*$B25+BZ$209</f>
        <v>70.162364566246396</v>
      </c>
      <c r="DE25" s="2">
        <f>CA$207*$B25+CA$209</f>
        <v>72.669222057238997</v>
      </c>
      <c r="DF25" s="2">
        <f>CB$207*$B25+CB$209</f>
        <v>72.892386835889866</v>
      </c>
      <c r="DG25" s="2">
        <f>CC$207*$B25+CC$209</f>
        <v>72.462470814170899</v>
      </c>
      <c r="DH25" s="2">
        <f>CD$207*$B25+CD$209</f>
        <v>73.455477685498693</v>
      </c>
      <c r="DI25" s="2">
        <f>CE$207*$B25+CE$209</f>
        <v>72.955940762999404</v>
      </c>
      <c r="DJ25" s="2">
        <f>CF$207*$B25+CF$209</f>
        <v>72.847802485372512</v>
      </c>
      <c r="DK25" s="2">
        <f>CG$207*$B25+CG$209</f>
        <v>72.865624203206579</v>
      </c>
      <c r="DL25" s="2">
        <f>CH$207*$B25+CH$209</f>
        <v>69.747273174269509</v>
      </c>
      <c r="DM25" s="2">
        <f>CI$207*$B25+CI$209</f>
        <v>65.550710391651833</v>
      </c>
      <c r="DN25" s="2">
        <f>CJ$207*$B25+CJ$209</f>
        <v>60.892292753520991</v>
      </c>
      <c r="DO25" s="2">
        <f>CK$207*$B25+CK$209</f>
        <v>52.608773024497175</v>
      </c>
      <c r="DP25" s="2">
        <f>CL$207*$B25+CL$209</f>
        <v>43.878460761823249</v>
      </c>
      <c r="DS25" s="2">
        <f>POWER(10,($B25-C$227)/C$228)/(1+POWER(10,($B25-C$227)/C$228))</f>
        <v>9.0314428326858777E-4</v>
      </c>
      <c r="DT25" s="2">
        <f>POWER(10,($B25-D$227)/D$228)/(1+POWER(10,($B25-D$227)/D$228))</f>
        <v>3.8346703468395153E-4</v>
      </c>
      <c r="DU25" s="2">
        <f>POWER(10,($B25-E$227)/E$228)/(1+POWER(10,($B25-E$227)/E$228))</f>
        <v>6.7398603799528867E-4</v>
      </c>
      <c r="DV25" s="2">
        <f>POWER(10,($B25-F$227)/F$228)/(1+POWER(10,($B25-F$227)/F$228))</f>
        <v>7.6727320821376975E-4</v>
      </c>
      <c r="DW25" s="2">
        <f>POWER(10,($B25-G$227)/G$228)/(1+POWER(10,($B25-G$227)/G$228))</f>
        <v>7.4467328557893003E-4</v>
      </c>
      <c r="DX25" s="2">
        <f>POWER(10,($B25-H$227)/H$228)/(1+POWER(10,($B25-H$227)/H$228))</f>
        <v>6.3825492091034136E-4</v>
      </c>
      <c r="DY25" s="2">
        <f>POWER(10,($B25-I$227)/I$228)/(1+POWER(10,($B25-I$227)/I$228))</f>
        <v>6.4667121802070731E-4</v>
      </c>
      <c r="DZ25" s="2">
        <f>POWER(10,($B25-J$227)/J$228)/(1+POWER(10,($B25-J$227)/J$228))</f>
        <v>6.2067970452071484E-4</v>
      </c>
      <c r="EA25" s="2">
        <f>POWER(10,($B25-K$227)/K$228)/(1+POWER(10,($B25-K$227)/K$228))</f>
        <v>6.714795251500852E-4</v>
      </c>
      <c r="EB25" s="2">
        <f>POWER(10,($B25-L$227)/L$228)/(1+POWER(10,($B25-L$227)/L$228))</f>
        <v>6.3988099984937691E-4</v>
      </c>
      <c r="EC25" s="2">
        <f>POWER(10,($B25-M$227)/M$228)/(1+POWER(10,($B25-M$227)/M$228))</f>
        <v>5.7702597305276358E-4</v>
      </c>
      <c r="ED25" s="2">
        <f>POWER(10,($B25-N$227)/N$228)/(1+POWER(10,($B25-N$227)/N$228))</f>
        <v>5.2993290226592408E-4</v>
      </c>
      <c r="EE25" s="2">
        <f>POWER(10,($B25-O$227)/O$228)/(1+POWER(10,($B25-O$227)/O$228))</f>
        <v>5.520063315262115E-4</v>
      </c>
    </row>
    <row r="26" spans="2:135" x14ac:dyDescent="0.25">
      <c r="B26" s="2">
        <v>20</v>
      </c>
      <c r="C26">
        <v>67.167000000000002</v>
      </c>
      <c r="D26">
        <v>65.662000000000006</v>
      </c>
      <c r="E26">
        <v>68</v>
      </c>
      <c r="F26">
        <v>68.206000000000003</v>
      </c>
      <c r="G26">
        <v>67.397000000000006</v>
      </c>
      <c r="H26">
        <v>67.647000000000006</v>
      </c>
      <c r="I26">
        <v>68.5</v>
      </c>
      <c r="J26">
        <v>66.221000000000004</v>
      </c>
      <c r="K26">
        <v>65.162000000000006</v>
      </c>
      <c r="L26">
        <v>60.793999999999997</v>
      </c>
      <c r="M26">
        <v>54.75</v>
      </c>
      <c r="N26">
        <v>47.25</v>
      </c>
      <c r="O26">
        <v>38.323500000000003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65.319911100172234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67.63232953861089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68.644704077680728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68.655611724762522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69.05355845114174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68.949340254350233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68.981555038544712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67.679331755429445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65.147621527484858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60.98052439379736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54.428267151981117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47.462289045600791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39.331787603367673</v>
      </c>
      <c r="AE26" s="5"/>
      <c r="AG26" s="5">
        <f t="shared" ref="AG26:AN57" si="15">C26-R26</f>
        <v>1.8470888998277672</v>
      </c>
      <c r="AH26" s="5">
        <f t="shared" si="15"/>
        <v>-1.9703295386108834</v>
      </c>
      <c r="AI26" s="5">
        <f t="shared" si="15"/>
        <v>-0.64470407768072846</v>
      </c>
      <c r="AJ26" s="5">
        <f t="shared" si="15"/>
        <v>-0.44961172476251932</v>
      </c>
      <c r="AK26" s="5">
        <f t="shared" si="15"/>
        <v>-1.6565584511417342</v>
      </c>
      <c r="AL26" s="5">
        <f t="shared" si="15"/>
        <v>-1.3023402543502272</v>
      </c>
      <c r="AM26" s="5">
        <f t="shared" si="15"/>
        <v>-0.48155503854471249</v>
      </c>
      <c r="AN26" s="5">
        <f t="shared" si="15"/>
        <v>-1.458331755429441</v>
      </c>
      <c r="AO26" s="5">
        <f t="shared" si="14"/>
        <v>1.4378472515147678E-2</v>
      </c>
      <c r="AP26" s="5">
        <f t="shared" si="14"/>
        <v>-0.18652439379736308</v>
      </c>
      <c r="AQ26" s="5">
        <f t="shared" si="14"/>
        <v>0.32173284801888258</v>
      </c>
      <c r="AR26" s="5">
        <f t="shared" si="14"/>
        <v>-0.21228904560079087</v>
      </c>
      <c r="AS26" s="5">
        <f t="shared" si="14"/>
        <v>-1.0082876033676698</v>
      </c>
      <c r="AV26" s="2">
        <f t="shared" si="1"/>
        <v>65.319883555218183</v>
      </c>
      <c r="AW26" s="2">
        <f t="shared" si="2"/>
        <v>67.632329538175696</v>
      </c>
      <c r="AX26" s="2">
        <f t="shared" si="3"/>
        <v>68.644704019418853</v>
      </c>
      <c r="AY26" s="2">
        <f t="shared" si="4"/>
        <v>68.655611294023032</v>
      </c>
      <c r="AZ26" s="2">
        <f t="shared" si="5"/>
        <v>69.053558273399801</v>
      </c>
      <c r="BA26" s="2">
        <f t="shared" si="6"/>
        <v>68.94934022296475</v>
      </c>
      <c r="BB26" s="2">
        <f t="shared" si="7"/>
        <v>68.981555025198048</v>
      </c>
      <c r="BC26" s="2">
        <f t="shared" si="8"/>
        <v>67.679331743601878</v>
      </c>
      <c r="BD26" s="2">
        <f t="shared" si="9"/>
        <v>65.14762151726768</v>
      </c>
      <c r="BE26" s="2">
        <f t="shared" si="10"/>
        <v>60.980524381241338</v>
      </c>
      <c r="BF26" s="2">
        <f t="shared" si="11"/>
        <v>54.42826714944335</v>
      </c>
      <c r="BG26" s="2">
        <f t="shared" si="12"/>
        <v>47.462289036687771</v>
      </c>
      <c r="BH26" s="2">
        <f t="shared" si="13"/>
        <v>39.331787463392125</v>
      </c>
      <c r="BK26" s="2">
        <f>IF(OR($B26&lt;C$229, AND($B26&gt;C$230, $B26&lt;C$231)), C26, "")</f>
        <v>67.167000000000002</v>
      </c>
      <c r="BL26" s="2">
        <f>IF(OR($B26&lt;D$229, AND($B26&gt;D$230, $B26&lt;D$231)), D26, "")</f>
        <v>65.662000000000006</v>
      </c>
      <c r="BM26" s="2">
        <f>IF(OR($B26&lt;E$229, AND($B26&gt;E$230, $B26&lt;E$231)), E26, "")</f>
        <v>68</v>
      </c>
      <c r="BN26" s="2">
        <f>IF(OR($B26&lt;F$229, AND($B26&gt;F$230, $B26&lt;F$231)), F26, "")</f>
        <v>68.206000000000003</v>
      </c>
      <c r="BO26" s="2">
        <f>IF(OR($B26&lt;G$229, AND($B26&gt;G$230, $B26&lt;G$231)), G26, "")</f>
        <v>67.397000000000006</v>
      </c>
      <c r="BP26" s="2">
        <f>IF(OR($B26&lt;H$229, AND($B26&gt;H$230, $B26&lt;H$231)), H26, "")</f>
        <v>67.647000000000006</v>
      </c>
      <c r="BQ26" s="2">
        <f>IF(OR($B26&lt;I$229, AND($B26&gt;I$230, $B26&lt;I$231)), I26, "")</f>
        <v>68.5</v>
      </c>
      <c r="BR26" s="2">
        <f>IF(OR($B26&lt;J$229, AND($B26&gt;J$230, $B26&lt;J$231)), J26, "")</f>
        <v>66.221000000000004</v>
      </c>
      <c r="BS26" s="2">
        <f>IF(OR($B26&lt;K$229, AND($B26&gt;K$230, $B26&lt;K$231)), K26, "")</f>
        <v>65.162000000000006</v>
      </c>
      <c r="BT26" s="2">
        <f>IF(OR($B26&lt;L$229, AND($B26&gt;L$230, $B26&lt;L$231)), L26, "")</f>
        <v>60.793999999999997</v>
      </c>
      <c r="BU26" s="2">
        <f>IF(OR($B26&lt;M$229, AND($B26&gt;M$230, $B26&lt;M$231)), M26, "")</f>
        <v>54.75</v>
      </c>
      <c r="BV26" s="2">
        <f>IF(OR($B26&lt;N$229, AND($B26&gt;N$230, $B26&lt;N$231)), N26, "")</f>
        <v>47.25</v>
      </c>
      <c r="BW26" s="2">
        <f>IF(OR($B26&lt;O$229, AND($B26&gt;O$230, $B26&lt;O$231)), O26, "")</f>
        <v>38.323500000000003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65.315137775080672</v>
      </c>
      <c r="CP26" s="2">
        <f>BL$207*$B26+BL$209</f>
        <v>67.630232528589573</v>
      </c>
      <c r="CQ26" s="2">
        <f>BM$207*$B26+BM$209</f>
        <v>68.641599579444161</v>
      </c>
      <c r="CR26" s="2">
        <f>BN$207*$B26+BN$209</f>
        <v>68.652445920239288</v>
      </c>
      <c r="CS26" s="2">
        <f>BO$207*$B26+BO$209</f>
        <v>69.049997505913367</v>
      </c>
      <c r="CT26" s="2">
        <f>BP$207*$B26+BP$209</f>
        <v>68.946563097438954</v>
      </c>
      <c r="CU26" s="2">
        <f>BQ$207*$B26+BQ$209</f>
        <v>68.978837749283215</v>
      </c>
      <c r="CV26" s="2">
        <f>BR$207*$B26+BR$209</f>
        <v>67.675831775159892</v>
      </c>
      <c r="CW26" s="2">
        <f>BS$207*$B26+BS$209</f>
        <v>65.14426648774851</v>
      </c>
      <c r="CX26" s="2">
        <f>BT$207*$B26+BT$209</f>
        <v>60.977345907984365</v>
      </c>
      <c r="CY26" s="2">
        <f>BU$207*$B26+BU$209</f>
        <v>54.424206307340036</v>
      </c>
      <c r="CZ26" s="2">
        <f>BV$207*$B26+BV$209</f>
        <v>47.459320229036528</v>
      </c>
      <c r="DA26" s="2">
        <f>BW$207*$B26+BW$209</f>
        <v>39.329054574767085</v>
      </c>
      <c r="DD26" s="2">
        <f>BZ$207*$B26+BZ$209</f>
        <v>70.107926855722027</v>
      </c>
      <c r="DE26" s="2">
        <f>CA$207*$B26+CA$209</f>
        <v>72.617796138681527</v>
      </c>
      <c r="DF26" s="2">
        <f>CB$207*$B26+CB$209</f>
        <v>72.842676236042564</v>
      </c>
      <c r="DG26" s="2">
        <f>CC$207*$B26+CC$209</f>
        <v>72.415211086965044</v>
      </c>
      <c r="DH26" s="2">
        <f>CD$207*$B26+CD$209</f>
        <v>73.411228021016413</v>
      </c>
      <c r="DI26" s="2">
        <f>CE$207*$B26+CE$209</f>
        <v>72.91507859307363</v>
      </c>
      <c r="DJ26" s="2">
        <f>CF$207*$B26+CF$209</f>
        <v>72.811294849501166</v>
      </c>
      <c r="DK26" s="2">
        <f>CG$207*$B26+CG$209</f>
        <v>72.818903600010159</v>
      </c>
      <c r="DL26" s="2">
        <f>CH$207*$B26+CH$209</f>
        <v>69.701399502475994</v>
      </c>
      <c r="DM26" s="2">
        <f>CI$207*$B26+CI$209</f>
        <v>65.507846141512033</v>
      </c>
      <c r="DN26" s="2">
        <f>CJ$207*$B26+CJ$209</f>
        <v>60.842874383475348</v>
      </c>
      <c r="DO26" s="2">
        <f>CK$207*$B26+CK$209</f>
        <v>52.568878773000655</v>
      </c>
      <c r="DP26" s="2">
        <f>CL$207*$B26+CL$209</f>
        <v>43.844504207147452</v>
      </c>
      <c r="DS26" s="2">
        <f>POWER(10,($B26-C$227)/C$228)/(1+POWER(10,($B26-C$227)/C$228))</f>
        <v>9.9019173547474932E-4</v>
      </c>
      <c r="DT26" s="2">
        <f>POWER(10,($B26-D$227)/D$228)/(1+POWER(10,($B26-D$227)/D$228))</f>
        <v>4.2044768750062491E-4</v>
      </c>
      <c r="DU26" s="2">
        <f>POWER(10,($B26-E$227)/E$228)/(1+POWER(10,($B26-E$227)/E$228))</f>
        <v>7.3896294413297256E-4</v>
      </c>
      <c r="DV26" s="2">
        <f>POWER(10,($B26-F$227)/F$228)/(1+POWER(10,($B26-F$227)/F$228))</f>
        <v>8.4123607067746505E-4</v>
      </c>
      <c r="DW26" s="2">
        <f>POWER(10,($B26-G$227)/G$228)/(1+POWER(10,($B26-G$227)/G$228))</f>
        <v>8.1645936258080887E-4</v>
      </c>
      <c r="DX26" s="2">
        <f>POWER(10,($B26-H$227)/H$228)/(1+POWER(10,($B26-H$227)/H$228))</f>
        <v>6.997895129421739E-4</v>
      </c>
      <c r="DY26" s="2">
        <f>POWER(10,($B26-I$227)/I$228)/(1+POWER(10,($B26-I$227)/I$228))</f>
        <v>7.0901665531605915E-4</v>
      </c>
      <c r="DZ26" s="2">
        <f>POWER(10,($B26-J$227)/J$228)/(1+POWER(10,($B26-J$227)/J$228))</f>
        <v>6.8052101179667248E-4</v>
      </c>
      <c r="EA26" s="2">
        <f>POWER(10,($B26-K$227)/K$228)/(1+POWER(10,($B26-K$227)/K$228))</f>
        <v>7.3621496417146219E-4</v>
      </c>
      <c r="EB26" s="2">
        <f>POWER(10,($B26-L$227)/L$228)/(1+POWER(10,($B26-L$227)/L$228))</f>
        <v>7.0157225320354778E-4</v>
      </c>
      <c r="EC26" s="2">
        <f>POWER(10,($B26-M$227)/M$228)/(1+POWER(10,($B26-M$227)/M$228))</f>
        <v>6.3266117754402014E-4</v>
      </c>
      <c r="ED26" s="2">
        <f>POWER(10,($B26-N$227)/N$228)/(1+POWER(10,($B26-N$227)/N$228))</f>
        <v>5.8103016644129137E-4</v>
      </c>
      <c r="EE26" s="2">
        <f>POWER(10,($B26-O$227)/O$228)/(1+POWER(10,($B26-O$227)/O$228))</f>
        <v>6.0523067413861169E-4</v>
      </c>
    </row>
    <row r="27" spans="2:135" x14ac:dyDescent="0.25">
      <c r="B27" s="2">
        <v>21</v>
      </c>
      <c r="C27">
        <v>68.167000000000002</v>
      </c>
      <c r="D27">
        <v>67.176000000000002</v>
      </c>
      <c r="E27">
        <v>68.912000000000006</v>
      </c>
      <c r="F27">
        <v>69.734999999999999</v>
      </c>
      <c r="G27">
        <v>68.808999999999997</v>
      </c>
      <c r="H27">
        <v>69.587999999999994</v>
      </c>
      <c r="I27">
        <v>68.043999999999997</v>
      </c>
      <c r="J27">
        <v>65.632000000000005</v>
      </c>
      <c r="K27">
        <v>64.778999999999996</v>
      </c>
      <c r="L27">
        <v>60.293999999999997</v>
      </c>
      <c r="M27">
        <v>53.896999999999998</v>
      </c>
      <c r="N27">
        <v>46.293999999999997</v>
      </c>
      <c r="O27">
        <v>38.470599999999997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65.330676764143519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67.64796937009254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68.655364861216952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68.663355385065074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69.074400992709897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68.967659921715835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69.000631520538917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67.708616735318927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65.168135501238353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61.00352840830012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54.467562480392296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47.4908932135138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39.357167882116372</v>
      </c>
      <c r="AE27" s="5"/>
      <c r="AG27" s="5">
        <f t="shared" si="15"/>
        <v>2.8363232358564829</v>
      </c>
      <c r="AH27" s="5">
        <f t="shared" si="15"/>
        <v>-0.47196937009253759</v>
      </c>
      <c r="AI27" s="5">
        <f t="shared" si="15"/>
        <v>0.25663513878305366</v>
      </c>
      <c r="AJ27" s="5">
        <f t="shared" si="15"/>
        <v>1.0716446149349252</v>
      </c>
      <c r="AK27" s="5">
        <f t="shared" si="15"/>
        <v>-0.2654009927098997</v>
      </c>
      <c r="AL27" s="5">
        <f t="shared" si="15"/>
        <v>0.62034007828415838</v>
      </c>
      <c r="AM27" s="5">
        <f t="shared" si="15"/>
        <v>-0.9566315205389202</v>
      </c>
      <c r="AN27" s="5">
        <f t="shared" si="15"/>
        <v>-2.0766167353189218</v>
      </c>
      <c r="AO27" s="5">
        <f t="shared" si="14"/>
        <v>-0.38913550123835705</v>
      </c>
      <c r="AP27" s="5">
        <f t="shared" si="14"/>
        <v>-0.7095284083001232</v>
      </c>
      <c r="AQ27" s="5">
        <f t="shared" si="14"/>
        <v>-0.57056248039229729</v>
      </c>
      <c r="AR27" s="5">
        <f t="shared" si="14"/>
        <v>-1.1968932135138033</v>
      </c>
      <c r="AS27" s="5">
        <f t="shared" si="14"/>
        <v>-0.88656788211637405</v>
      </c>
      <c r="AV27" s="2">
        <f t="shared" si="1"/>
        <v>65.330597768619057</v>
      </c>
      <c r="AW27" s="2">
        <f t="shared" si="2"/>
        <v>67.647969368350545</v>
      </c>
      <c r="AX27" s="2">
        <f t="shared" si="3"/>
        <v>68.655364652506591</v>
      </c>
      <c r="AY27" s="2">
        <f t="shared" si="4"/>
        <v>68.663353938493046</v>
      </c>
      <c r="AZ27" s="2">
        <f t="shared" si="5"/>
        <v>69.074400377772477</v>
      </c>
      <c r="BA27" s="2">
        <f t="shared" si="6"/>
        <v>68.967659807474988</v>
      </c>
      <c r="BB27" s="2">
        <f t="shared" si="7"/>
        <v>69.000631470288212</v>
      </c>
      <c r="BC27" s="2">
        <f t="shared" si="8"/>
        <v>67.708616690790691</v>
      </c>
      <c r="BD27" s="2">
        <f t="shared" si="9"/>
        <v>65.168135462205427</v>
      </c>
      <c r="BE27" s="2">
        <f t="shared" si="10"/>
        <v>61.003528361053029</v>
      </c>
      <c r="BF27" s="2">
        <f t="shared" si="11"/>
        <v>54.467562470427012</v>
      </c>
      <c r="BG27" s="2">
        <f t="shared" si="12"/>
        <v>47.490893180516963</v>
      </c>
      <c r="BH27" s="2">
        <f t="shared" si="13"/>
        <v>39.357167415717583</v>
      </c>
      <c r="BK27" s="2">
        <f>IF(OR($B27&lt;C$229, AND($B27&gt;C$230, $B27&lt;C$231)), C27, "")</f>
        <v>68.167000000000002</v>
      </c>
      <c r="BL27" s="2">
        <f>IF(OR($B27&lt;D$229, AND($B27&gt;D$230, $B27&lt;D$231)), D27, "")</f>
        <v>67.176000000000002</v>
      </c>
      <c r="BM27" s="2">
        <f>IF(OR($B27&lt;E$229, AND($B27&gt;E$230, $B27&lt;E$231)), E27, "")</f>
        <v>68.912000000000006</v>
      </c>
      <c r="BN27" s="2">
        <f>IF(OR($B27&lt;F$229, AND($B27&gt;F$230, $B27&lt;F$231)), F27, "")</f>
        <v>69.734999999999999</v>
      </c>
      <c r="BO27" s="2">
        <f>IF(OR($B27&lt;G$229, AND($B27&gt;G$230, $B27&lt;G$231)), G27, "")</f>
        <v>68.808999999999997</v>
      </c>
      <c r="BP27" s="2">
        <f>IF(OR($B27&lt;H$229, AND($B27&gt;H$230, $B27&lt;H$231)), H27, "")</f>
        <v>69.587999999999994</v>
      </c>
      <c r="BQ27" s="2">
        <f>IF(OR($B27&lt;I$229, AND($B27&gt;I$230, $B27&lt;I$231)), I27, "")</f>
        <v>68.043999999999997</v>
      </c>
      <c r="BR27" s="2">
        <f>IF(OR($B27&lt;J$229, AND($B27&gt;J$230, $B27&lt;J$231)), J27, "")</f>
        <v>65.632000000000005</v>
      </c>
      <c r="BS27" s="2">
        <f>IF(OR($B27&lt;K$229, AND($B27&gt;K$230, $B27&lt;K$231)), K27, "")</f>
        <v>64.778999999999996</v>
      </c>
      <c r="BT27" s="2">
        <f>IF(OR($B27&lt;L$229, AND($B27&gt;L$230, $B27&lt;L$231)), L27, "")</f>
        <v>60.293999999999997</v>
      </c>
      <c r="BU27" s="2">
        <f>IF(OR($B27&lt;M$229, AND($B27&gt;M$230, $B27&lt;M$231)), M27, "")</f>
        <v>53.896999999999998</v>
      </c>
      <c r="BV27" s="2">
        <f>IF(OR($B27&lt;N$229, AND($B27&gt;N$230, $B27&lt;N$231)), N27, "")</f>
        <v>46.293999999999997</v>
      </c>
      <c r="BW27" s="2">
        <f>IF(OR($B27&lt;O$229, AND($B27&gt;O$230, $B27&lt;O$231)), O27, "")</f>
        <v>38.470599999999997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65.325464931271696</v>
      </c>
      <c r="CP27" s="2">
        <f>BL$207*$B27+BL$209</f>
        <v>67.645700974163475</v>
      </c>
      <c r="CQ27" s="2">
        <f>BM$207*$B27+BM$209</f>
        <v>68.652009654136464</v>
      </c>
      <c r="CR27" s="2">
        <f>BN$207*$B27+BN$209</f>
        <v>68.659933951894885</v>
      </c>
      <c r="CS27" s="2">
        <f>BO$207*$B27+BO$209</f>
        <v>69.070554393574767</v>
      </c>
      <c r="CT27" s="2">
        <f>BP$207*$B27+BP$209</f>
        <v>68.964660192081496</v>
      </c>
      <c r="CU27" s="2">
        <f>BQ$207*$B27+BQ$209</f>
        <v>68.997695279403288</v>
      </c>
      <c r="CV27" s="2">
        <f>BR$207*$B27+BR$209</f>
        <v>67.704835803879774</v>
      </c>
      <c r="CW27" s="2">
        <f>BS$207*$B27+BS$209</f>
        <v>65.164510375956226</v>
      </c>
      <c r="CX27" s="2">
        <f>BT$207*$B27+BT$209</f>
        <v>61.000093939710688</v>
      </c>
      <c r="CY27" s="2">
        <f>BU$207*$B27+BU$209</f>
        <v>54.463171425177073</v>
      </c>
      <c r="CZ27" s="2">
        <f>BV$207*$B27+BV$209</f>
        <v>47.487681612460335</v>
      </c>
      <c r="DA27" s="2">
        <f>BW$207*$B27+BW$209</f>
        <v>39.354210263799914</v>
      </c>
      <c r="DD27" s="2">
        <f>BZ$207*$B27+BZ$209</f>
        <v>70.053489145197659</v>
      </c>
      <c r="DE27" s="2">
        <f>CA$207*$B27+CA$209</f>
        <v>72.566370220124071</v>
      </c>
      <c r="DF27" s="2">
        <f>CB$207*$B27+CB$209</f>
        <v>72.792965636195277</v>
      </c>
      <c r="DG27" s="2">
        <f>CC$207*$B27+CC$209</f>
        <v>72.367951359759189</v>
      </c>
      <c r="DH27" s="2">
        <f>CD$207*$B27+CD$209</f>
        <v>73.366978356534119</v>
      </c>
      <c r="DI27" s="2">
        <f>CE$207*$B27+CE$209</f>
        <v>72.874216423147843</v>
      </c>
      <c r="DJ27" s="2">
        <f>CF$207*$B27+CF$209</f>
        <v>72.774787213629835</v>
      </c>
      <c r="DK27" s="2">
        <f>CG$207*$B27+CG$209</f>
        <v>72.77218299681374</v>
      </c>
      <c r="DL27" s="2">
        <f>CH$207*$B27+CH$209</f>
        <v>69.655525830682478</v>
      </c>
      <c r="DM27" s="2">
        <f>CI$207*$B27+CI$209</f>
        <v>65.464981891372233</v>
      </c>
      <c r="DN27" s="2">
        <f>CJ$207*$B27+CJ$209</f>
        <v>60.793456013429697</v>
      </c>
      <c r="DO27" s="2">
        <f>CK$207*$B27+CK$209</f>
        <v>52.528984521504135</v>
      </c>
      <c r="DP27" s="2">
        <f>CL$207*$B27+CL$209</f>
        <v>43.810547652471655</v>
      </c>
      <c r="DS27" s="2">
        <f>POWER(10,($B27-C$227)/C$228)/(1+POWER(10,($B27-C$227)/C$228))</f>
        <v>1.0856199366004796E-3</v>
      </c>
      <c r="DT27" s="2">
        <f>POWER(10,($B27-D$227)/D$228)/(1+POWER(10,($B27-D$227)/D$228))</f>
        <v>4.6099302222641839E-4</v>
      </c>
      <c r="DU27" s="2">
        <f>POWER(10,($B27-E$227)/E$228)/(1+POWER(10,($B27-E$227)/E$228))</f>
        <v>8.1019899382493905E-4</v>
      </c>
      <c r="DV27" s="2">
        <f>POWER(10,($B27-F$227)/F$228)/(1+POWER(10,($B27-F$227)/F$228))</f>
        <v>9.2232215277536945E-4</v>
      </c>
      <c r="DW27" s="2">
        <f>POWER(10,($B27-G$227)/G$228)/(1+POWER(10,($B27-G$227)/G$228))</f>
        <v>8.9515937693137476E-4</v>
      </c>
      <c r="DX27" s="2">
        <f>POWER(10,($B27-H$227)/H$228)/(1+POWER(10,($B27-H$227)/H$228))</f>
        <v>7.6725214223978923E-4</v>
      </c>
      <c r="DY27" s="2">
        <f>POWER(10,($B27-I$227)/I$228)/(1+POWER(10,($B27-I$227)/I$228))</f>
        <v>7.7736812766333451E-4</v>
      </c>
      <c r="DZ27" s="2">
        <f>POWER(10,($B27-J$227)/J$228)/(1+POWER(10,($B27-J$227)/J$228))</f>
        <v>7.4612746412565465E-4</v>
      </c>
      <c r="EA27" s="2">
        <f>POWER(10,($B27-K$227)/K$228)/(1+POWER(10,($B27-K$227)/K$228))</f>
        <v>8.0718632249988519E-4</v>
      </c>
      <c r="EB27" s="2">
        <f>POWER(10,($B27-L$227)/L$228)/(1+POWER(10,($B27-L$227)/L$228))</f>
        <v>7.6920661381061175E-4</v>
      </c>
      <c r="EC27" s="2">
        <f>POWER(10,($B27-M$227)/M$228)/(1+POWER(10,($B27-M$227)/M$228))</f>
        <v>6.936568472902787E-4</v>
      </c>
      <c r="ED27" s="2">
        <f>POWER(10,($B27-N$227)/N$228)/(1+POWER(10,($B27-N$227)/N$228))</f>
        <v>6.3705119778945509E-4</v>
      </c>
      <c r="EE27" s="2">
        <f>POWER(10,($B27-O$227)/O$228)/(1+POWER(10,($B27-O$227)/O$228))</f>
        <v>6.6358349015239917E-4</v>
      </c>
    </row>
    <row r="28" spans="2:135" x14ac:dyDescent="0.25">
      <c r="B28" s="2">
        <v>22</v>
      </c>
      <c r="C28">
        <v>67.457999999999998</v>
      </c>
      <c r="D28">
        <v>66.587999999999994</v>
      </c>
      <c r="E28">
        <v>68.867999999999995</v>
      </c>
      <c r="F28">
        <v>69.162000000000006</v>
      </c>
      <c r="G28">
        <v>69.234999999999999</v>
      </c>
      <c r="H28">
        <v>68.221000000000004</v>
      </c>
      <c r="I28">
        <v>69.117999999999995</v>
      </c>
      <c r="J28">
        <v>66.265000000000001</v>
      </c>
      <c r="K28">
        <v>65.484999999999999</v>
      </c>
      <c r="L28">
        <v>58.411999999999999</v>
      </c>
      <c r="M28">
        <v>54.484999999999999</v>
      </c>
      <c r="N28">
        <v>47.588000000000001</v>
      </c>
      <c r="O28">
        <v>38.647100000000002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65.341560642077695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67.663622749093449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68.66604543800598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68.67112090195441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69.095266397333873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68.985996858839542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69.019725031351726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67.737923408653558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65.188670412387381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61.026552296557327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54.506883725642943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47.519516636906936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39.38256668788511</v>
      </c>
      <c r="AE28" s="5"/>
      <c r="AG28" s="5">
        <f t="shared" si="15"/>
        <v>2.1164393579223031</v>
      </c>
      <c r="AH28" s="5">
        <f t="shared" si="15"/>
        <v>-1.0756227490934549</v>
      </c>
      <c r="AI28" s="5">
        <f t="shared" si="15"/>
        <v>0.20195456199401463</v>
      </c>
      <c r="AJ28" s="5">
        <f t="shared" si="15"/>
        <v>0.49087909804559615</v>
      </c>
      <c r="AK28" s="5">
        <f t="shared" si="15"/>
        <v>0.13973360266612644</v>
      </c>
      <c r="AL28" s="5">
        <f t="shared" si="15"/>
        <v>-0.76499685883953816</v>
      </c>
      <c r="AM28" s="5">
        <f t="shared" si="15"/>
        <v>9.8274968648269123E-2</v>
      </c>
      <c r="AN28" s="5">
        <f t="shared" si="15"/>
        <v>-1.472923408653557</v>
      </c>
      <c r="AO28" s="5">
        <f t="shared" si="14"/>
        <v>0.29632958761261818</v>
      </c>
      <c r="AP28" s="5">
        <f t="shared" si="14"/>
        <v>-2.6145522965573278</v>
      </c>
      <c r="AQ28" s="5">
        <f t="shared" si="14"/>
        <v>-2.188372564294383E-2</v>
      </c>
      <c r="AR28" s="5">
        <f t="shared" si="14"/>
        <v>6.8483363093065464E-2</v>
      </c>
      <c r="AS28" s="5">
        <f t="shared" si="14"/>
        <v>-0.73546668788510772</v>
      </c>
      <c r="AV28" s="2">
        <f t="shared" si="1"/>
        <v>65.341342456944815</v>
      </c>
      <c r="AW28" s="2">
        <f t="shared" si="2"/>
        <v>67.663622742376546</v>
      </c>
      <c r="AX28" s="2">
        <f t="shared" si="3"/>
        <v>68.666044718901816</v>
      </c>
      <c r="AY28" s="2">
        <f t="shared" si="4"/>
        <v>68.671116228813659</v>
      </c>
      <c r="AZ28" s="2">
        <f t="shared" si="5"/>
        <v>69.095264351274025</v>
      </c>
      <c r="BA28" s="2">
        <f t="shared" si="6"/>
        <v>68.985996458856491</v>
      </c>
      <c r="BB28" s="2">
        <f t="shared" si="7"/>
        <v>69.019724849456679</v>
      </c>
      <c r="BC28" s="2">
        <f t="shared" si="8"/>
        <v>67.737923247447199</v>
      </c>
      <c r="BD28" s="2">
        <f t="shared" si="9"/>
        <v>65.18867026907968</v>
      </c>
      <c r="BE28" s="2">
        <f t="shared" si="10"/>
        <v>61.026552125620583</v>
      </c>
      <c r="BF28" s="2">
        <f t="shared" si="11"/>
        <v>54.50688368801827</v>
      </c>
      <c r="BG28" s="2">
        <f t="shared" si="12"/>
        <v>47.519516519314408</v>
      </c>
      <c r="BH28" s="2">
        <f t="shared" si="13"/>
        <v>39.382565190259761</v>
      </c>
      <c r="BK28" s="2">
        <f>IF(OR($B28&lt;C$229, AND($B28&gt;C$230, $B28&lt;C$231)), C28, "")</f>
        <v>67.457999999999998</v>
      </c>
      <c r="BL28" s="2">
        <f>IF(OR($B28&lt;D$229, AND($B28&gt;D$230, $B28&lt;D$231)), D28, "")</f>
        <v>66.587999999999994</v>
      </c>
      <c r="BM28" s="2">
        <f>IF(OR($B28&lt;E$229, AND($B28&gt;E$230, $B28&lt;E$231)), E28, "")</f>
        <v>68.867999999999995</v>
      </c>
      <c r="BN28" s="2">
        <f>IF(OR($B28&lt;F$229, AND($B28&gt;F$230, $B28&lt;F$231)), F28, "")</f>
        <v>69.162000000000006</v>
      </c>
      <c r="BO28" s="2">
        <f>IF(OR($B28&lt;G$229, AND($B28&gt;G$230, $B28&lt;G$231)), G28, "")</f>
        <v>69.234999999999999</v>
      </c>
      <c r="BP28" s="2">
        <f>IF(OR($B28&lt;H$229, AND($B28&gt;H$230, $B28&lt;H$231)), H28, "")</f>
        <v>68.221000000000004</v>
      </c>
      <c r="BQ28" s="2">
        <f>IF(OR($B28&lt;I$229, AND($B28&gt;I$230, $B28&lt;I$231)), I28, "")</f>
        <v>69.117999999999995</v>
      </c>
      <c r="BR28" s="2">
        <f>IF(OR($B28&lt;J$229, AND($B28&gt;J$230, $B28&lt;J$231)), J28, "")</f>
        <v>66.265000000000001</v>
      </c>
      <c r="BS28" s="2">
        <f>IF(OR($B28&lt;K$229, AND($B28&gt;K$230, $B28&lt;K$231)), K28, "")</f>
        <v>65.484999999999999</v>
      </c>
      <c r="BT28" s="2">
        <f>IF(OR($B28&lt;L$229, AND($B28&gt;L$230, $B28&lt;L$231)), L28, "")</f>
        <v>58.411999999999999</v>
      </c>
      <c r="BU28" s="2">
        <f>IF(OR($B28&lt;M$229, AND($B28&gt;M$230, $B28&lt;M$231)), M28, "")</f>
        <v>54.484999999999999</v>
      </c>
      <c r="BV28" s="2">
        <f>IF(OR($B28&lt;N$229, AND($B28&gt;N$230, $B28&lt;N$231)), N28, "")</f>
        <v>47.588000000000001</v>
      </c>
      <c r="BW28" s="2">
        <f>IF(OR($B28&lt;O$229, AND($B28&gt;O$230, $B28&lt;O$231)), O28, "")</f>
        <v>38.647100000000002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65.335792087462707</v>
      </c>
      <c r="CP28" s="2">
        <f>BL$207*$B28+BL$209</f>
        <v>67.661169419737391</v>
      </c>
      <c r="CQ28" s="2">
        <f>BM$207*$B28+BM$209</f>
        <v>68.662419728828766</v>
      </c>
      <c r="CR28" s="2">
        <f>BN$207*$B28+BN$209</f>
        <v>68.667421983550483</v>
      </c>
      <c r="CS28" s="2">
        <f>BO$207*$B28+BO$209</f>
        <v>69.091111281236167</v>
      </c>
      <c r="CT28" s="2">
        <f>BP$207*$B28+BP$209</f>
        <v>68.982757286724024</v>
      </c>
      <c r="CU28" s="2">
        <f>BQ$207*$B28+BQ$209</f>
        <v>69.016552809523347</v>
      </c>
      <c r="CV28" s="2">
        <f>BR$207*$B28+BR$209</f>
        <v>67.733839832599671</v>
      </c>
      <c r="CW28" s="2">
        <f>BS$207*$B28+BS$209</f>
        <v>65.184754264163928</v>
      </c>
      <c r="CX28" s="2">
        <f>BT$207*$B28+BT$209</f>
        <v>61.022841971437003</v>
      </c>
      <c r="CY28" s="2">
        <f>BU$207*$B28+BU$209</f>
        <v>54.502136543014117</v>
      </c>
      <c r="CZ28" s="2">
        <f>BV$207*$B28+BV$209</f>
        <v>47.516042995884149</v>
      </c>
      <c r="DA28" s="2">
        <f>BW$207*$B28+BW$209</f>
        <v>39.379365952832742</v>
      </c>
      <c r="DD28" s="2">
        <f>BZ$207*$B28+BZ$209</f>
        <v>69.999051434673291</v>
      </c>
      <c r="DE28" s="2">
        <f>CA$207*$B28+CA$209</f>
        <v>72.514944301566601</v>
      </c>
      <c r="DF28" s="2">
        <f>CB$207*$B28+CB$209</f>
        <v>72.743255036347989</v>
      </c>
      <c r="DG28" s="2">
        <f>CC$207*$B28+CC$209</f>
        <v>72.320691632553334</v>
      </c>
      <c r="DH28" s="2">
        <f>CD$207*$B28+CD$209</f>
        <v>73.322728692051825</v>
      </c>
      <c r="DI28" s="2">
        <f>CE$207*$B28+CE$209</f>
        <v>72.833354253222069</v>
      </c>
      <c r="DJ28" s="2">
        <f>CF$207*$B28+CF$209</f>
        <v>72.73827957775849</v>
      </c>
      <c r="DK28" s="2">
        <f>CG$207*$B28+CG$209</f>
        <v>72.72546239361732</v>
      </c>
      <c r="DL28" s="2">
        <f>CH$207*$B28+CH$209</f>
        <v>69.609652158888977</v>
      </c>
      <c r="DM28" s="2">
        <f>CI$207*$B28+CI$209</f>
        <v>65.422117641232433</v>
      </c>
      <c r="DN28" s="2">
        <f>CJ$207*$B28+CJ$209</f>
        <v>60.744037643384054</v>
      </c>
      <c r="DO28" s="2">
        <f>CK$207*$B28+CK$209</f>
        <v>52.489090270007615</v>
      </c>
      <c r="DP28" s="2">
        <f>CL$207*$B28+CL$209</f>
        <v>43.776591097795858</v>
      </c>
      <c r="DS28" s="2">
        <f>POWER(10,($B28-C$227)/C$228)/(1+POWER(10,($B28-C$227)/C$228))</f>
        <v>1.1902339262823641E-3</v>
      </c>
      <c r="DT28" s="2">
        <f>POWER(10,($B28-D$227)/D$228)/(1+POWER(10,($B28-D$227)/D$228))</f>
        <v>5.0544631732862345E-4</v>
      </c>
      <c r="DU28" s="2">
        <f>POWER(10,($B28-E$227)/E$228)/(1+POWER(10,($B28-E$227)/E$228))</f>
        <v>8.8829609623612693E-4</v>
      </c>
      <c r="DV28" s="2">
        <f>POWER(10,($B28-F$227)/F$228)/(1+POWER(10,($B28-F$227)/F$228))</f>
        <v>1.0112161483029852E-3</v>
      </c>
      <c r="DW28" s="2">
        <f>POWER(10,($B28-G$227)/G$228)/(1+POWER(10,($B28-G$227)/G$228))</f>
        <v>9.8143797859499685E-4</v>
      </c>
      <c r="DX28" s="2">
        <f>POWER(10,($B28-H$227)/H$228)/(1+POWER(10,($B28-H$227)/H$228))</f>
        <v>8.4121297571560904E-4</v>
      </c>
      <c r="DY28" s="2">
        <f>POWER(10,($B28-I$227)/I$228)/(1+POWER(10,($B28-I$227)/I$228))</f>
        <v>8.5230328040210659E-4</v>
      </c>
      <c r="DZ28" s="2">
        <f>POWER(10,($B28-J$227)/J$228)/(1+POWER(10,($B28-J$227)/J$228))</f>
        <v>8.1805360834234981E-4</v>
      </c>
      <c r="EA28" s="2">
        <f>POWER(10,($B28-K$227)/K$228)/(1+POWER(10,($B28-K$227)/K$228))</f>
        <v>8.8499328321509508E-4</v>
      </c>
      <c r="EB28" s="2">
        <f>POWER(10,($B28-L$227)/L$228)/(1+POWER(10,($B28-L$227)/L$228))</f>
        <v>8.4335569354094554E-4</v>
      </c>
      <c r="EC28" s="2">
        <f>POWER(10,($B28-M$227)/M$228)/(1+POWER(10,($B28-M$227)/M$228))</f>
        <v>7.6052871197770737E-4</v>
      </c>
      <c r="ED28" s="2">
        <f>POWER(10,($B28-N$227)/N$228)/(1+POWER(10,($B28-N$227)/N$228))</f>
        <v>6.9846981916503372E-4</v>
      </c>
      <c r="EE28" s="2">
        <f>POWER(10,($B28-O$227)/O$228)/(1+POWER(10,($B28-O$227)/O$228))</f>
        <v>7.275582490200381E-4</v>
      </c>
    </row>
    <row r="29" spans="2:135" x14ac:dyDescent="0.25">
      <c r="B29" s="2">
        <v>23</v>
      </c>
      <c r="C29">
        <v>69.25</v>
      </c>
      <c r="D29">
        <v>68.293999999999997</v>
      </c>
      <c r="E29">
        <v>68.102999999999994</v>
      </c>
      <c r="F29">
        <v>68.132000000000005</v>
      </c>
      <c r="G29">
        <v>70.793999999999997</v>
      </c>
      <c r="H29">
        <v>68.734999999999999</v>
      </c>
      <c r="I29">
        <v>69.323999999999998</v>
      </c>
      <c r="J29">
        <v>66.837999999999994</v>
      </c>
      <c r="K29">
        <v>64.971000000000004</v>
      </c>
      <c r="L29">
        <v>61.426000000000002</v>
      </c>
      <c r="M29">
        <v>54.941000000000003</v>
      </c>
      <c r="N29">
        <v>46.131999999999998</v>
      </c>
      <c r="O29">
        <v>39.323500000000003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65.352700268126668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67.679290702094718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68.676748016152274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68.678914104160015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69.116158302277057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69.004352743880986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69.038837023038127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67.767253526578003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65.209227952032293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61.049597701837953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54.546232858668908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47.548160898258921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39.407986770505005</v>
      </c>
      <c r="AE29" s="5"/>
      <c r="AG29" s="5">
        <f t="shared" si="15"/>
        <v>3.897299731873332</v>
      </c>
      <c r="AH29" s="5">
        <f t="shared" si="15"/>
        <v>0.61470929790527862</v>
      </c>
      <c r="AI29" s="5">
        <f t="shared" si="15"/>
        <v>-0.57374801615227966</v>
      </c>
      <c r="AJ29" s="5">
        <f t="shared" si="15"/>
        <v>-0.54691410416000963</v>
      </c>
      <c r="AK29" s="5">
        <f t="shared" si="15"/>
        <v>1.6778416977229398</v>
      </c>
      <c r="AL29" s="5">
        <f t="shared" si="15"/>
        <v>-0.26935274388098662</v>
      </c>
      <c r="AM29" s="5">
        <f t="shared" si="15"/>
        <v>0.2851629769618711</v>
      </c>
      <c r="AN29" s="5">
        <f t="shared" si="15"/>
        <v>-0.92925352657800886</v>
      </c>
      <c r="AO29" s="5">
        <f t="shared" si="14"/>
        <v>-0.23822795203228964</v>
      </c>
      <c r="AP29" s="5">
        <f t="shared" si="14"/>
        <v>0.37640229816204851</v>
      </c>
      <c r="AQ29" s="5">
        <f t="shared" si="14"/>
        <v>0.39476714133109425</v>
      </c>
      <c r="AR29" s="5">
        <f t="shared" si="14"/>
        <v>-1.4161608982589229</v>
      </c>
      <c r="AS29" s="5">
        <f t="shared" si="14"/>
        <v>-8.4486770505002085E-2</v>
      </c>
      <c r="AV29" s="2">
        <f t="shared" si="1"/>
        <v>65.352119891310991</v>
      </c>
      <c r="AW29" s="2">
        <f t="shared" si="2"/>
        <v>67.679290677146582</v>
      </c>
      <c r="AX29" s="2">
        <f t="shared" si="3"/>
        <v>68.676745633131347</v>
      </c>
      <c r="AY29" s="2">
        <f t="shared" si="4"/>
        <v>68.678899582338772</v>
      </c>
      <c r="AZ29" s="2">
        <f t="shared" si="5"/>
        <v>69.116151755128911</v>
      </c>
      <c r="BA29" s="2">
        <f t="shared" si="6"/>
        <v>69.004351396813831</v>
      </c>
      <c r="BB29" s="2">
        <f t="shared" si="7"/>
        <v>69.03883639003071</v>
      </c>
      <c r="BC29" s="2">
        <f t="shared" si="8"/>
        <v>67.767252965355368</v>
      </c>
      <c r="BD29" s="2">
        <f t="shared" si="9"/>
        <v>65.209227446387075</v>
      </c>
      <c r="BE29" s="2">
        <f t="shared" si="10"/>
        <v>61.049597107226774</v>
      </c>
      <c r="BF29" s="2">
        <f t="shared" si="11"/>
        <v>54.546232722084433</v>
      </c>
      <c r="BG29" s="2">
        <f t="shared" si="12"/>
        <v>47.548160494848425</v>
      </c>
      <c r="BH29" s="2">
        <f t="shared" si="13"/>
        <v>39.4079821361481</v>
      </c>
      <c r="BK29" s="2">
        <f>IF(OR($B29&lt;C$229, AND($B29&gt;C$230, $B29&lt;C$231)), C29, "")</f>
        <v>69.25</v>
      </c>
      <c r="BL29" s="2">
        <f>IF(OR($B29&lt;D$229, AND($B29&gt;D$230, $B29&lt;D$231)), D29, "")</f>
        <v>68.293999999999997</v>
      </c>
      <c r="BM29" s="2">
        <f>IF(OR($B29&lt;E$229, AND($B29&gt;E$230, $B29&lt;E$231)), E29, "")</f>
        <v>68.102999999999994</v>
      </c>
      <c r="BN29" s="2">
        <f>IF(OR($B29&lt;F$229, AND($B29&gt;F$230, $B29&lt;F$231)), F29, "")</f>
        <v>68.132000000000005</v>
      </c>
      <c r="BO29" s="2">
        <f>IF(OR($B29&lt;G$229, AND($B29&gt;G$230, $B29&lt;G$231)), G29, "")</f>
        <v>70.793999999999997</v>
      </c>
      <c r="BP29" s="2">
        <f>IF(OR($B29&lt;H$229, AND($B29&gt;H$230, $B29&lt;H$231)), H29, "")</f>
        <v>68.734999999999999</v>
      </c>
      <c r="BQ29" s="2">
        <f>IF(OR($B29&lt;I$229, AND($B29&gt;I$230, $B29&lt;I$231)), I29, "")</f>
        <v>69.323999999999998</v>
      </c>
      <c r="BR29" s="2">
        <f>IF(OR($B29&lt;J$229, AND($B29&gt;J$230, $B29&lt;J$231)), J29, "")</f>
        <v>66.837999999999994</v>
      </c>
      <c r="BS29" s="2">
        <f>IF(OR($B29&lt;K$229, AND($B29&gt;K$230, $B29&lt;K$231)), K29, "")</f>
        <v>64.971000000000004</v>
      </c>
      <c r="BT29" s="2">
        <f>IF(OR($B29&lt;L$229, AND($B29&gt;L$230, $B29&lt;L$231)), L29, "")</f>
        <v>61.426000000000002</v>
      </c>
      <c r="BU29" s="2">
        <f>IF(OR($B29&lt;M$229, AND($B29&gt;M$230, $B29&lt;M$231)), M29, "")</f>
        <v>54.941000000000003</v>
      </c>
      <c r="BV29" s="2">
        <f>IF(OR($B29&lt;N$229, AND($B29&gt;N$230, $B29&lt;N$231)), N29, "")</f>
        <v>46.131999999999998</v>
      </c>
      <c r="BW29" s="2">
        <f>IF(OR($B29&lt;O$229, AND($B29&gt;O$230, $B29&lt;O$231)), O29, "")</f>
        <v>39.323500000000003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65.346119243653717</v>
      </c>
      <c r="CP29" s="2">
        <f>BL$207*$B29+BL$209</f>
        <v>67.676637865311307</v>
      </c>
      <c r="CQ29" s="2">
        <f>BM$207*$B29+BM$209</f>
        <v>68.672829803521068</v>
      </c>
      <c r="CR29" s="2">
        <f>BN$207*$B29+BN$209</f>
        <v>68.674910015206066</v>
      </c>
      <c r="CS29" s="2">
        <f>BO$207*$B29+BO$209</f>
        <v>69.111668168897552</v>
      </c>
      <c r="CT29" s="2">
        <f>BP$207*$B29+BP$209</f>
        <v>69.000854381366565</v>
      </c>
      <c r="CU29" s="2">
        <f>BQ$207*$B29+BQ$209</f>
        <v>69.03541033964342</v>
      </c>
      <c r="CV29" s="2">
        <f>BR$207*$B29+BR$209</f>
        <v>67.762843861319567</v>
      </c>
      <c r="CW29" s="2">
        <f>BS$207*$B29+BS$209</f>
        <v>65.204998152371644</v>
      </c>
      <c r="CX29" s="2">
        <f>BT$207*$B29+BT$209</f>
        <v>61.045590003163319</v>
      </c>
      <c r="CY29" s="2">
        <f>BU$207*$B29+BU$209</f>
        <v>54.541101660851155</v>
      </c>
      <c r="CZ29" s="2">
        <f>BV$207*$B29+BV$209</f>
        <v>47.544404379307956</v>
      </c>
      <c r="DA29" s="2">
        <f>BW$207*$B29+BW$209</f>
        <v>39.404521641865571</v>
      </c>
      <c r="DD29" s="2">
        <f>BZ$207*$B29+BZ$209</f>
        <v>69.944613724148923</v>
      </c>
      <c r="DE29" s="2">
        <f>CA$207*$B29+CA$209</f>
        <v>72.463518383009131</v>
      </c>
      <c r="DF29" s="2">
        <f>CB$207*$B29+CB$209</f>
        <v>72.693544436500702</v>
      </c>
      <c r="DG29" s="2">
        <f>CC$207*$B29+CC$209</f>
        <v>72.273431905347493</v>
      </c>
      <c r="DH29" s="2">
        <f>CD$207*$B29+CD$209</f>
        <v>73.278479027569531</v>
      </c>
      <c r="DI29" s="2">
        <f>CE$207*$B29+CE$209</f>
        <v>72.792492083296295</v>
      </c>
      <c r="DJ29" s="2">
        <f>CF$207*$B29+CF$209</f>
        <v>72.701771941887145</v>
      </c>
      <c r="DK29" s="2">
        <f>CG$207*$B29+CG$209</f>
        <v>72.678741790420887</v>
      </c>
      <c r="DL29" s="2">
        <f>CH$207*$B29+CH$209</f>
        <v>69.563778487095462</v>
      </c>
      <c r="DM29" s="2">
        <f>CI$207*$B29+CI$209</f>
        <v>65.379253391092632</v>
      </c>
      <c r="DN29" s="2">
        <f>CJ$207*$B29+CJ$209</f>
        <v>60.694619273338404</v>
      </c>
      <c r="DO29" s="2">
        <f>CK$207*$B29+CK$209</f>
        <v>52.449196018511095</v>
      </c>
      <c r="DP29" s="2">
        <f>CL$207*$B29+CL$209</f>
        <v>43.742634543120062</v>
      </c>
      <c r="DS29" s="2">
        <f>POWER(10,($B29-C$227)/C$228)/(1+POWER(10,($B29-C$227)/C$228))</f>
        <v>1.3049157028915154E-3</v>
      </c>
      <c r="DT29" s="2">
        <f>POWER(10,($B29-D$227)/D$228)/(1+POWER(10,($B29-D$227)/D$228))</f>
        <v>5.5418384174663092E-4</v>
      </c>
      <c r="DU29" s="2">
        <f>POWER(10,($B29-E$227)/E$228)/(1+POWER(10,($B29-E$227)/E$228))</f>
        <v>9.739138356527347E-4</v>
      </c>
      <c r="DV29" s="2">
        <f>POWER(10,($B29-F$227)/F$228)/(1+POWER(10,($B29-F$227)/F$228))</f>
        <v>1.1086682961795656E-3</v>
      </c>
      <c r="DW29" s="2">
        <f>POWER(10,($B29-G$227)/G$228)/(1+POWER(10,($B29-G$227)/G$228))</f>
        <v>1.0760234585694244E-3</v>
      </c>
      <c r="DX29" s="2">
        <f>POWER(10,($B29-H$227)/H$228)/(1+POWER(10,($B29-H$227)/H$228))</f>
        <v>9.2229683376319278E-4</v>
      </c>
      <c r="DY29" s="2">
        <f>POWER(10,($B29-I$227)/I$228)/(1+POWER(10,($B29-I$227)/I$228))</f>
        <v>9.3445512444795937E-4</v>
      </c>
      <c r="DZ29" s="2">
        <f>POWER(10,($B29-J$227)/J$228)/(1+POWER(10,($B29-J$227)/J$228))</f>
        <v>8.9690715702139064E-4</v>
      </c>
      <c r="EA29" s="2">
        <f>POWER(10,($B29-K$227)/K$228)/(1+POWER(10,($B29-K$227)/K$228))</f>
        <v>9.7029299268316135E-4</v>
      </c>
      <c r="EB29" s="2">
        <f>POWER(10,($B29-L$227)/L$228)/(1+POWER(10,($B29-L$227)/L$228))</f>
        <v>9.2464589534442152E-4</v>
      </c>
      <c r="EC29" s="2">
        <f>POWER(10,($B29-M$227)/M$228)/(1+POWER(10,($B29-M$227)/M$228))</f>
        <v>8.3384196753846242E-4</v>
      </c>
      <c r="ED29" s="2">
        <f>POWER(10,($B29-N$227)/N$228)/(1+POWER(10,($B29-N$227)/N$228))</f>
        <v>7.6580532197243032E-4</v>
      </c>
      <c r="EE29" s="2">
        <f>POWER(10,($B29-O$227)/O$228)/(1+POWER(10,($B29-O$227)/O$228))</f>
        <v>7.9769576341107054E-4</v>
      </c>
    </row>
    <row r="30" spans="2:135" x14ac:dyDescent="0.25">
      <c r="B30" s="2">
        <v>24</v>
      </c>
      <c r="C30">
        <v>66</v>
      </c>
      <c r="D30">
        <v>67.573999999999998</v>
      </c>
      <c r="E30">
        <v>68.721000000000004</v>
      </c>
      <c r="F30">
        <v>68.191000000000003</v>
      </c>
      <c r="G30">
        <v>71.25</v>
      </c>
      <c r="H30">
        <v>68.102999999999994</v>
      </c>
      <c r="I30">
        <v>68.765000000000001</v>
      </c>
      <c r="J30">
        <v>68.515000000000001</v>
      </c>
      <c r="K30">
        <v>65.587999999999994</v>
      </c>
      <c r="L30">
        <v>60.426000000000002</v>
      </c>
      <c r="M30">
        <v>54.161999999999999</v>
      </c>
      <c r="N30">
        <v>47.441000000000003</v>
      </c>
      <c r="O30">
        <v>40.220599999999997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65.364419312141763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67.694974348747394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68.687476496679537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68.686748915143184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69.137084395634389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69.022730280909713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69.057969516000512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67.79660937291483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65.229810313546977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61.072666818555284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54.585612098019574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47.57682798021316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39.433433516797081</v>
      </c>
      <c r="AE30" s="5"/>
      <c r="AG30" s="5">
        <f t="shared" si="15"/>
        <v>0.63558068785823707</v>
      </c>
      <c r="AH30" s="5">
        <f t="shared" si="15"/>
        <v>-0.12097434874739577</v>
      </c>
      <c r="AI30" s="5">
        <f t="shared" si="15"/>
        <v>3.352350332046683E-2</v>
      </c>
      <c r="AJ30" s="5">
        <f t="shared" si="15"/>
        <v>-0.49574891514318153</v>
      </c>
      <c r="AK30" s="5">
        <f t="shared" si="15"/>
        <v>2.112915604365611</v>
      </c>
      <c r="AL30" s="5">
        <f t="shared" si="15"/>
        <v>-0.91973028090971809</v>
      </c>
      <c r="AM30" s="5">
        <f t="shared" si="15"/>
        <v>-0.29296951600051102</v>
      </c>
      <c r="AN30" s="5">
        <f t="shared" si="15"/>
        <v>0.71839062708517076</v>
      </c>
      <c r="AO30" s="5">
        <f t="shared" si="14"/>
        <v>0.35818968645301652</v>
      </c>
      <c r="AP30" s="5">
        <f t="shared" si="14"/>
        <v>-0.64666681855528196</v>
      </c>
      <c r="AQ30" s="5">
        <f t="shared" si="14"/>
        <v>-0.423612098019575</v>
      </c>
      <c r="AR30" s="5">
        <f t="shared" si="14"/>
        <v>-0.13582798021315767</v>
      </c>
      <c r="AS30" s="5">
        <f t="shared" si="14"/>
        <v>0.78716648320291682</v>
      </c>
      <c r="AV30" s="2">
        <f t="shared" si="1"/>
        <v>65.362932496267021</v>
      </c>
      <c r="AW30" s="2">
        <f t="shared" si="2"/>
        <v>67.69497425948768</v>
      </c>
      <c r="AX30" s="2">
        <f t="shared" si="3"/>
        <v>68.687468901253212</v>
      </c>
      <c r="AY30" s="2">
        <f t="shared" si="4"/>
        <v>68.686705506447169</v>
      </c>
      <c r="AZ30" s="2">
        <f t="shared" si="5"/>
        <v>69.137064247612017</v>
      </c>
      <c r="BA30" s="2">
        <f t="shared" si="6"/>
        <v>69.022725917114158</v>
      </c>
      <c r="BB30" s="2">
        <f t="shared" si="7"/>
        <v>69.057967398098327</v>
      </c>
      <c r="BC30" s="2">
        <f t="shared" si="8"/>
        <v>67.796607494054257</v>
      </c>
      <c r="BD30" s="2">
        <f t="shared" si="9"/>
        <v>65.229808598957177</v>
      </c>
      <c r="BE30" s="2">
        <f t="shared" si="10"/>
        <v>61.072664829860855</v>
      </c>
      <c r="BF30" s="2">
        <f t="shared" si="11"/>
        <v>54.585611621286297</v>
      </c>
      <c r="BG30" s="2">
        <f t="shared" si="12"/>
        <v>47.576826647996825</v>
      </c>
      <c r="BH30" s="2">
        <f t="shared" si="13"/>
        <v>39.433419696534351</v>
      </c>
      <c r="BK30" s="2">
        <f>IF(OR($B30&lt;C$229, AND($B30&gt;C$230, $B30&lt;C$231)), C30, "")</f>
        <v>66</v>
      </c>
      <c r="BL30" s="2">
        <f>IF(OR($B30&lt;D$229, AND($B30&gt;D$230, $B30&lt;D$231)), D30, "")</f>
        <v>67.573999999999998</v>
      </c>
      <c r="BM30" s="2">
        <f>IF(OR($B30&lt;E$229, AND($B30&gt;E$230, $B30&lt;E$231)), E30, "")</f>
        <v>68.721000000000004</v>
      </c>
      <c r="BN30" s="2">
        <f>IF(OR($B30&lt;F$229, AND($B30&gt;F$230, $B30&lt;F$231)), F30, "")</f>
        <v>68.191000000000003</v>
      </c>
      <c r="BO30" s="2">
        <f>IF(OR($B30&lt;G$229, AND($B30&gt;G$230, $B30&lt;G$231)), G30, "")</f>
        <v>71.25</v>
      </c>
      <c r="BP30" s="2">
        <f>IF(OR($B30&lt;H$229, AND($B30&gt;H$230, $B30&lt;H$231)), H30, "")</f>
        <v>68.102999999999994</v>
      </c>
      <c r="BQ30" s="2">
        <f>IF(OR($B30&lt;I$229, AND($B30&gt;I$230, $B30&lt;I$231)), I30, "")</f>
        <v>68.765000000000001</v>
      </c>
      <c r="BR30" s="2">
        <f>IF(OR($B30&lt;J$229, AND($B30&gt;J$230, $B30&lt;J$231)), J30, "")</f>
        <v>68.515000000000001</v>
      </c>
      <c r="BS30" s="2">
        <f>IF(OR($B30&lt;K$229, AND($B30&gt;K$230, $B30&lt;K$231)), K30, "")</f>
        <v>65.587999999999994</v>
      </c>
      <c r="BT30" s="2">
        <f>IF(OR($B30&lt;L$229, AND($B30&gt;L$230, $B30&lt;L$231)), L30, "")</f>
        <v>60.426000000000002</v>
      </c>
      <c r="BU30" s="2">
        <f>IF(OR($B30&lt;M$229, AND($B30&gt;M$230, $B30&lt;M$231)), M30, "")</f>
        <v>54.161999999999999</v>
      </c>
      <c r="BV30" s="2">
        <f>IF(OR($B30&lt;N$229, AND($B30&gt;N$230, $B30&lt;N$231)), N30, "")</f>
        <v>47.441000000000003</v>
      </c>
      <c r="BW30" s="2">
        <f>IF(OR($B30&lt;O$229, AND($B30&gt;O$230, $B30&lt;O$231)), O30, "")</f>
        <v>40.220599999999997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65.356446399844742</v>
      </c>
      <c r="CP30" s="2">
        <f>BL$207*$B30+BL$209</f>
        <v>67.692106310885208</v>
      </c>
      <c r="CQ30" s="2">
        <f>BM$207*$B30+BM$209</f>
        <v>68.683239878213371</v>
      </c>
      <c r="CR30" s="2">
        <f>BN$207*$B30+BN$209</f>
        <v>68.682398046861664</v>
      </c>
      <c r="CS30" s="2">
        <f>BO$207*$B30+BO$209</f>
        <v>69.132225056558951</v>
      </c>
      <c r="CT30" s="2">
        <f>BP$207*$B30+BP$209</f>
        <v>69.018951476009107</v>
      </c>
      <c r="CU30" s="2">
        <f>BQ$207*$B30+BQ$209</f>
        <v>69.054267869763478</v>
      </c>
      <c r="CV30" s="2">
        <f>BR$207*$B30+BR$209</f>
        <v>67.791847890039463</v>
      </c>
      <c r="CW30" s="2">
        <f>BS$207*$B30+BS$209</f>
        <v>65.22524204057936</v>
      </c>
      <c r="CX30" s="2">
        <f>BT$207*$B30+BT$209</f>
        <v>61.068338034889635</v>
      </c>
      <c r="CY30" s="2">
        <f>BU$207*$B30+BU$209</f>
        <v>54.580066778688199</v>
      </c>
      <c r="CZ30" s="2">
        <f>BV$207*$B30+BV$209</f>
        <v>47.572765762731763</v>
      </c>
      <c r="DA30" s="2">
        <f>BW$207*$B30+BW$209</f>
        <v>39.4296773308984</v>
      </c>
      <c r="DD30" s="2">
        <f>BZ$207*$B30+BZ$209</f>
        <v>69.890176013624554</v>
      </c>
      <c r="DE30" s="2">
        <f>CA$207*$B30+CA$209</f>
        <v>72.412092464451661</v>
      </c>
      <c r="DF30" s="2">
        <f>CB$207*$B30+CB$209</f>
        <v>72.643833836653414</v>
      </c>
      <c r="DG30" s="2">
        <f>CC$207*$B30+CC$209</f>
        <v>72.226172178141638</v>
      </c>
      <c r="DH30" s="2">
        <f>CD$207*$B30+CD$209</f>
        <v>73.234229363087238</v>
      </c>
      <c r="DI30" s="2">
        <f>CE$207*$B30+CE$209</f>
        <v>72.751629913370522</v>
      </c>
      <c r="DJ30" s="2">
        <f>CF$207*$B30+CF$209</f>
        <v>72.665264306015814</v>
      </c>
      <c r="DK30" s="2">
        <f>CG$207*$B30+CG$209</f>
        <v>72.632021187224467</v>
      </c>
      <c r="DL30" s="2">
        <f>CH$207*$B30+CH$209</f>
        <v>69.517904815301947</v>
      </c>
      <c r="DM30" s="2">
        <f>CI$207*$B30+CI$209</f>
        <v>65.336389140952832</v>
      </c>
      <c r="DN30" s="2">
        <f>CJ$207*$B30+CJ$209</f>
        <v>60.645200903292761</v>
      </c>
      <c r="DO30" s="2">
        <f>CK$207*$B30+CK$209</f>
        <v>52.409301767014576</v>
      </c>
      <c r="DP30" s="2">
        <f>CL$207*$B30+CL$209</f>
        <v>43.708677988444265</v>
      </c>
      <c r="DS30" s="2">
        <f>POWER(10,($B30-C$227)/C$228)/(1+POWER(10,($B30-C$227)/C$228))</f>
        <v>1.4306315053656787E-3</v>
      </c>
      <c r="DT30" s="2">
        <f>POWER(10,($B30-D$227)/D$228)/(1+POWER(10,($B30-D$227)/D$228))</f>
        <v>6.0761801182598711E-4</v>
      </c>
      <c r="DU30" s="2">
        <f>POWER(10,($B30-E$227)/E$228)/(1+POWER(10,($B30-E$227)/E$228))</f>
        <v>1.0677749560321912E-3</v>
      </c>
      <c r="DV30" s="2">
        <f>POWER(10,($B30-F$227)/F$228)/(1+POWER(10,($B30-F$227)/F$228))</f>
        <v>1.2155006007551282E-3</v>
      </c>
      <c r="DW30" s="2">
        <f>POWER(10,($B30-G$227)/G$228)/(1+POWER(10,($B30-G$227)/G$228))</f>
        <v>1.1797137914653613E-3</v>
      </c>
      <c r="DX30" s="2">
        <f>POWER(10,($B30-H$227)/H$228)/(1+POWER(10,($B30-H$227)/H$228))</f>
        <v>1.0111883914981593E-3</v>
      </c>
      <c r="DY30" s="2">
        <f>POWER(10,($B30-I$227)/I$228)/(1+POWER(10,($B30-I$227)/I$228))</f>
        <v>1.0245173043402578E-3</v>
      </c>
      <c r="DZ30" s="2">
        <f>POWER(10,($B30-J$227)/J$228)/(1+POWER(10,($B30-J$227)/J$228))</f>
        <v>9.8335405006119312E-4</v>
      </c>
      <c r="EA30" s="2">
        <f>POWER(10,($B30-K$227)/K$228)/(1+POWER(10,($B30-K$227)/K$228))</f>
        <v>1.063805525259602E-3</v>
      </c>
      <c r="EB30" s="2">
        <f>POWER(10,($B30-L$227)/L$228)/(1+POWER(10,($B30-L$227)/L$228))</f>
        <v>1.0137636274024117E-3</v>
      </c>
      <c r="EC30" s="2">
        <f>POWER(10,($B30-M$227)/M$228)/(1+POWER(10,($B30-M$227)/M$228))</f>
        <v>9.1421598998121659E-4</v>
      </c>
      <c r="ED30" s="2">
        <f>POWER(10,($B30-N$227)/N$228)/(1+POWER(10,($B30-N$227)/N$228))</f>
        <v>8.3962680345276396E-4</v>
      </c>
      <c r="EE30" s="2">
        <f>POWER(10,($B30-O$227)/O$228)/(1+POWER(10,($B30-O$227)/O$228))</f>
        <v>8.7458870317225277E-4</v>
      </c>
    </row>
    <row r="31" spans="2:135" x14ac:dyDescent="0.25">
      <c r="B31" s="2">
        <v>25</v>
      </c>
      <c r="C31">
        <v>64.332999999999998</v>
      </c>
      <c r="D31">
        <v>68.206000000000003</v>
      </c>
      <c r="E31">
        <v>69.662000000000006</v>
      </c>
      <c r="F31">
        <v>69.234999999999999</v>
      </c>
      <c r="G31">
        <v>71.337999999999994</v>
      </c>
      <c r="H31">
        <v>69.191000000000003</v>
      </c>
      <c r="I31">
        <v>69.573999999999998</v>
      </c>
      <c r="J31">
        <v>69.558999999999997</v>
      </c>
      <c r="K31">
        <v>64.426000000000002</v>
      </c>
      <c r="L31">
        <v>61.396999999999998</v>
      </c>
      <c r="M31">
        <v>55</v>
      </c>
      <c r="N31">
        <v>46.131999999999998</v>
      </c>
      <c r="O31">
        <v>40.088200000000001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65.377451172521717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67.710674957778068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68.698239409645424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68.694660420219847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69.158063217354723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69.041134992590074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69.077126074797818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67.825994633844573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65.250421019843031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61.095763308495975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54.625024169864474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47.605520859465976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39.458919131765548</v>
      </c>
      <c r="AE31" s="5"/>
      <c r="AG31" s="5">
        <f t="shared" si="15"/>
        <v>-1.0444511725217183</v>
      </c>
      <c r="AH31" s="5">
        <f t="shared" si="15"/>
        <v>0.49532504222193552</v>
      </c>
      <c r="AI31" s="5">
        <f t="shared" si="15"/>
        <v>0.96376059035458184</v>
      </c>
      <c r="AJ31" s="5">
        <f t="shared" si="15"/>
        <v>0.54033957978015223</v>
      </c>
      <c r="AK31" s="5">
        <f t="shared" si="15"/>
        <v>2.1799367826452709</v>
      </c>
      <c r="AL31" s="5">
        <f t="shared" si="15"/>
        <v>0.14986500740992881</v>
      </c>
      <c r="AM31" s="5">
        <f t="shared" si="15"/>
        <v>0.49687392520218054</v>
      </c>
      <c r="AN31" s="5">
        <f t="shared" si="15"/>
        <v>1.7330053661554246</v>
      </c>
      <c r="AO31" s="5">
        <f t="shared" si="14"/>
        <v>-0.82442101984302951</v>
      </c>
      <c r="AP31" s="5">
        <f t="shared" si="14"/>
        <v>0.30123669150402321</v>
      </c>
      <c r="AQ31" s="5">
        <f t="shared" si="14"/>
        <v>0.37497583013552571</v>
      </c>
      <c r="AR31" s="5">
        <f t="shared" si="14"/>
        <v>-1.4735208594659781</v>
      </c>
      <c r="AS31" s="5">
        <f t="shared" si="14"/>
        <v>0.62928086823445284</v>
      </c>
      <c r="AV31" s="2">
        <f t="shared" si="1"/>
        <v>65.373782858070626</v>
      </c>
      <c r="AW31" s="2">
        <f t="shared" si="2"/>
        <v>67.710674650153209</v>
      </c>
      <c r="AX31" s="2">
        <f t="shared" si="3"/>
        <v>68.69821612526421</v>
      </c>
      <c r="AY31" s="2">
        <f t="shared" si="4"/>
        <v>68.694535602621627</v>
      </c>
      <c r="AZ31" s="2">
        <f t="shared" si="5"/>
        <v>69.158003588138385</v>
      </c>
      <c r="BA31" s="2">
        <f t="shared" si="6"/>
        <v>69.041121394840744</v>
      </c>
      <c r="BB31" s="2">
        <f t="shared" si="7"/>
        <v>69.077119262209166</v>
      </c>
      <c r="BC31" s="2">
        <f t="shared" si="8"/>
        <v>67.825988585169071</v>
      </c>
      <c r="BD31" s="2">
        <f t="shared" si="9"/>
        <v>65.25041543240711</v>
      </c>
      <c r="BE31" s="2">
        <f t="shared" si="10"/>
        <v>61.095756913498469</v>
      </c>
      <c r="BF31" s="2">
        <f t="shared" si="11"/>
        <v>54.625022569955973</v>
      </c>
      <c r="BG31" s="2">
        <f t="shared" si="12"/>
        <v>47.605516624378446</v>
      </c>
      <c r="BH31" s="2">
        <f t="shared" si="13"/>
        <v>39.458879414106164</v>
      </c>
      <c r="BK31" s="2">
        <f>IF(OR($B31&lt;C$229, AND($B31&gt;C$230, $B31&lt;C$231)), C31, "")</f>
        <v>64.332999999999998</v>
      </c>
      <c r="BL31" s="2">
        <f>IF(OR($B31&lt;D$229, AND($B31&gt;D$230, $B31&lt;D$231)), D31, "")</f>
        <v>68.206000000000003</v>
      </c>
      <c r="BM31" s="2">
        <f>IF(OR($B31&lt;E$229, AND($B31&gt;E$230, $B31&lt;E$231)), E31, "")</f>
        <v>69.662000000000006</v>
      </c>
      <c r="BN31" s="2">
        <f>IF(OR($B31&lt;F$229, AND($B31&gt;F$230, $B31&lt;F$231)), F31, "")</f>
        <v>69.234999999999999</v>
      </c>
      <c r="BO31" s="2">
        <f>IF(OR($B31&lt;G$229, AND($B31&gt;G$230, $B31&lt;G$231)), G31, "")</f>
        <v>71.337999999999994</v>
      </c>
      <c r="BP31" s="2">
        <f>IF(OR($B31&lt;H$229, AND($B31&gt;H$230, $B31&lt;H$231)), H31, "")</f>
        <v>69.191000000000003</v>
      </c>
      <c r="BQ31" s="2">
        <f>IF(OR($B31&lt;I$229, AND($B31&gt;I$230, $B31&lt;I$231)), I31, "")</f>
        <v>69.573999999999998</v>
      </c>
      <c r="BR31" s="2">
        <f>IF(OR($B31&lt;J$229, AND($B31&gt;J$230, $B31&lt;J$231)), J31, "")</f>
        <v>69.558999999999997</v>
      </c>
      <c r="BS31" s="2">
        <f>IF(OR($B31&lt;K$229, AND($B31&gt;K$230, $B31&lt;K$231)), K31, "")</f>
        <v>64.426000000000002</v>
      </c>
      <c r="BT31" s="2">
        <f>IF(OR($B31&lt;L$229, AND($B31&gt;L$230, $B31&lt;L$231)), L31, "")</f>
        <v>61.396999999999998</v>
      </c>
      <c r="BU31" s="2">
        <f>IF(OR($B31&lt;M$229, AND($B31&gt;M$230, $B31&lt;M$231)), M31, "")</f>
        <v>55</v>
      </c>
      <c r="BV31" s="2">
        <f>IF(OR($B31&lt;N$229, AND($B31&gt;N$230, $B31&lt;N$231)), N31, "")</f>
        <v>46.131999999999998</v>
      </c>
      <c r="BW31" s="2">
        <f>IF(OR($B31&lt;O$229, AND($B31&gt;O$230, $B31&lt;O$231)), O31, "")</f>
        <v>40.088200000000001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65.366773556035753</v>
      </c>
      <c r="CP31" s="2">
        <f>BL$207*$B31+BL$209</f>
        <v>67.707574756459124</v>
      </c>
      <c r="CQ31" s="2">
        <f>BM$207*$B31+BM$209</f>
        <v>68.693649952905673</v>
      </c>
      <c r="CR31" s="2">
        <f>BN$207*$B31+BN$209</f>
        <v>68.689886078517247</v>
      </c>
      <c r="CS31" s="2">
        <f>BO$207*$B31+BO$209</f>
        <v>69.152781944220351</v>
      </c>
      <c r="CT31" s="2">
        <f>BP$207*$B31+BP$209</f>
        <v>69.037048570651649</v>
      </c>
      <c r="CU31" s="2">
        <f>BQ$207*$B31+BQ$209</f>
        <v>69.073125399883551</v>
      </c>
      <c r="CV31" s="2">
        <f>BR$207*$B31+BR$209</f>
        <v>67.820851918759345</v>
      </c>
      <c r="CW31" s="2">
        <f>BS$207*$B31+BS$209</f>
        <v>65.245485928787076</v>
      </c>
      <c r="CX31" s="2">
        <f>BT$207*$B31+BT$209</f>
        <v>61.091086066615951</v>
      </c>
      <c r="CY31" s="2">
        <f>BU$207*$B31+BU$209</f>
        <v>54.619031896525236</v>
      </c>
      <c r="CZ31" s="2">
        <f>BV$207*$B31+BV$209</f>
        <v>47.601127146155576</v>
      </c>
      <c r="DA31" s="2">
        <f>BW$207*$B31+BW$209</f>
        <v>39.454833019931229</v>
      </c>
      <c r="DD31" s="2">
        <f>BZ$207*$B31+BZ$209</f>
        <v>69.835738303100172</v>
      </c>
      <c r="DE31" s="2">
        <f>CA$207*$B31+CA$209</f>
        <v>72.360666545894205</v>
      </c>
      <c r="DF31" s="2">
        <f>CB$207*$B31+CB$209</f>
        <v>72.594123236806126</v>
      </c>
      <c r="DG31" s="2">
        <f>CC$207*$B31+CC$209</f>
        <v>72.178912450935783</v>
      </c>
      <c r="DH31" s="2">
        <f>CD$207*$B31+CD$209</f>
        <v>73.189979698604944</v>
      </c>
      <c r="DI31" s="2">
        <f>CE$207*$B31+CE$209</f>
        <v>72.710767743444748</v>
      </c>
      <c r="DJ31" s="2">
        <f>CF$207*$B31+CF$209</f>
        <v>72.628756670144469</v>
      </c>
      <c r="DK31" s="2">
        <f>CG$207*$B31+CG$209</f>
        <v>72.585300584028047</v>
      </c>
      <c r="DL31" s="2">
        <f>CH$207*$B31+CH$209</f>
        <v>69.472031143508431</v>
      </c>
      <c r="DM31" s="2">
        <f>CI$207*$B31+CI$209</f>
        <v>65.293524890813018</v>
      </c>
      <c r="DN31" s="2">
        <f>CJ$207*$B31+CJ$209</f>
        <v>60.59578253324711</v>
      </c>
      <c r="DO31" s="2">
        <f>CK$207*$B31+CK$209</f>
        <v>52.369407515518056</v>
      </c>
      <c r="DP31" s="2">
        <f>CL$207*$B31+CL$209</f>
        <v>43.674721433768468</v>
      </c>
      <c r="DS31" s="2">
        <f>POWER(10,($B31-C$227)/C$228)/(1+POWER(10,($B31-C$227)/C$228))</f>
        <v>1.5684397688467146E-3</v>
      </c>
      <c r="DT31" s="2">
        <f>POWER(10,($B31-D$227)/D$228)/(1+POWER(10,($B31-D$227)/D$228))</f>
        <v>6.6620084759844449E-4</v>
      </c>
      <c r="DU31" s="2">
        <f>POWER(10,($B31-E$227)/E$228)/(1+POWER(10,($B31-E$227)/E$228))</f>
        <v>1.1706713586237694E-3</v>
      </c>
      <c r="DV31" s="2">
        <f>POWER(10,($B31-F$227)/F$228)/(1+POWER(10,($B31-F$227)/F$228))</f>
        <v>1.3326136314520509E-3</v>
      </c>
      <c r="DW31" s="2">
        <f>POWER(10,($B31-G$227)/G$228)/(1+POWER(10,($B31-G$227)/G$228))</f>
        <v>1.2933832414723872E-3</v>
      </c>
      <c r="DX31" s="2">
        <f>POWER(10,($B31-H$227)/H$228)/(1+POWER(10,($B31-H$227)/H$228))</f>
        <v>1.1086378673857734E-3</v>
      </c>
      <c r="DY31" s="2">
        <f>POWER(10,($B31-I$227)/I$228)/(1+POWER(10,($B31-I$227)/I$228))</f>
        <v>1.1232498597414959E-3</v>
      </c>
      <c r="DZ31" s="2">
        <f>POWER(10,($B31-J$227)/J$228)/(1+POWER(10,($B31-J$227)/J$228))</f>
        <v>1.0781239909594309E-3</v>
      </c>
      <c r="EA31" s="2">
        <f>POWER(10,($B31-K$227)/K$228)/(1+POWER(10,($B31-K$227)/K$228))</f>
        <v>1.1663198592669006E-3</v>
      </c>
      <c r="EB31" s="2">
        <f>POWER(10,($B31-L$227)/L$228)/(1+POWER(10,($B31-L$227)/L$228))</f>
        <v>1.1114610058389493E-3</v>
      </c>
      <c r="EC31" s="2">
        <f>POWER(10,($B31-M$227)/M$228)/(1+POWER(10,($B31-M$227)/M$228))</f>
        <v>1.0023294922046017E-3</v>
      </c>
      <c r="ED31" s="2">
        <f>POWER(10,($B31-N$227)/N$228)/(1+POWER(10,($B31-N$227)/N$228))</f>
        <v>9.2055791246420046E-4</v>
      </c>
      <c r="EE31" s="2">
        <f>POWER(10,($B31-O$227)/O$228)/(1+POWER(10,($B31-O$227)/O$228))</f>
        <v>9.588865339835484E-4</v>
      </c>
    </row>
    <row r="32" spans="2:135" x14ac:dyDescent="0.25">
      <c r="B32" s="2">
        <v>26</v>
      </c>
      <c r="C32">
        <v>67.25</v>
      </c>
      <c r="D32">
        <v>67.043999999999997</v>
      </c>
      <c r="E32">
        <v>69.691000000000003</v>
      </c>
      <c r="F32">
        <v>70.632000000000005</v>
      </c>
      <c r="G32">
        <v>71.234999999999999</v>
      </c>
      <c r="H32">
        <v>69.984999999999999</v>
      </c>
      <c r="I32">
        <v>70.543999999999997</v>
      </c>
      <c r="J32">
        <v>68.647000000000006</v>
      </c>
      <c r="K32">
        <v>65.176000000000002</v>
      </c>
      <c r="L32">
        <v>59.515000000000001</v>
      </c>
      <c r="M32">
        <v>55.588000000000001</v>
      </c>
      <c r="N32">
        <v>47.765000000000001</v>
      </c>
      <c r="O32">
        <v>39.661799999999999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65.393390153272762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67.726394109186785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68.709057661436276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68.702736808254357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69.179141360901085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69.059580044081017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69.096314525253092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67.855416822109675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65.271067256126372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61.118894850314859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54.664473057589802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47.634245140289195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39.484472936482682</v>
      </c>
      <c r="AE32" s="5"/>
      <c r="AG32" s="5">
        <f t="shared" si="15"/>
        <v>1.8566098467272383</v>
      </c>
      <c r="AH32" s="5">
        <f t="shared" si="15"/>
        <v>-0.682394109186788</v>
      </c>
      <c r="AI32" s="5">
        <f t="shared" si="15"/>
        <v>0.98194233856372648</v>
      </c>
      <c r="AJ32" s="5">
        <f t="shared" si="15"/>
        <v>1.9292631917456475</v>
      </c>
      <c r="AK32" s="5">
        <f t="shared" si="15"/>
        <v>2.0558586390989149</v>
      </c>
      <c r="AL32" s="5">
        <f t="shared" si="15"/>
        <v>0.92541995591898285</v>
      </c>
      <c r="AM32" s="5">
        <f t="shared" si="15"/>
        <v>1.4476854747469048</v>
      </c>
      <c r="AN32" s="5">
        <f t="shared" si="15"/>
        <v>0.79158317789033106</v>
      </c>
      <c r="AO32" s="5">
        <f t="shared" si="14"/>
        <v>-9.5067256126370125E-2</v>
      </c>
      <c r="AP32" s="5">
        <f t="shared" si="14"/>
        <v>-1.6038948503148589</v>
      </c>
      <c r="AQ32" s="5">
        <f t="shared" si="14"/>
        <v>0.92352694241019861</v>
      </c>
      <c r="AR32" s="5">
        <f t="shared" si="14"/>
        <v>0.13075485971080525</v>
      </c>
      <c r="AS32" s="5">
        <f t="shared" si="14"/>
        <v>0.17732706351731764</v>
      </c>
      <c r="AV32" s="2">
        <f t="shared" si="1"/>
        <v>65.38467373309912</v>
      </c>
      <c r="AW32" s="2">
        <f t="shared" si="2"/>
        <v>67.726393087928045</v>
      </c>
      <c r="AX32" s="2">
        <f t="shared" si="3"/>
        <v>68.70898900749205</v>
      </c>
      <c r="AY32" s="2">
        <f t="shared" si="4"/>
        <v>68.702391570461771</v>
      </c>
      <c r="AZ32" s="2">
        <f t="shared" si="5"/>
        <v>69.178971641222688</v>
      </c>
      <c r="BA32" s="2">
        <f t="shared" si="6"/>
        <v>69.05953928755531</v>
      </c>
      <c r="BB32" s="2">
        <f t="shared" si="7"/>
        <v>69.096293457044752</v>
      </c>
      <c r="BC32" s="2">
        <f t="shared" si="8"/>
        <v>67.85539809665454</v>
      </c>
      <c r="BD32" s="2">
        <f t="shared" si="9"/>
        <v>65.271049757544205</v>
      </c>
      <c r="BE32" s="2">
        <f t="shared" si="10"/>
        <v>61.118875078340565</v>
      </c>
      <c r="BF32" s="2">
        <f t="shared" si="11"/>
        <v>54.664467895086325</v>
      </c>
      <c r="BG32" s="2">
        <f t="shared" si="12"/>
        <v>47.634232180136877</v>
      </c>
      <c r="BH32" s="2">
        <f t="shared" si="13"/>
        <v>39.4843629367776</v>
      </c>
      <c r="BK32" s="2">
        <f>IF(OR($B32&lt;C$229, AND($B32&gt;C$230, $B32&lt;C$231)), C32, "")</f>
        <v>67.25</v>
      </c>
      <c r="BL32" s="2">
        <f>IF(OR($B32&lt;D$229, AND($B32&gt;D$230, $B32&lt;D$231)), D32, "")</f>
        <v>67.043999999999997</v>
      </c>
      <c r="BM32" s="2">
        <f>IF(OR($B32&lt;E$229, AND($B32&gt;E$230, $B32&lt;E$231)), E32, "")</f>
        <v>69.691000000000003</v>
      </c>
      <c r="BN32" s="2">
        <f>IF(OR($B32&lt;F$229, AND($B32&gt;F$230, $B32&lt;F$231)), F32, "")</f>
        <v>70.632000000000005</v>
      </c>
      <c r="BO32" s="2">
        <f>IF(OR($B32&lt;G$229, AND($B32&gt;G$230, $B32&lt;G$231)), G32, "")</f>
        <v>71.234999999999999</v>
      </c>
      <c r="BP32" s="2">
        <f>IF(OR($B32&lt;H$229, AND($B32&gt;H$230, $B32&lt;H$231)), H32, "")</f>
        <v>69.984999999999999</v>
      </c>
      <c r="BQ32" s="2">
        <f>IF(OR($B32&lt;I$229, AND($B32&gt;I$230, $B32&lt;I$231)), I32, "")</f>
        <v>70.543999999999997</v>
      </c>
      <c r="BR32" s="2">
        <f>IF(OR($B32&lt;J$229, AND($B32&gt;J$230, $B32&lt;J$231)), J32, "")</f>
        <v>68.647000000000006</v>
      </c>
      <c r="BS32" s="2">
        <f>IF(OR($B32&lt;K$229, AND($B32&gt;K$230, $B32&lt;K$231)), K32, "")</f>
        <v>65.176000000000002</v>
      </c>
      <c r="BT32" s="2">
        <f>IF(OR($B32&lt;L$229, AND($B32&gt;L$230, $B32&lt;L$231)), L32, "")</f>
        <v>59.515000000000001</v>
      </c>
      <c r="BU32" s="2">
        <f>IF(OR($B32&lt;M$229, AND($B32&gt;M$230, $B32&lt;M$231)), M32, "")</f>
        <v>55.588000000000001</v>
      </c>
      <c r="BV32" s="2">
        <f>IF(OR($B32&lt;N$229, AND($B32&gt;N$230, $B32&lt;N$231)), N32, "")</f>
        <v>47.765000000000001</v>
      </c>
      <c r="BW32" s="2">
        <f>IF(OR($B32&lt;O$229, AND($B32&gt;O$230, $B32&lt;O$231)), O32, "")</f>
        <v>39.661799999999999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65.377100712226763</v>
      </c>
      <c r="CP32" s="2">
        <f>BL$207*$B32+BL$209</f>
        <v>67.723043202033026</v>
      </c>
      <c r="CQ32" s="2">
        <f>BM$207*$B32+BM$209</f>
        <v>68.704060027597976</v>
      </c>
      <c r="CR32" s="2">
        <f>BN$207*$B32+BN$209</f>
        <v>68.697374110172845</v>
      </c>
      <c r="CS32" s="2">
        <f>BO$207*$B32+BO$209</f>
        <v>69.173338831881736</v>
      </c>
      <c r="CT32" s="2">
        <f>BP$207*$B32+BP$209</f>
        <v>69.055145665294177</v>
      </c>
      <c r="CU32" s="2">
        <f>BQ$207*$B32+BQ$209</f>
        <v>69.09198293000361</v>
      </c>
      <c r="CV32" s="2">
        <f>BR$207*$B32+BR$209</f>
        <v>67.849855947479242</v>
      </c>
      <c r="CW32" s="2">
        <f>BS$207*$B32+BS$209</f>
        <v>65.265729816994778</v>
      </c>
      <c r="CX32" s="2">
        <f>BT$207*$B32+BT$209</f>
        <v>61.113834098342274</v>
      </c>
      <c r="CY32" s="2">
        <f>BU$207*$B32+BU$209</f>
        <v>54.65799701436228</v>
      </c>
      <c r="CZ32" s="2">
        <f>BV$207*$B32+BV$209</f>
        <v>47.629488529579383</v>
      </c>
      <c r="DA32" s="2">
        <f>BW$207*$B32+BW$209</f>
        <v>39.479988708964058</v>
      </c>
      <c r="DD32" s="2">
        <f>BZ$207*$B32+BZ$209</f>
        <v>69.781300592575803</v>
      </c>
      <c r="DE32" s="2">
        <f>CA$207*$B32+CA$209</f>
        <v>72.309240627336735</v>
      </c>
      <c r="DF32" s="2">
        <f>CB$207*$B32+CB$209</f>
        <v>72.544412636958839</v>
      </c>
      <c r="DG32" s="2">
        <f>CC$207*$B32+CC$209</f>
        <v>72.131652723729928</v>
      </c>
      <c r="DH32" s="2">
        <f>CD$207*$B32+CD$209</f>
        <v>73.14573003412265</v>
      </c>
      <c r="DI32" s="2">
        <f>CE$207*$B32+CE$209</f>
        <v>72.669905573518975</v>
      </c>
      <c r="DJ32" s="2">
        <f>CF$207*$B32+CF$209</f>
        <v>72.592249034273138</v>
      </c>
      <c r="DK32" s="2">
        <f>CG$207*$B32+CG$209</f>
        <v>72.538579980831628</v>
      </c>
      <c r="DL32" s="2">
        <f>CH$207*$B32+CH$209</f>
        <v>69.426157471714916</v>
      </c>
      <c r="DM32" s="2">
        <f>CI$207*$B32+CI$209</f>
        <v>65.250660640673217</v>
      </c>
      <c r="DN32" s="2">
        <f>CJ$207*$B32+CJ$209</f>
        <v>60.54636416320146</v>
      </c>
      <c r="DO32" s="2">
        <f>CK$207*$B32+CK$209</f>
        <v>52.329513264021536</v>
      </c>
      <c r="DP32" s="2">
        <f>CL$207*$B32+CL$209</f>
        <v>43.640764879092671</v>
      </c>
      <c r="DS32" s="2">
        <f>POWER(10,($B32-C$227)/C$228)/(1+POWER(10,($B32-C$227)/C$228))</f>
        <v>1.719499813380427E-3</v>
      </c>
      <c r="DT32" s="2">
        <f>POWER(10,($B32-D$227)/D$228)/(1+POWER(10,($B32-D$227)/D$228))</f>
        <v>7.3042775623534731E-4</v>
      </c>
      <c r="DU32" s="2">
        <f>POWER(10,($B32-E$227)/E$228)/(1+POWER(10,($B32-E$227)/E$228))</f>
        <v>1.2834706589352489E-3</v>
      </c>
      <c r="DV32" s="2">
        <f>POWER(10,($B32-F$227)/F$228)/(1+POWER(10,($B32-F$227)/F$228))</f>
        <v>1.460993953466992E-3</v>
      </c>
      <c r="DW32" s="2">
        <f>POWER(10,($B32-G$227)/G$228)/(1+POWER(10,($B32-G$227)/G$228))</f>
        <v>1.4179895821374844E-3</v>
      </c>
      <c r="DX32" s="2">
        <f>POWER(10,($B32-H$227)/H$228)/(1+POWER(10,($B32-H$227)/H$228))</f>
        <v>1.2154672433824466E-3</v>
      </c>
      <c r="DY32" s="2">
        <f>POWER(10,($B32-I$227)/I$228)/(1+POWER(10,($B32-I$227)/I$228))</f>
        <v>1.2314855250244484E-3</v>
      </c>
      <c r="DZ32" s="2">
        <f>POWER(10,($B32-J$227)/J$228)/(1+POWER(10,($B32-J$227)/J$228))</f>
        <v>1.1820165008383473E-3</v>
      </c>
      <c r="EA32" s="2">
        <f>POWER(10,($B32-K$227)/K$228)/(1+POWER(10,($B32-K$227)/K$228))</f>
        <v>1.2787004103722657E-3</v>
      </c>
      <c r="EB32" s="2">
        <f>POWER(10,($B32-L$227)/L$228)/(1+POWER(10,($B32-L$227)/L$228))</f>
        <v>1.2185620902167963E-3</v>
      </c>
      <c r="EC32" s="2">
        <f>POWER(10,($B32-M$227)/M$228)/(1+POWER(10,($B32-M$227)/M$228))</f>
        <v>1.0989261641612151E-3</v>
      </c>
      <c r="ED32" s="2">
        <f>POWER(10,($B32-N$227)/N$228)/(1+POWER(10,($B32-N$227)/N$228))</f>
        <v>1.0092820411642031E-3</v>
      </c>
      <c r="EE32" s="2">
        <f>POWER(10,($B32-O$227)/O$228)/(1+POWER(10,($B32-O$227)/O$228))</f>
        <v>1.0513009195128101E-3</v>
      </c>
    </row>
    <row r="33" spans="2:135" x14ac:dyDescent="0.25">
      <c r="B33" s="2">
        <v>27</v>
      </c>
      <c r="C33">
        <v>66.167000000000002</v>
      </c>
      <c r="D33">
        <v>67.412000000000006</v>
      </c>
      <c r="E33">
        <v>71.043999999999997</v>
      </c>
      <c r="F33">
        <v>70.323999999999998</v>
      </c>
      <c r="G33">
        <v>70.265000000000001</v>
      </c>
      <c r="H33">
        <v>70.573999999999998</v>
      </c>
      <c r="I33">
        <v>69.676000000000002</v>
      </c>
      <c r="J33">
        <v>68</v>
      </c>
      <c r="K33">
        <v>64.397000000000006</v>
      </c>
      <c r="L33">
        <v>61.176000000000002</v>
      </c>
      <c r="M33">
        <v>54.368000000000002</v>
      </c>
      <c r="N33">
        <v>47.661999999999999</v>
      </c>
      <c r="O33">
        <v>40.558799999999998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65.415554799284621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67.742134159698907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68.719984049806186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68.711193764680971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69.200434950840076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69.078098642893011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69.115554187083035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67.884893742522678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65.291766160763018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61.142079924556128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54.703966090015165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47.663013366266945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39.510165612632697</v>
      </c>
      <c r="AE33" s="5"/>
      <c r="AG33" s="5">
        <f t="shared" si="15"/>
        <v>0.75144520071538068</v>
      </c>
      <c r="AH33" s="5">
        <f t="shared" si="15"/>
        <v>-0.33013415969890048</v>
      </c>
      <c r="AI33" s="5">
        <f t="shared" si="15"/>
        <v>2.3240159501938109</v>
      </c>
      <c r="AJ33" s="5">
        <f t="shared" si="15"/>
        <v>1.6128062353190273</v>
      </c>
      <c r="AK33" s="5">
        <f t="shared" si="15"/>
        <v>1.0645650491599241</v>
      </c>
      <c r="AL33" s="5">
        <f t="shared" si="15"/>
        <v>1.4959013571069875</v>
      </c>
      <c r="AM33" s="5">
        <f t="shared" si="15"/>
        <v>0.56044581291696716</v>
      </c>
      <c r="AN33" s="5">
        <f t="shared" si="15"/>
        <v>0.11510625747732206</v>
      </c>
      <c r="AO33" s="5">
        <f t="shared" si="14"/>
        <v>-0.89476616076301241</v>
      </c>
      <c r="AP33" s="5">
        <f t="shared" si="14"/>
        <v>3.3920075443873543E-2</v>
      </c>
      <c r="AQ33" s="5">
        <f t="shared" si="14"/>
        <v>-0.33596609001516242</v>
      </c>
      <c r="AR33" s="5">
        <f t="shared" si="14"/>
        <v>-1.0133662669460364E-3</v>
      </c>
      <c r="AS33" s="5">
        <f t="shared" si="14"/>
        <v>1.0486343873673007</v>
      </c>
      <c r="AV33" s="2">
        <f t="shared" si="1"/>
        <v>65.395608056342596</v>
      </c>
      <c r="AW33" s="2">
        <f t="shared" si="2"/>
        <v>67.742130893831131</v>
      </c>
      <c r="AX33" s="2">
        <f t="shared" si="3"/>
        <v>68.719789354926064</v>
      </c>
      <c r="AY33" s="2">
        <f t="shared" si="4"/>
        <v>68.710275211577482</v>
      </c>
      <c r="AZ33" s="2">
        <f t="shared" si="5"/>
        <v>69.199970380242945</v>
      </c>
      <c r="BA33" s="2">
        <f t="shared" si="6"/>
        <v>69.077981138320027</v>
      </c>
      <c r="BB33" s="2">
        <f t="shared" si="7"/>
        <v>69.115491547016518</v>
      </c>
      <c r="BC33" s="2">
        <f t="shared" si="8"/>
        <v>67.884837996891108</v>
      </c>
      <c r="BD33" s="2">
        <f t="shared" si="9"/>
        <v>65.291713494663881</v>
      </c>
      <c r="BE33" s="2">
        <f t="shared" si="10"/>
        <v>61.142021148961675</v>
      </c>
      <c r="BF33" s="2">
        <f t="shared" si="11"/>
        <v>54.703950073386629</v>
      </c>
      <c r="BG33" s="2">
        <f t="shared" si="12"/>
        <v>47.6629751878516</v>
      </c>
      <c r="BH33" s="2">
        <f t="shared" si="13"/>
        <v>39.509872023537469</v>
      </c>
      <c r="BK33" s="2">
        <f>IF(OR($B33&lt;C$229, AND($B33&gt;C$230, $B33&lt;C$231)), C33, "")</f>
        <v>66.167000000000002</v>
      </c>
      <c r="BL33" s="2">
        <f>IF(OR($B33&lt;D$229, AND($B33&gt;D$230, $B33&lt;D$231)), D33, "")</f>
        <v>67.412000000000006</v>
      </c>
      <c r="BM33" s="2">
        <f>IF(OR($B33&lt;E$229, AND($B33&gt;E$230, $B33&lt;E$231)), E33, "")</f>
        <v>71.043999999999997</v>
      </c>
      <c r="BN33" s="2">
        <f>IF(OR($B33&lt;F$229, AND($B33&gt;F$230, $B33&lt;F$231)), F33, "")</f>
        <v>70.323999999999998</v>
      </c>
      <c r="BO33" s="2">
        <f>IF(OR($B33&lt;G$229, AND($B33&gt;G$230, $B33&lt;G$231)), G33, "")</f>
        <v>70.265000000000001</v>
      </c>
      <c r="BP33" s="2">
        <f>IF(OR($B33&lt;H$229, AND($B33&gt;H$230, $B33&lt;H$231)), H33, "")</f>
        <v>70.573999999999998</v>
      </c>
      <c r="BQ33" s="2">
        <f>IF(OR($B33&lt;I$229, AND($B33&gt;I$230, $B33&lt;I$231)), I33, "")</f>
        <v>69.676000000000002</v>
      </c>
      <c r="BR33" s="2">
        <f>IF(OR($B33&lt;J$229, AND($B33&gt;J$230, $B33&lt;J$231)), J33, "")</f>
        <v>68</v>
      </c>
      <c r="BS33" s="2">
        <f>IF(OR($B33&lt;K$229, AND($B33&gt;K$230, $B33&lt;K$231)), K33, "")</f>
        <v>64.397000000000006</v>
      </c>
      <c r="BT33" s="2">
        <f>IF(OR($B33&lt;L$229, AND($B33&gt;L$230, $B33&lt;L$231)), L33, "")</f>
        <v>61.176000000000002</v>
      </c>
      <c r="BU33" s="2">
        <f>IF(OR($B33&lt;M$229, AND($B33&gt;M$230, $B33&lt;M$231)), M33, "")</f>
        <v>54.368000000000002</v>
      </c>
      <c r="BV33" s="2">
        <f>IF(OR($B33&lt;N$229, AND($B33&gt;N$230, $B33&lt;N$231)), N33, "")</f>
        <v>47.661999999999999</v>
      </c>
      <c r="BW33" s="2">
        <f>IF(OR($B33&lt;O$229, AND($B33&gt;O$230, $B33&lt;O$231)), O33, "")</f>
        <v>40.558799999999998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65.387427868417788</v>
      </c>
      <c r="CP33" s="2">
        <f>BL$207*$B33+BL$209</f>
        <v>67.738511647606941</v>
      </c>
      <c r="CQ33" s="2">
        <f>BM$207*$B33+BM$209</f>
        <v>68.714470102290278</v>
      </c>
      <c r="CR33" s="2">
        <f>BN$207*$B33+BN$209</f>
        <v>68.704862141828443</v>
      </c>
      <c r="CS33" s="2">
        <f>BO$207*$B33+BO$209</f>
        <v>69.193895719543136</v>
      </c>
      <c r="CT33" s="2">
        <f>BP$207*$B33+BP$209</f>
        <v>69.073242759936718</v>
      </c>
      <c r="CU33" s="2">
        <f>BQ$207*$B33+BQ$209</f>
        <v>69.110840460123683</v>
      </c>
      <c r="CV33" s="2">
        <f>BR$207*$B33+BR$209</f>
        <v>67.878859976199138</v>
      </c>
      <c r="CW33" s="2">
        <f>BS$207*$B33+BS$209</f>
        <v>65.285973705202494</v>
      </c>
      <c r="CX33" s="2">
        <f>BT$207*$B33+BT$209</f>
        <v>61.136582130068589</v>
      </c>
      <c r="CY33" s="2">
        <f>BU$207*$B33+BU$209</f>
        <v>54.696962132199317</v>
      </c>
      <c r="CZ33" s="2">
        <f>BV$207*$B33+BV$209</f>
        <v>47.657849913003197</v>
      </c>
      <c r="DA33" s="2">
        <f>BW$207*$B33+BW$209</f>
        <v>39.505144397996887</v>
      </c>
      <c r="DD33" s="2">
        <f>BZ$207*$B33+BZ$209</f>
        <v>69.726862882051435</v>
      </c>
      <c r="DE33" s="2">
        <f>CA$207*$B33+CA$209</f>
        <v>72.257814708779264</v>
      </c>
      <c r="DF33" s="2">
        <f>CB$207*$B33+CB$209</f>
        <v>72.494702037111551</v>
      </c>
      <c r="DG33" s="2">
        <f>CC$207*$B33+CC$209</f>
        <v>72.084392996524073</v>
      </c>
      <c r="DH33" s="2">
        <f>CD$207*$B33+CD$209</f>
        <v>73.10148036964037</v>
      </c>
      <c r="DI33" s="2">
        <f>CE$207*$B33+CE$209</f>
        <v>72.629043403593201</v>
      </c>
      <c r="DJ33" s="2">
        <f>CF$207*$B33+CF$209</f>
        <v>72.555741398401793</v>
      </c>
      <c r="DK33" s="2">
        <f>CG$207*$B33+CG$209</f>
        <v>72.491859377635208</v>
      </c>
      <c r="DL33" s="2">
        <f>CH$207*$B33+CH$209</f>
        <v>69.380283799921415</v>
      </c>
      <c r="DM33" s="2">
        <f>CI$207*$B33+CI$209</f>
        <v>65.207796390533417</v>
      </c>
      <c r="DN33" s="2">
        <f>CJ$207*$B33+CJ$209</f>
        <v>60.496945793155817</v>
      </c>
      <c r="DO33" s="2">
        <f>CK$207*$B33+CK$209</f>
        <v>52.289619012525016</v>
      </c>
      <c r="DP33" s="2">
        <f>CL$207*$B33+CL$209</f>
        <v>43.606808324416875</v>
      </c>
      <c r="DS33" s="2">
        <f>POWER(10,($B33-C$227)/C$228)/(1+POWER(10,($B33-C$227)/C$228))</f>
        <v>1.8850813295089211E-3</v>
      </c>
      <c r="DT33" s="2">
        <f>POWER(10,($B33-D$227)/D$228)/(1+POWER(10,($B33-D$227)/D$228))</f>
        <v>8.0084167297498937E-4</v>
      </c>
      <c r="DU33" s="2">
        <f>POWER(10,($B33-E$227)/E$228)/(1+POWER(10,($B33-E$227)/E$228))</f>
        <v>1.4071233531414806E-3</v>
      </c>
      <c r="DV33" s="2">
        <f>POWER(10,($B33-F$227)/F$228)/(1+POWER(10,($B33-F$227)/F$228))</f>
        <v>1.6017222454181694E-3</v>
      </c>
      <c r="DW33" s="2">
        <f>POWER(10,($B33-G$227)/G$228)/(1+POWER(10,($B33-G$227)/G$228))</f>
        <v>1.5545819844637965E-3</v>
      </c>
      <c r="DX33" s="2">
        <f>POWER(10,($B33-H$227)/H$228)/(1+POWER(10,($B33-H$227)/H$228))</f>
        <v>1.3325770643969977E-3</v>
      </c>
      <c r="DY33" s="2">
        <f>POWER(10,($B33-I$227)/I$228)/(1+POWER(10,($B33-I$227)/I$228))</f>
        <v>1.3501366152960414E-3</v>
      </c>
      <c r="DZ33" s="2">
        <f>POWER(10,($B33-J$227)/J$228)/(1+POWER(10,($B33-J$227)/J$228))</f>
        <v>1.295907536884619E-3</v>
      </c>
      <c r="EA33" s="2">
        <f>POWER(10,($B33-K$227)/K$228)/(1+POWER(10,($B33-K$227)/K$228))</f>
        <v>1.401894172302128E-3</v>
      </c>
      <c r="EB33" s="2">
        <f>POWER(10,($B33-L$227)/L$228)/(1+POWER(10,($B33-L$227)/L$228))</f>
        <v>1.3359696997293606E-3</v>
      </c>
      <c r="EC33" s="2">
        <f>POWER(10,($B33-M$227)/M$228)/(1+POWER(10,($B33-M$227)/M$228))</f>
        <v>1.2048208401601124E-3</v>
      </c>
      <c r="ED33" s="2">
        <f>POWER(10,($B33-N$227)/N$228)/(1+POWER(10,($B33-N$227)/N$228))</f>
        <v>1.1065480032102623E-3</v>
      </c>
      <c r="EE33" s="2">
        <f>POWER(10,($B33-O$227)/O$228)/(1+POWER(10,($B33-O$227)/O$228))</f>
        <v>1.1526116291809896E-3</v>
      </c>
    </row>
    <row r="34" spans="2:135" x14ac:dyDescent="0.25">
      <c r="B34" s="2">
        <v>28</v>
      </c>
      <c r="C34">
        <v>64.457999999999998</v>
      </c>
      <c r="D34">
        <v>67.75</v>
      </c>
      <c r="E34">
        <v>73.058999999999997</v>
      </c>
      <c r="F34">
        <v>72.117999999999995</v>
      </c>
      <c r="G34">
        <v>71.147000000000006</v>
      </c>
      <c r="H34">
        <v>71.265000000000001</v>
      </c>
      <c r="I34">
        <v>71.234999999999999</v>
      </c>
      <c r="J34">
        <v>71.484999999999999</v>
      </c>
      <c r="K34">
        <v>66.602999999999994</v>
      </c>
      <c r="L34">
        <v>62.941000000000003</v>
      </c>
      <c r="M34">
        <v>55.956000000000003</v>
      </c>
      <c r="N34">
        <v>48.706000000000003</v>
      </c>
      <c r="O34">
        <v>41.147100000000002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65.450549999996525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67.757899535669083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68.731150129032272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68.720539330478317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69.222224866159294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69.096774445136532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69.134894244547979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67.914469954884296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65.312561011882636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61.16536504750745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54.743519516285701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47.691855906968563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39.536163692814263</v>
      </c>
      <c r="AE34" s="5"/>
      <c r="AG34" s="5">
        <f t="shared" si="15"/>
        <v>-0.99254999999652682</v>
      </c>
      <c r="AH34" s="5">
        <f t="shared" si="15"/>
        <v>-7.8995356690825247E-3</v>
      </c>
      <c r="AI34" s="5">
        <f t="shared" si="15"/>
        <v>4.3278498709677251</v>
      </c>
      <c r="AJ34" s="5">
        <f t="shared" si="15"/>
        <v>3.3974606695216778</v>
      </c>
      <c r="AK34" s="5">
        <f t="shared" si="15"/>
        <v>1.9247751338407113</v>
      </c>
      <c r="AL34" s="5">
        <f t="shared" si="15"/>
        <v>2.1682255548634686</v>
      </c>
      <c r="AM34" s="5">
        <f t="shared" si="15"/>
        <v>2.1001057554520202</v>
      </c>
      <c r="AN34" s="5">
        <f t="shared" si="15"/>
        <v>3.5705300451157029</v>
      </c>
      <c r="AO34" s="5">
        <f t="shared" si="14"/>
        <v>1.2904389881173586</v>
      </c>
      <c r="AP34" s="5">
        <f t="shared" si="14"/>
        <v>1.7756349524925525</v>
      </c>
      <c r="AQ34" s="5">
        <f t="shared" si="14"/>
        <v>1.2124804837143017</v>
      </c>
      <c r="AR34" s="5">
        <f t="shared" si="14"/>
        <v>1.0141440930314403</v>
      </c>
      <c r="AS34" s="5">
        <f t="shared" si="14"/>
        <v>1.6109363071857388</v>
      </c>
      <c r="AV34" s="2">
        <f t="shared" si="1"/>
        <v>65.406588949910841</v>
      </c>
      <c r="AW34" s="2">
        <f t="shared" si="2"/>
        <v>67.757889475393995</v>
      </c>
      <c r="AX34" s="2">
        <f t="shared" si="3"/>
        <v>68.730619083431449</v>
      </c>
      <c r="AY34" s="2">
        <f t="shared" si="4"/>
        <v>68.718188433300213</v>
      </c>
      <c r="AZ34" s="2">
        <f t="shared" si="5"/>
        <v>69.22100189093112</v>
      </c>
      <c r="BA34" s="2">
        <f t="shared" si="6"/>
        <v>69.096448578520608</v>
      </c>
      <c r="BB34" s="2">
        <f t="shared" si="7"/>
        <v>69.134715189741115</v>
      </c>
      <c r="BC34" s="2">
        <f t="shared" si="8"/>
        <v>67.914310368564244</v>
      </c>
      <c r="BD34" s="2">
        <f t="shared" si="9"/>
        <v>65.312408677678278</v>
      </c>
      <c r="BE34" s="2">
        <f t="shared" si="10"/>
        <v>61.165197058308628</v>
      </c>
      <c r="BF34" s="2">
        <f t="shared" si="11"/>
        <v>54.743471738349655</v>
      </c>
      <c r="BG34" s="2">
        <f t="shared" si="12"/>
        <v>47.69174764254474</v>
      </c>
      <c r="BH34" s="2">
        <f t="shared" si="13"/>
        <v>39.535408550430908</v>
      </c>
      <c r="BK34" s="2">
        <f>IF(OR($B34&lt;C$229, AND($B34&gt;C$230, $B34&lt;C$231)), C34, "")</f>
        <v>64.457999999999998</v>
      </c>
      <c r="BL34" s="2">
        <f>IF(OR($B34&lt;D$229, AND($B34&gt;D$230, $B34&lt;D$231)), D34, "")</f>
        <v>67.75</v>
      </c>
      <c r="BM34" s="2">
        <f>IF(OR($B34&lt;E$229, AND($B34&gt;E$230, $B34&lt;E$231)), E34, "")</f>
        <v>73.058999999999997</v>
      </c>
      <c r="BN34" s="2">
        <f>IF(OR($B34&lt;F$229, AND($B34&gt;F$230, $B34&lt;F$231)), F34, "")</f>
        <v>72.117999999999995</v>
      </c>
      <c r="BO34" s="2">
        <f>IF(OR($B34&lt;G$229, AND($B34&gt;G$230, $B34&lt;G$231)), G34, "")</f>
        <v>71.147000000000006</v>
      </c>
      <c r="BP34" s="2">
        <f>IF(OR($B34&lt;H$229, AND($B34&gt;H$230, $B34&lt;H$231)), H34, "")</f>
        <v>71.265000000000001</v>
      </c>
      <c r="BQ34" s="2">
        <f>IF(OR($B34&lt;I$229, AND($B34&gt;I$230, $B34&lt;I$231)), I34, "")</f>
        <v>71.234999999999999</v>
      </c>
      <c r="BR34" s="2">
        <f>IF(OR($B34&lt;J$229, AND($B34&gt;J$230, $B34&lt;J$231)), J34, "")</f>
        <v>71.484999999999999</v>
      </c>
      <c r="BS34" s="2">
        <f>IF(OR($B34&lt;K$229, AND($B34&gt;K$230, $B34&lt;K$231)), K34, "")</f>
        <v>66.602999999999994</v>
      </c>
      <c r="BT34" s="2">
        <f>IF(OR($B34&lt;L$229, AND($B34&gt;L$230, $B34&lt;L$231)), L34, "")</f>
        <v>62.941000000000003</v>
      </c>
      <c r="BU34" s="2">
        <f>IF(OR($B34&lt;M$229, AND($B34&gt;M$230, $B34&lt;M$231)), M34, "")</f>
        <v>55.956000000000003</v>
      </c>
      <c r="BV34" s="2">
        <f>IF(OR($B34&lt;N$229, AND($B34&gt;N$230, $B34&lt;N$231)), N34, "")</f>
        <v>48.706000000000003</v>
      </c>
      <c r="BW34" s="2">
        <f>IF(OR($B34&lt;O$229, AND($B34&gt;O$230, $B34&lt;O$231)), O34, "")</f>
        <v>41.147100000000002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65.397755024608799</v>
      </c>
      <c r="CP34" s="2">
        <f>BL$207*$B34+BL$209</f>
        <v>67.753980093180843</v>
      </c>
      <c r="CQ34" s="2">
        <f>BM$207*$B34+BM$209</f>
        <v>68.72488017698258</v>
      </c>
      <c r="CR34" s="2">
        <f>BN$207*$B34+BN$209</f>
        <v>68.712350173484026</v>
      </c>
      <c r="CS34" s="2">
        <f>BO$207*$B34+BO$209</f>
        <v>69.214452607204535</v>
      </c>
      <c r="CT34" s="2">
        <f>BP$207*$B34+BP$209</f>
        <v>69.09133985457926</v>
      </c>
      <c r="CU34" s="2">
        <f>BQ$207*$B34+BQ$209</f>
        <v>69.129697990243741</v>
      </c>
      <c r="CV34" s="2">
        <f>BR$207*$B34+BR$209</f>
        <v>67.907864004919034</v>
      </c>
      <c r="CW34" s="2">
        <f>BS$207*$B34+BS$209</f>
        <v>65.30621759341021</v>
      </c>
      <c r="CX34" s="2">
        <f>BT$207*$B34+BT$209</f>
        <v>61.159330161794905</v>
      </c>
      <c r="CY34" s="2">
        <f>BU$207*$B34+BU$209</f>
        <v>54.735927250036362</v>
      </c>
      <c r="CZ34" s="2">
        <f>BV$207*$B34+BV$209</f>
        <v>47.686211296427004</v>
      </c>
      <c r="DA34" s="2">
        <f>BW$207*$B34+BW$209</f>
        <v>39.530300087029715</v>
      </c>
      <c r="DD34" s="2">
        <f>BZ$207*$B34+BZ$209</f>
        <v>69.672425171527067</v>
      </c>
      <c r="DE34" s="2">
        <f>CA$207*$B34+CA$209</f>
        <v>72.206388790221794</v>
      </c>
      <c r="DF34" s="2">
        <f>CB$207*$B34+CB$209</f>
        <v>72.44499143726425</v>
      </c>
      <c r="DG34" s="2">
        <f>CC$207*$B34+CC$209</f>
        <v>72.037133269318218</v>
      </c>
      <c r="DH34" s="2">
        <f>CD$207*$B34+CD$209</f>
        <v>73.057230705158076</v>
      </c>
      <c r="DI34" s="2">
        <f>CE$207*$B34+CE$209</f>
        <v>72.588181233667427</v>
      </c>
      <c r="DJ34" s="2">
        <f>CF$207*$B34+CF$209</f>
        <v>72.519233762530448</v>
      </c>
      <c r="DK34" s="2">
        <f>CG$207*$B34+CG$209</f>
        <v>72.445138774438774</v>
      </c>
      <c r="DL34" s="2">
        <f>CH$207*$B34+CH$209</f>
        <v>69.334410128127899</v>
      </c>
      <c r="DM34" s="2">
        <f>CI$207*$B34+CI$209</f>
        <v>65.164932140393617</v>
      </c>
      <c r="DN34" s="2">
        <f>CJ$207*$B34+CJ$209</f>
        <v>60.447527423110166</v>
      </c>
      <c r="DO34" s="2">
        <f>CK$207*$B34+CK$209</f>
        <v>52.249724761028496</v>
      </c>
      <c r="DP34" s="2">
        <f>CL$207*$B34+CL$209</f>
        <v>43.572851769741071</v>
      </c>
      <c r="DS34" s="2">
        <f>POWER(10,($B34-C$227)/C$228)/(1+POWER(10,($B34-C$227)/C$228))</f>
        <v>2.0665747293747787E-3</v>
      </c>
      <c r="DT34" s="2">
        <f>POWER(10,($B34-D$227)/D$228)/(1+POWER(10,($B34-D$227)/D$228))</f>
        <v>8.7803759249408474E-4</v>
      </c>
      <c r="DU34" s="2">
        <f>POWER(10,($B34-E$227)/E$228)/(1+POWER(10,($B34-E$227)/E$228))</f>
        <v>1.5426706480918798E-3</v>
      </c>
      <c r="DV34" s="2">
        <f>POWER(10,($B34-F$227)/F$228)/(1+POWER(10,($B34-F$227)/F$228))</f>
        <v>1.7559821642193945E-3</v>
      </c>
      <c r="DW34" s="2">
        <f>POWER(10,($B34-G$227)/G$228)/(1+POWER(10,($B34-G$227)/G$228))</f>
        <v>1.7043096321573024E-3</v>
      </c>
      <c r="DX34" s="2">
        <f>POWER(10,($B34-H$227)/H$228)/(1+POWER(10,($B34-H$227)/H$228))</f>
        <v>1.4609538687961738E-3</v>
      </c>
      <c r="DY34" s="2">
        <f>POWER(10,($B34-I$227)/I$228)/(1+POWER(10,($B34-I$227)/I$228))</f>
        <v>1.4802025511597274E-3</v>
      </c>
      <c r="DZ34" s="2">
        <f>POWER(10,($B34-J$227)/J$228)/(1+POWER(10,($B34-J$227)/J$228))</f>
        <v>1.4207567257140253E-3</v>
      </c>
      <c r="EA34" s="2">
        <f>POWER(10,($B34-K$227)/K$228)/(1+POWER(10,($B34-K$227)/K$228))</f>
        <v>1.5369385188813746E-3</v>
      </c>
      <c r="EB34" s="2">
        <f>POWER(10,($B34-L$227)/L$228)/(1+POWER(10,($B34-L$227)/L$228))</f>
        <v>1.464672861924703E-3</v>
      </c>
      <c r="EC34" s="2">
        <f>POWER(10,($B34-M$227)/M$228)/(1+POWER(10,($B34-M$227)/M$228))</f>
        <v>1.3209062407514493E-3</v>
      </c>
      <c r="ED34" s="2">
        <f>POWER(10,($B34-N$227)/N$228)/(1+POWER(10,($B34-N$227)/N$228))</f>
        <v>1.2131762425334014E-3</v>
      </c>
      <c r="EE34" s="2">
        <f>POWER(10,($B34-O$227)/O$228)/(1+POWER(10,($B34-O$227)/O$228))</f>
        <v>1.2636729971913416E-3</v>
      </c>
    </row>
    <row r="35" spans="2:135" x14ac:dyDescent="0.25">
      <c r="B35" s="2">
        <v>29</v>
      </c>
      <c r="C35">
        <v>64.875</v>
      </c>
      <c r="D35">
        <v>68.147000000000006</v>
      </c>
      <c r="E35">
        <v>71.471000000000004</v>
      </c>
      <c r="F35">
        <v>72.221000000000004</v>
      </c>
      <c r="G35">
        <v>73.058999999999997</v>
      </c>
      <c r="H35">
        <v>71.073999999999998</v>
      </c>
      <c r="I35">
        <v>70.926000000000002</v>
      </c>
      <c r="J35">
        <v>70.028999999999996</v>
      </c>
      <c r="K35">
        <v>66.367999999999995</v>
      </c>
      <c r="L35">
        <v>63.118000000000002</v>
      </c>
      <c r="M35">
        <v>56.868000000000002</v>
      </c>
      <c r="N35">
        <v>47.853000000000002</v>
      </c>
      <c r="O35">
        <v>40.25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65.510929337948411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67.773700182724326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68.742873370071791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68.731920957692765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69.245164581742742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69.115812595958403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69.154458211644481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67.944256738180059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65.333560907565158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61.188866491044287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54.783172721536488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47.720847206008592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39.562846311708292</v>
      </c>
      <c r="AE35" s="5"/>
      <c r="AG35" s="5">
        <f t="shared" si="15"/>
        <v>-0.63592933794841144</v>
      </c>
      <c r="AH35" s="5">
        <f t="shared" si="15"/>
        <v>0.3732998172756794</v>
      </c>
      <c r="AI35" s="5">
        <f t="shared" si="15"/>
        <v>2.7281266299282123</v>
      </c>
      <c r="AJ35" s="5">
        <f t="shared" si="15"/>
        <v>3.4890790423072389</v>
      </c>
      <c r="AK35" s="5">
        <f t="shared" si="15"/>
        <v>3.8138354182572556</v>
      </c>
      <c r="AL35" s="5">
        <f t="shared" si="15"/>
        <v>1.9581874040415954</v>
      </c>
      <c r="AM35" s="5">
        <f t="shared" si="15"/>
        <v>1.7715417883555205</v>
      </c>
      <c r="AN35" s="5">
        <f t="shared" si="15"/>
        <v>2.0847432618199377</v>
      </c>
      <c r="AO35" s="5">
        <f t="shared" si="14"/>
        <v>1.0344390924348374</v>
      </c>
      <c r="AP35" s="5">
        <f t="shared" si="14"/>
        <v>1.9291335089557151</v>
      </c>
      <c r="AQ35" s="5">
        <f t="shared" si="14"/>
        <v>2.0848272784635142</v>
      </c>
      <c r="AR35" s="5">
        <f t="shared" si="14"/>
        <v>0.13215279399140911</v>
      </c>
      <c r="AS35" s="5">
        <f t="shared" si="14"/>
        <v>0.68715368829170842</v>
      </c>
      <c r="AV35" s="2">
        <f t="shared" si="1"/>
        <v>65.41761973147139</v>
      </c>
      <c r="AW35" s="2">
        <f t="shared" si="2"/>
        <v>67.773670330990356</v>
      </c>
      <c r="AX35" s="2">
        <f t="shared" si="3"/>
        <v>68.741480221781927</v>
      </c>
      <c r="AY35" s="2">
        <f t="shared" si="4"/>
        <v>68.726133252137984</v>
      </c>
      <c r="AZ35" s="2">
        <f t="shared" si="5"/>
        <v>69.242068374500533</v>
      </c>
      <c r="BA35" s="2">
        <f t="shared" si="6"/>
        <v>69.114943330422662</v>
      </c>
      <c r="BB35" s="2">
        <f t="shared" si="7"/>
        <v>69.153966139334386</v>
      </c>
      <c r="BC35" s="2">
        <f t="shared" si="8"/>
        <v>67.943817412244414</v>
      </c>
      <c r="BD35" s="2">
        <f t="shared" si="9"/>
        <v>65.333137458001161</v>
      </c>
      <c r="BE35" s="2">
        <f t="shared" si="10"/>
        <v>61.188404851479561</v>
      </c>
      <c r="BF35" s="2">
        <f t="shared" si="11"/>
        <v>54.783035687263123</v>
      </c>
      <c r="BG35" s="2">
        <f t="shared" si="12"/>
        <v>47.720551667744964</v>
      </c>
      <c r="BH35" s="2">
        <f t="shared" si="13"/>
        <v>39.560974516642887</v>
      </c>
      <c r="BK35" s="2">
        <f>IF(OR($B35&lt;C$229, AND($B35&gt;C$230, $B35&lt;C$231)), C35, "")</f>
        <v>64.875</v>
      </c>
      <c r="BL35" s="2">
        <f>IF(OR($B35&lt;D$229, AND($B35&gt;D$230, $B35&lt;D$231)), D35, "")</f>
        <v>68.147000000000006</v>
      </c>
      <c r="BM35" s="2">
        <f>IF(OR($B35&lt;E$229, AND($B35&gt;E$230, $B35&lt;E$231)), E35, "")</f>
        <v>71.471000000000004</v>
      </c>
      <c r="BN35" s="2">
        <f>IF(OR($B35&lt;F$229, AND($B35&gt;F$230, $B35&lt;F$231)), F35, "")</f>
        <v>72.221000000000004</v>
      </c>
      <c r="BO35" s="2">
        <f>IF(OR($B35&lt;G$229, AND($B35&gt;G$230, $B35&lt;G$231)), G35, "")</f>
        <v>73.058999999999997</v>
      </c>
      <c r="BP35" s="2">
        <f>IF(OR($B35&lt;H$229, AND($B35&gt;H$230, $B35&lt;H$231)), H35, "")</f>
        <v>71.073999999999998</v>
      </c>
      <c r="BQ35" s="2">
        <f>IF(OR($B35&lt;I$229, AND($B35&gt;I$230, $B35&lt;I$231)), I35, "")</f>
        <v>70.926000000000002</v>
      </c>
      <c r="BR35" s="2">
        <f>IF(OR($B35&lt;J$229, AND($B35&gt;J$230, $B35&lt;J$231)), J35, "")</f>
        <v>70.028999999999996</v>
      </c>
      <c r="BS35" s="2">
        <f>IF(OR($B35&lt;K$229, AND($B35&gt;K$230, $B35&lt;K$231)), K35, "")</f>
        <v>66.367999999999995</v>
      </c>
      <c r="BT35" s="2">
        <f>IF(OR($B35&lt;L$229, AND($B35&gt;L$230, $B35&lt;L$231)), L35, "")</f>
        <v>63.118000000000002</v>
      </c>
      <c r="BU35" s="2">
        <f>IF(OR($B35&lt;M$229, AND($B35&gt;M$230, $B35&lt;M$231)), M35, "")</f>
        <v>56.868000000000002</v>
      </c>
      <c r="BV35" s="2">
        <f>IF(OR($B35&lt;N$229, AND($B35&gt;N$230, $B35&lt;N$231)), N35, "")</f>
        <v>47.853000000000002</v>
      </c>
      <c r="BW35" s="2">
        <f>IF(OR($B35&lt;O$229, AND($B35&gt;O$230, $B35&lt;O$231)), O35, "")</f>
        <v>40.25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65.408082180799809</v>
      </c>
      <c r="CP35" s="2">
        <f>BL$207*$B35+BL$209</f>
        <v>67.769448538754759</v>
      </c>
      <c r="CQ35" s="2">
        <f>BM$207*$B35+BM$209</f>
        <v>68.735290251674883</v>
      </c>
      <c r="CR35" s="2">
        <f>BN$207*$B35+BN$209</f>
        <v>68.719838205139624</v>
      </c>
      <c r="CS35" s="2">
        <f>BO$207*$B35+BO$209</f>
        <v>69.23500949486592</v>
      </c>
      <c r="CT35" s="2">
        <f>BP$207*$B35+BP$209</f>
        <v>69.109436949221802</v>
      </c>
      <c r="CU35" s="2">
        <f>BQ$207*$B35+BQ$209</f>
        <v>69.148555520363814</v>
      </c>
      <c r="CV35" s="2">
        <f>BR$207*$B35+BR$209</f>
        <v>67.936868033638916</v>
      </c>
      <c r="CW35" s="2">
        <f>BS$207*$B35+BS$209</f>
        <v>65.326461481617912</v>
      </c>
      <c r="CX35" s="2">
        <f>BT$207*$B35+BT$209</f>
        <v>61.182078193521221</v>
      </c>
      <c r="CY35" s="2">
        <f>BU$207*$B35+BU$209</f>
        <v>54.774892367873406</v>
      </c>
      <c r="CZ35" s="2">
        <f>BV$207*$B35+BV$209</f>
        <v>47.714572679850818</v>
      </c>
      <c r="DA35" s="2">
        <f>BW$207*$B35+BW$209</f>
        <v>39.555455776062544</v>
      </c>
      <c r="DD35" s="2">
        <f>BZ$207*$B35+BZ$209</f>
        <v>69.617987461002699</v>
      </c>
      <c r="DE35" s="2">
        <f>CA$207*$B35+CA$209</f>
        <v>72.154962871664324</v>
      </c>
      <c r="DF35" s="2">
        <f>CB$207*$B35+CB$209</f>
        <v>72.395280837416962</v>
      </c>
      <c r="DG35" s="2">
        <f>CC$207*$B35+CC$209</f>
        <v>71.989873542112363</v>
      </c>
      <c r="DH35" s="2">
        <f>CD$207*$B35+CD$209</f>
        <v>73.012981040675783</v>
      </c>
      <c r="DI35" s="2">
        <f>CE$207*$B35+CE$209</f>
        <v>72.547319063741654</v>
      </c>
      <c r="DJ35" s="2">
        <f>CF$207*$B35+CF$209</f>
        <v>72.482726126659117</v>
      </c>
      <c r="DK35" s="2">
        <f>CG$207*$B35+CG$209</f>
        <v>72.398418171242355</v>
      </c>
      <c r="DL35" s="2">
        <f>CH$207*$B35+CH$209</f>
        <v>69.288536456334384</v>
      </c>
      <c r="DM35" s="2">
        <f>CI$207*$B35+CI$209</f>
        <v>65.122067890253817</v>
      </c>
      <c r="DN35" s="2">
        <f>CJ$207*$B35+CJ$209</f>
        <v>60.398109053064523</v>
      </c>
      <c r="DO35" s="2">
        <f>CK$207*$B35+CK$209</f>
        <v>52.209830509531976</v>
      </c>
      <c r="DP35" s="2">
        <f>CL$207*$B35+CL$209</f>
        <v>43.538895215065274</v>
      </c>
      <c r="DS35" s="2">
        <f>POWER(10,($B35-C$227)/C$228)/(1+POWER(10,($B35-C$227)/C$228))</f>
        <v>2.2655024369386497E-3</v>
      </c>
      <c r="DT35" s="2">
        <f>POWER(10,($B35-D$227)/D$228)/(1+POWER(10,($B35-D$227)/D$228))</f>
        <v>9.6266752656994049E-4</v>
      </c>
      <c r="DU35" s="2">
        <f>POWER(10,($B35-E$227)/E$228)/(1+POWER(10,($B35-E$227)/E$228))</f>
        <v>1.6912530133742117E-3</v>
      </c>
      <c r="DV35" s="2">
        <f>POWER(10,($B35-F$227)/F$228)/(1+POWER(10,($B35-F$227)/F$228))</f>
        <v>1.9250700220862138E-3</v>
      </c>
      <c r="DW35" s="2">
        <f>POWER(10,($B35-G$227)/G$228)/(1+POWER(10,($B35-G$227)/G$228))</f>
        <v>1.868431127400511E-3</v>
      </c>
      <c r="DX35" s="2">
        <f>POWER(10,($B35-H$227)/H$228)/(1+POWER(10,($B35-H$227)/H$228))</f>
        <v>1.6016783058382473E-3</v>
      </c>
      <c r="DY35" s="2">
        <f>POWER(10,($B35-I$227)/I$228)/(1+POWER(10,($B35-I$227)/I$228))</f>
        <v>1.622778078711574E-3</v>
      </c>
      <c r="DZ35" s="2">
        <f>POWER(10,($B35-J$227)/J$228)/(1+POWER(10,($B35-J$227)/J$228))</f>
        <v>1.5576152662577006E-3</v>
      </c>
      <c r="EA35" s="2">
        <f>POWER(10,($B35-K$227)/K$228)/(1+POWER(10,($B35-K$227)/K$228))</f>
        <v>1.6849697256759717E-3</v>
      </c>
      <c r="EB35" s="2">
        <f>POWER(10,($B35-L$227)/L$228)/(1+POWER(10,($B35-L$227)/L$228))</f>
        <v>1.6057549499638225E-3</v>
      </c>
      <c r="EC35" s="2">
        <f>POWER(10,($B35-M$227)/M$228)/(1+POWER(10,($B35-M$227)/M$228))</f>
        <v>1.4481603405326431E-3</v>
      </c>
      <c r="ED35" s="2">
        <f>POWER(10,($B35-N$227)/N$228)/(1+POWER(10,($B35-N$227)/N$228))</f>
        <v>1.3300656204124528E-3</v>
      </c>
      <c r="EE35" s="2">
        <f>POWER(10,($B35-O$227)/O$228)/(1+POWER(10,($B35-O$227)/O$228))</f>
        <v>1.3854209822559387E-3</v>
      </c>
    </row>
    <row r="36" spans="2:135" x14ac:dyDescent="0.25">
      <c r="B36" s="2">
        <v>30</v>
      </c>
      <c r="C36">
        <v>67.625</v>
      </c>
      <c r="D36">
        <v>68.765000000000001</v>
      </c>
      <c r="E36">
        <v>70.352999999999994</v>
      </c>
      <c r="F36">
        <v>70.191000000000003</v>
      </c>
      <c r="G36">
        <v>72.087999999999994</v>
      </c>
      <c r="H36">
        <v>73.162000000000006</v>
      </c>
      <c r="I36">
        <v>70.132000000000005</v>
      </c>
      <c r="J36">
        <v>70.602999999999994</v>
      </c>
      <c r="K36">
        <v>66.426000000000002</v>
      </c>
      <c r="L36">
        <v>65.221000000000004</v>
      </c>
      <c r="M36">
        <v>57.779000000000003</v>
      </c>
      <c r="N36">
        <v>51</v>
      </c>
      <c r="O36">
        <v>40.514699999999998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65.619446168067512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67.789560379463978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68.755890124203489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68.747818173177507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69.270710717409827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69.135697659630509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69.174546362265787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67.974524462083636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65.355033319926292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61.212866414473417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54.823022787790471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47.750166129352529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39.591043293670289</v>
      </c>
      <c r="AE36" s="5"/>
      <c r="AG36" s="5">
        <f t="shared" si="15"/>
        <v>2.0055538319324882</v>
      </c>
      <c r="AH36" s="5">
        <f t="shared" si="15"/>
        <v>0.97543962053602229</v>
      </c>
      <c r="AI36" s="5">
        <f t="shared" si="15"/>
        <v>1.5971098757965052</v>
      </c>
      <c r="AJ36" s="5">
        <f t="shared" si="15"/>
        <v>1.4431818268224959</v>
      </c>
      <c r="AK36" s="5">
        <f t="shared" si="15"/>
        <v>2.817289282590167</v>
      </c>
      <c r="AL36" s="5">
        <f t="shared" si="15"/>
        <v>4.0263023403694973</v>
      </c>
      <c r="AM36" s="5">
        <f t="shared" si="15"/>
        <v>0.95745363773421843</v>
      </c>
      <c r="AN36" s="5">
        <f t="shared" si="15"/>
        <v>2.6284755379163585</v>
      </c>
      <c r="AO36" s="5">
        <f t="shared" si="14"/>
        <v>1.0709666800737097</v>
      </c>
      <c r="AP36" s="5">
        <f t="shared" si="14"/>
        <v>4.0081335855265863</v>
      </c>
      <c r="AQ36" s="5">
        <f t="shared" si="14"/>
        <v>2.9559772122095325</v>
      </c>
      <c r="AR36" s="5">
        <f t="shared" si="14"/>
        <v>3.2498338706474712</v>
      </c>
      <c r="AS36" s="5">
        <f t="shared" si="14"/>
        <v>0.92365670632970875</v>
      </c>
      <c r="AV36" s="2">
        <f t="shared" si="1"/>
        <v>65.428703922519745</v>
      </c>
      <c r="AW36" s="2">
        <f t="shared" si="2"/>
        <v>67.789475054184848</v>
      </c>
      <c r="AX36" s="2">
        <f t="shared" si="3"/>
        <v>68.752374915433336</v>
      </c>
      <c r="AY36" s="2">
        <f t="shared" si="4"/>
        <v>68.73411179688712</v>
      </c>
      <c r="AZ36" s="2">
        <f t="shared" si="5"/>
        <v>69.263172150304371</v>
      </c>
      <c r="BA36" s="2">
        <f t="shared" si="6"/>
        <v>69.133467209380996</v>
      </c>
      <c r="BB36" s="2">
        <f t="shared" si="7"/>
        <v>69.173246249453697</v>
      </c>
      <c r="BC36" s="2">
        <f t="shared" si="8"/>
        <v>67.973361449571243</v>
      </c>
      <c r="BD36" s="2">
        <f t="shared" si="9"/>
        <v>65.353902108100371</v>
      </c>
      <c r="BE36" s="2">
        <f t="shared" si="10"/>
        <v>61.211646689201245</v>
      </c>
      <c r="BF36" s="2">
        <f t="shared" si="11"/>
        <v>54.822644888085456</v>
      </c>
      <c r="BG36" s="2">
        <f t="shared" si="12"/>
        <v>47.749389521560467</v>
      </c>
      <c r="BH36" s="2">
        <f t="shared" si="13"/>
        <v>39.586572050644953</v>
      </c>
      <c r="BK36" s="2">
        <f>IF(OR($B36&lt;C$229, AND($B36&gt;C$230, $B36&lt;C$231)), C36, "")</f>
        <v>67.625</v>
      </c>
      <c r="BL36" s="2">
        <f>IF(OR($B36&lt;D$229, AND($B36&gt;D$230, $B36&lt;D$231)), D36, "")</f>
        <v>68.765000000000001</v>
      </c>
      <c r="BM36" s="2">
        <f>IF(OR($B36&lt;E$229, AND($B36&gt;E$230, $B36&lt;E$231)), E36, "")</f>
        <v>70.352999999999994</v>
      </c>
      <c r="BN36" s="2">
        <f>IF(OR($B36&lt;F$229, AND($B36&gt;F$230, $B36&lt;F$231)), F36, "")</f>
        <v>70.191000000000003</v>
      </c>
      <c r="BO36" s="2">
        <f>IF(OR($B36&lt;G$229, AND($B36&gt;G$230, $B36&lt;G$231)), G36, "")</f>
        <v>72.087999999999994</v>
      </c>
      <c r="BP36" s="2">
        <f>IF(OR($B36&lt;H$229, AND($B36&gt;H$230, $B36&lt;H$231)), H36, "")</f>
        <v>73.162000000000006</v>
      </c>
      <c r="BQ36" s="2">
        <f>IF(OR($B36&lt;I$229, AND($B36&gt;I$230, $B36&lt;I$231)), I36, "")</f>
        <v>70.132000000000005</v>
      </c>
      <c r="BR36" s="2">
        <f>IF(OR($B36&lt;J$229, AND($B36&gt;J$230, $B36&lt;J$231)), J36, "")</f>
        <v>70.602999999999994</v>
      </c>
      <c r="BS36" s="2">
        <f>IF(OR($B36&lt;K$229, AND($B36&gt;K$230, $B36&lt;K$231)), K36, "")</f>
        <v>66.426000000000002</v>
      </c>
      <c r="BT36" s="2">
        <f>IF(OR($B36&lt;L$229, AND($B36&gt;L$230, $B36&lt;L$231)), L36, "")</f>
        <v>65.221000000000004</v>
      </c>
      <c r="BU36" s="2">
        <f>IF(OR($B36&lt;M$229, AND($B36&gt;M$230, $B36&lt;M$231)), M36, "")</f>
        <v>57.779000000000003</v>
      </c>
      <c r="BV36" s="2">
        <f>IF(OR($B36&lt;N$229, AND($B36&gt;N$230, $B36&lt;N$231)), N36, "")</f>
        <v>51</v>
      </c>
      <c r="BW36" s="2">
        <f>IF(OR($B36&lt;O$229, AND($B36&gt;O$230, $B36&lt;O$231)), O36, "")</f>
        <v>40.514699999999998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65.418409336990834</v>
      </c>
      <c r="CP36" s="2">
        <f>BL$207*$B36+BL$209</f>
        <v>67.78491698432866</v>
      </c>
      <c r="CQ36" s="2">
        <f>BM$207*$B36+BM$209</f>
        <v>68.745700326367185</v>
      </c>
      <c r="CR36" s="2">
        <f>BN$207*$B36+BN$209</f>
        <v>68.727326236795221</v>
      </c>
      <c r="CS36" s="2">
        <f>BO$207*$B36+BO$209</f>
        <v>69.25556638252732</v>
      </c>
      <c r="CT36" s="2">
        <f>BP$207*$B36+BP$209</f>
        <v>69.12753404386433</v>
      </c>
      <c r="CU36" s="2">
        <f>BQ$207*$B36+BQ$209</f>
        <v>69.167413050483873</v>
      </c>
      <c r="CV36" s="2">
        <f>BR$207*$B36+BR$209</f>
        <v>67.965872062358812</v>
      </c>
      <c r="CW36" s="2">
        <f>BS$207*$B36+BS$209</f>
        <v>65.346705369825628</v>
      </c>
      <c r="CX36" s="2">
        <f>BT$207*$B36+BT$209</f>
        <v>61.204826225247544</v>
      </c>
      <c r="CY36" s="2">
        <f>BU$207*$B36+BU$209</f>
        <v>54.813857485710443</v>
      </c>
      <c r="CZ36" s="2">
        <f>BV$207*$B36+BV$209</f>
        <v>47.742934063274625</v>
      </c>
      <c r="DA36" s="2">
        <f>BW$207*$B36+BW$209</f>
        <v>39.580611465095373</v>
      </c>
      <c r="DD36" s="2">
        <f>BZ$207*$B36+BZ$209</f>
        <v>69.56354975047833</v>
      </c>
      <c r="DE36" s="2">
        <f>CA$207*$B36+CA$209</f>
        <v>72.103536953106868</v>
      </c>
      <c r="DF36" s="2">
        <f>CB$207*$B36+CB$209</f>
        <v>72.345570237569675</v>
      </c>
      <c r="DG36" s="2">
        <f>CC$207*$B36+CC$209</f>
        <v>71.942613814906508</v>
      </c>
      <c r="DH36" s="2">
        <f>CD$207*$B36+CD$209</f>
        <v>72.968731376193489</v>
      </c>
      <c r="DI36" s="2">
        <f>CE$207*$B36+CE$209</f>
        <v>72.50645689381588</v>
      </c>
      <c r="DJ36" s="2">
        <f>CF$207*$B36+CF$209</f>
        <v>72.446218490787771</v>
      </c>
      <c r="DK36" s="2">
        <f>CG$207*$B36+CG$209</f>
        <v>72.351697568045935</v>
      </c>
      <c r="DL36" s="2">
        <f>CH$207*$B36+CH$209</f>
        <v>69.242662784540869</v>
      </c>
      <c r="DM36" s="2">
        <f>CI$207*$B36+CI$209</f>
        <v>65.079203640114017</v>
      </c>
      <c r="DN36" s="2">
        <f>CJ$207*$B36+CJ$209</f>
        <v>60.348690683018873</v>
      </c>
      <c r="DO36" s="2">
        <f>CK$207*$B36+CK$209</f>
        <v>52.169936258035456</v>
      </c>
      <c r="DP36" s="2">
        <f>CL$207*$B36+CL$209</f>
        <v>43.504938660389477</v>
      </c>
      <c r="DS36" s="2">
        <f>POWER(10,($B36-C$227)/C$228)/(1+POWER(10,($B36-C$227)/C$228))</f>
        <v>2.4835311960539333E-3</v>
      </c>
      <c r="DT36" s="2">
        <f>POWER(10,($B36-D$227)/D$228)/(1+POWER(10,($B36-D$227)/D$228))</f>
        <v>1.0554459269730221E-3</v>
      </c>
      <c r="DU36" s="2">
        <f>POWER(10,($B36-E$227)/E$228)/(1+POWER(10,($B36-E$227)/E$228))</f>
        <v>1.8541195184245034E-3</v>
      </c>
      <c r="DV36" s="2">
        <f>POWER(10,($B36-F$227)/F$228)/(1+POWER(10,($B36-F$227)/F$228))</f>
        <v>2.1104053454152009E-3</v>
      </c>
      <c r="DW36" s="2">
        <f>POWER(10,($B36-G$227)/G$228)/(1+POWER(10,($B36-G$227)/G$228))</f>
        <v>2.0483247553014809E-3</v>
      </c>
      <c r="DX36" s="2">
        <f>POWER(10,($B36-H$227)/H$228)/(1+POWER(10,($B36-H$227)/H$228))</f>
        <v>1.7559340003146658E-3</v>
      </c>
      <c r="DY36" s="2">
        <f>POWER(10,($B36-I$227)/I$228)/(1+POWER(10,($B36-I$227)/I$228))</f>
        <v>1.7790622456945596E-3</v>
      </c>
      <c r="DZ36" s="2">
        <f>POWER(10,($B36-J$227)/J$228)/(1+POWER(10,($B36-J$227)/J$228))</f>
        <v>1.70763456109171E-3</v>
      </c>
      <c r="EA36" s="2">
        <f>POWER(10,($B36-K$227)/K$228)/(1+POWER(10,($B36-K$227)/K$228))</f>
        <v>1.8472322740410326E-3</v>
      </c>
      <c r="EB36" s="2">
        <f>POWER(10,($B36-L$227)/L$228)/(1+POWER(10,($B36-L$227)/L$228))</f>
        <v>1.7604025688180256E-3</v>
      </c>
      <c r="EC36" s="2">
        <f>POWER(10,($B36-M$227)/M$228)/(1+POWER(10,($B36-M$227)/M$228))</f>
        <v>1.5876544173516821E-3</v>
      </c>
      <c r="ED36" s="2">
        <f>POWER(10,($B36-N$227)/N$228)/(1+POWER(10,($B36-N$227)/N$228))</f>
        <v>1.4582008324908417E-3</v>
      </c>
      <c r="EE36" s="2">
        <f>POWER(10,($B36-O$227)/O$228)/(1+POWER(10,($B36-O$227)/O$228))</f>
        <v>1.5188808814733119E-3</v>
      </c>
    </row>
    <row r="37" spans="2:135" x14ac:dyDescent="0.25">
      <c r="B37" s="2">
        <v>31</v>
      </c>
      <c r="C37">
        <v>67.125</v>
      </c>
      <c r="D37">
        <v>68.028999999999996</v>
      </c>
      <c r="E37">
        <v>71.765000000000001</v>
      </c>
      <c r="F37">
        <v>71.721000000000004</v>
      </c>
      <c r="G37">
        <v>71.367999999999995</v>
      </c>
      <c r="H37">
        <v>72.793999999999997</v>
      </c>
      <c r="I37">
        <v>69.573999999999998</v>
      </c>
      <c r="J37">
        <v>71.5</v>
      </c>
      <c r="K37">
        <v>68.043999999999997</v>
      </c>
      <c r="L37">
        <v>64.397000000000006</v>
      </c>
      <c r="M37">
        <v>56.853000000000002</v>
      </c>
      <c r="N37">
        <v>49.676000000000002</v>
      </c>
      <c r="O37">
        <v>41.0441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65.815362303869733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67.805540265813946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68.771836296459014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68.773349862849415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69.301967661578331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69.157527160918576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69.195859972138877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68.005905584277031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65.377609208882561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61.238023399828187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54.863304490054361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47.780228092818604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39.622496340672406</v>
      </c>
      <c r="AE37" s="5"/>
      <c r="AG37" s="5">
        <f t="shared" si="15"/>
        <v>1.3096376961302667</v>
      </c>
      <c r="AH37" s="5">
        <f t="shared" si="15"/>
        <v>0.2234597341860507</v>
      </c>
      <c r="AI37" s="5">
        <f t="shared" si="15"/>
        <v>2.9931637035409864</v>
      </c>
      <c r="AJ37" s="5">
        <f t="shared" si="15"/>
        <v>2.947650137150589</v>
      </c>
      <c r="AK37" s="5">
        <f t="shared" si="15"/>
        <v>2.0660323384216639</v>
      </c>
      <c r="AL37" s="5">
        <f t="shared" si="15"/>
        <v>3.6364728390814207</v>
      </c>
      <c r="AM37" s="5">
        <f t="shared" si="15"/>
        <v>0.37814002786112155</v>
      </c>
      <c r="AN37" s="5">
        <f t="shared" si="15"/>
        <v>3.4940944157229694</v>
      </c>
      <c r="AO37" s="5">
        <f t="shared" si="14"/>
        <v>2.6663907911174363</v>
      </c>
      <c r="AP37" s="5">
        <f t="shared" si="14"/>
        <v>3.1589766001718189</v>
      </c>
      <c r="AQ37" s="5">
        <f t="shared" si="14"/>
        <v>1.9896955099456406</v>
      </c>
      <c r="AR37" s="5">
        <f t="shared" si="14"/>
        <v>1.8957719071813983</v>
      </c>
      <c r="AS37" s="5">
        <f t="shared" si="14"/>
        <v>1.4216036593275945</v>
      </c>
      <c r="AV37" s="2">
        <f t="shared" si="1"/>
        <v>65.439845256362503</v>
      </c>
      <c r="AW37" s="2">
        <f t="shared" si="2"/>
        <v>67.805305338063036</v>
      </c>
      <c r="AX37" s="2">
        <f t="shared" si="3"/>
        <v>68.763305429947778</v>
      </c>
      <c r="AY37" s="2">
        <f t="shared" si="4"/>
        <v>68.742126311298861</v>
      </c>
      <c r="AZ37" s="2">
        <f t="shared" si="5"/>
        <v>69.28431565790217</v>
      </c>
      <c r="BA37" s="2">
        <f t="shared" si="6"/>
        <v>69.152022125609392</v>
      </c>
      <c r="BB37" s="2">
        <f t="shared" si="7"/>
        <v>69.192557476007593</v>
      </c>
      <c r="BC37" s="2">
        <f t="shared" si="8"/>
        <v>68.002944925929086</v>
      </c>
      <c r="BD37" s="2">
        <f t="shared" si="9"/>
        <v>65.374705024614499</v>
      </c>
      <c r="BE37" s="2">
        <f t="shared" si="10"/>
        <v>61.234924850908428</v>
      </c>
      <c r="BF37" s="2">
        <f t="shared" si="11"/>
        <v>54.862302486090215</v>
      </c>
      <c r="BG37" s="2">
        <f t="shared" si="12"/>
        <v>47.778263602703426</v>
      </c>
      <c r="BH37" s="2">
        <f t="shared" si="13"/>
        <v>39.612203416357588</v>
      </c>
      <c r="BK37" s="2">
        <f>IF(OR($B37&lt;C$229, AND($B37&gt;C$230, $B37&lt;C$231)), C37, "")</f>
        <v>67.125</v>
      </c>
      <c r="BL37" s="2">
        <f>IF(OR($B37&lt;D$229, AND($B37&gt;D$230, $B37&lt;D$231)), D37, "")</f>
        <v>68.028999999999996</v>
      </c>
      <c r="BM37" s="2">
        <f>IF(OR($B37&lt;E$229, AND($B37&gt;E$230, $B37&lt;E$231)), E37, "")</f>
        <v>71.765000000000001</v>
      </c>
      <c r="BN37" s="2">
        <f>IF(OR($B37&lt;F$229, AND($B37&gt;F$230, $B37&lt;F$231)), F37, "")</f>
        <v>71.721000000000004</v>
      </c>
      <c r="BO37" s="2">
        <f>IF(OR($B37&lt;G$229, AND($B37&gt;G$230, $B37&lt;G$231)), G37, "")</f>
        <v>71.367999999999995</v>
      </c>
      <c r="BP37" s="2">
        <f>IF(OR($B37&lt;H$229, AND($B37&gt;H$230, $B37&lt;H$231)), H37, "")</f>
        <v>72.793999999999997</v>
      </c>
      <c r="BQ37" s="2">
        <f>IF(OR($B37&lt;I$229, AND($B37&gt;I$230, $B37&lt;I$231)), I37, "")</f>
        <v>69.573999999999998</v>
      </c>
      <c r="BR37" s="2">
        <f>IF(OR($B37&lt;J$229, AND($B37&gt;J$230, $B37&lt;J$231)), J37, "")</f>
        <v>71.5</v>
      </c>
      <c r="BS37" s="2">
        <f>IF(OR($B37&lt;K$229, AND($B37&gt;K$230, $B37&lt;K$231)), K37, "")</f>
        <v>68.043999999999997</v>
      </c>
      <c r="BT37" s="2">
        <f>IF(OR($B37&lt;L$229, AND($B37&gt;L$230, $B37&lt;L$231)), L37, "")</f>
        <v>64.397000000000006</v>
      </c>
      <c r="BU37" s="2">
        <f>IF(OR($B37&lt;M$229, AND($B37&gt;M$230, $B37&lt;M$231)), M37, "")</f>
        <v>56.853000000000002</v>
      </c>
      <c r="BV37" s="2">
        <f>IF(OR($B37&lt;N$229, AND($B37&gt;N$230, $B37&lt;N$231)), N37, "")</f>
        <v>49.676000000000002</v>
      </c>
      <c r="BW37" s="2">
        <f>IF(OR($B37&lt;O$229, AND($B37&gt;O$230, $B37&lt;O$231)), O37, "")</f>
        <v>41.0441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65.428736493181844</v>
      </c>
      <c r="CP37" s="2">
        <f>BL$207*$B37+BL$209</f>
        <v>67.800385429902576</v>
      </c>
      <c r="CQ37" s="2">
        <f>BM$207*$B37+BM$209</f>
        <v>68.756110401059487</v>
      </c>
      <c r="CR37" s="2">
        <f>BN$207*$B37+BN$209</f>
        <v>68.734814268450805</v>
      </c>
      <c r="CS37" s="2">
        <f>BO$207*$B37+BO$209</f>
        <v>69.27612327018872</v>
      </c>
      <c r="CT37" s="2">
        <f>BP$207*$B37+BP$209</f>
        <v>69.145631138506872</v>
      </c>
      <c r="CU37" s="2">
        <f>BQ$207*$B37+BQ$209</f>
        <v>69.186270580603946</v>
      </c>
      <c r="CV37" s="2">
        <f>BR$207*$B37+BR$209</f>
        <v>67.994876091078709</v>
      </c>
      <c r="CW37" s="2">
        <f>BS$207*$B37+BS$209</f>
        <v>65.366949258033344</v>
      </c>
      <c r="CX37" s="2">
        <f>BT$207*$B37+BT$209</f>
        <v>61.22757425697386</v>
      </c>
      <c r="CY37" s="2">
        <f>BU$207*$B37+BU$209</f>
        <v>54.852822603547487</v>
      </c>
      <c r="CZ37" s="2">
        <f>BV$207*$B37+BV$209</f>
        <v>47.771295446698431</v>
      </c>
      <c r="DA37" s="2">
        <f>BW$207*$B37+BW$209</f>
        <v>39.605767154128202</v>
      </c>
      <c r="DD37" s="2">
        <f>BZ$207*$B37+BZ$209</f>
        <v>69.509112039953962</v>
      </c>
      <c r="DE37" s="2">
        <f>CA$207*$B37+CA$209</f>
        <v>72.052111034549398</v>
      </c>
      <c r="DF37" s="2">
        <f>CB$207*$B37+CB$209</f>
        <v>72.295859637722387</v>
      </c>
      <c r="DG37" s="2">
        <f>CC$207*$B37+CC$209</f>
        <v>71.895354087700653</v>
      </c>
      <c r="DH37" s="2">
        <f>CD$207*$B37+CD$209</f>
        <v>72.924481711711195</v>
      </c>
      <c r="DI37" s="2">
        <f>CE$207*$B37+CE$209</f>
        <v>72.465594723890106</v>
      </c>
      <c r="DJ37" s="2">
        <f>CF$207*$B37+CF$209</f>
        <v>72.40971085491644</v>
      </c>
      <c r="DK37" s="2">
        <f>CG$207*$B37+CG$209</f>
        <v>72.304976964849516</v>
      </c>
      <c r="DL37" s="2">
        <f>CH$207*$B37+CH$209</f>
        <v>69.196789112747354</v>
      </c>
      <c r="DM37" s="2">
        <f>CI$207*$B37+CI$209</f>
        <v>65.036339389974216</v>
      </c>
      <c r="DN37" s="2">
        <f>CJ$207*$B37+CJ$209</f>
        <v>60.29927231297323</v>
      </c>
      <c r="DO37" s="2">
        <f>CK$207*$B37+CK$209</f>
        <v>52.130042006538936</v>
      </c>
      <c r="DP37" s="2">
        <f>CL$207*$B37+CL$209</f>
        <v>43.470982105713681</v>
      </c>
      <c r="DS37" s="2">
        <f>POWER(10,($B37-C$227)/C$228)/(1+POWER(10,($B37-C$227)/C$228))</f>
        <v>2.7224854803981923E-3</v>
      </c>
      <c r="DT37" s="2">
        <f>POWER(10,($B37-D$227)/D$228)/(1+POWER(10,($B37-D$227)/D$228))</f>
        <v>1.1571556158484068E-3</v>
      </c>
      <c r="DU37" s="2">
        <f>POWER(10,($B37-E$227)/E$228)/(1+POWER(10,($B37-E$227)/E$228))</f>
        <v>2.032638022424621E-3</v>
      </c>
      <c r="DV37" s="2">
        <f>POWER(10,($B37-F$227)/F$228)/(1+POWER(10,($B37-F$227)/F$228))</f>
        <v>2.3135423902994538E-3</v>
      </c>
      <c r="DW37" s="2">
        <f>POWER(10,($B37-G$227)/G$228)/(1+POWER(10,($B37-G$227)/G$228))</f>
        <v>2.2454996801312679E-3</v>
      </c>
      <c r="DX37" s="2">
        <f>POWER(10,($B37-H$227)/H$228)/(1+POWER(10,($B37-H$227)/H$228))</f>
        <v>1.9250172293037815E-3</v>
      </c>
      <c r="DY37" s="2">
        <f>POWER(10,($B37-I$227)/I$228)/(1+POWER(10,($B37-I$227)/I$228))</f>
        <v>1.9503681993908392E-3</v>
      </c>
      <c r="DZ37" s="2">
        <f>POWER(10,($B37-J$227)/J$228)/(1+POWER(10,($B37-J$227)/J$228))</f>
        <v>1.8720756396880165E-3</v>
      </c>
      <c r="EA37" s="2">
        <f>POWER(10,($B37-K$227)/K$228)/(1+POWER(10,($B37-K$227)/K$228))</f>
        <v>2.025089005119449E-3</v>
      </c>
      <c r="EB37" s="2">
        <f>POWER(10,($B37-L$227)/L$228)/(1+POWER(10,($B37-L$227)/L$228))</f>
        <v>1.9299152554403259E-3</v>
      </c>
      <c r="EC37" s="2">
        <f>POWER(10,($B37-M$227)/M$228)/(1+POWER(10,($B37-M$227)/M$228))</f>
        <v>1.7405618427571551E-3</v>
      </c>
      <c r="ED37" s="2">
        <f>POWER(10,($B37-N$227)/N$228)/(1+POWER(10,($B37-N$227)/N$228))</f>
        <v>1.5986605115319355E-3</v>
      </c>
      <c r="EE37" s="2">
        <f>POWER(10,($B37-O$227)/O$228)/(1+POWER(10,($B37-O$227)/O$228))</f>
        <v>1.665175756071274E-3</v>
      </c>
    </row>
    <row r="38" spans="2:135" x14ac:dyDescent="0.25">
      <c r="B38" s="2">
        <v>32</v>
      </c>
      <c r="C38">
        <v>69.25</v>
      </c>
      <c r="D38">
        <v>67.941000000000003</v>
      </c>
      <c r="E38">
        <v>71.073999999999998</v>
      </c>
      <c r="F38">
        <v>71.852999999999994</v>
      </c>
      <c r="G38">
        <v>72.515000000000001</v>
      </c>
      <c r="H38">
        <v>71.75</v>
      </c>
      <c r="I38">
        <v>71.426000000000002</v>
      </c>
      <c r="J38">
        <v>70.426000000000002</v>
      </c>
      <c r="K38">
        <v>66.573999999999998</v>
      </c>
      <c r="L38">
        <v>64</v>
      </c>
      <c r="M38">
        <v>58.25</v>
      </c>
      <c r="N38">
        <v>49.941000000000003</v>
      </c>
      <c r="O38">
        <v>41.352899999999998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66.163038937189214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67.821786053128449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68.794186545155526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68.818599519969226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69.3452522365221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69.183679470827755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69.219967035311271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68.039818085018325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65.402714163022992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61.265809927328853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54.90456632166277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47.811960091343195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39.660705430022077</v>
      </c>
      <c r="AE38" s="5"/>
      <c r="AG38" s="5">
        <f t="shared" si="15"/>
        <v>3.0869610628107864</v>
      </c>
      <c r="AH38" s="5">
        <f t="shared" si="15"/>
        <v>0.11921394687155384</v>
      </c>
      <c r="AI38" s="5">
        <f t="shared" si="15"/>
        <v>2.2798134548444722</v>
      </c>
      <c r="AJ38" s="5">
        <f t="shared" si="15"/>
        <v>3.0344004800307687</v>
      </c>
      <c r="AK38" s="5">
        <f t="shared" si="15"/>
        <v>3.1697477634779005</v>
      </c>
      <c r="AL38" s="5">
        <f t="shared" si="15"/>
        <v>2.5663205291722448</v>
      </c>
      <c r="AM38" s="5">
        <f t="shared" si="15"/>
        <v>2.2060329646887311</v>
      </c>
      <c r="AN38" s="5">
        <f t="shared" si="15"/>
        <v>2.3861819149816768</v>
      </c>
      <c r="AO38" s="5">
        <f t="shared" si="14"/>
        <v>1.1712858369770061</v>
      </c>
      <c r="AP38" s="5">
        <f t="shared" si="14"/>
        <v>2.7341900726711472</v>
      </c>
      <c r="AQ38" s="5">
        <f t="shared" si="14"/>
        <v>3.3454336783372298</v>
      </c>
      <c r="AR38" s="5">
        <f t="shared" si="14"/>
        <v>2.1290399086568073</v>
      </c>
      <c r="AS38" s="5">
        <f t="shared" si="14"/>
        <v>1.6921945699779215</v>
      </c>
      <c r="AV38" s="2">
        <f t="shared" si="1"/>
        <v>65.451047685672961</v>
      </c>
      <c r="AW38" s="2">
        <f t="shared" si="2"/>
        <v>67.821162979496478</v>
      </c>
      <c r="AX38" s="2">
        <f t="shared" si="3"/>
        <v>68.774274153962509</v>
      </c>
      <c r="AY38" s="2">
        <f t="shared" si="4"/>
        <v>68.750179156183037</v>
      </c>
      <c r="AZ38" s="2">
        <f t="shared" si="5"/>
        <v>69.305501458392641</v>
      </c>
      <c r="BA38" s="2">
        <f t="shared" si="6"/>
        <v>69.170610085402643</v>
      </c>
      <c r="BB38" s="2">
        <f t="shared" si="7"/>
        <v>69.211901879437022</v>
      </c>
      <c r="BC38" s="2">
        <f t="shared" si="8"/>
        <v>68.032570412483821</v>
      </c>
      <c r="BD38" s="2">
        <f t="shared" si="9"/>
        <v>65.395548730913163</v>
      </c>
      <c r="BE38" s="2">
        <f t="shared" si="10"/>
        <v>61.258241737312787</v>
      </c>
      <c r="BF38" s="2">
        <f t="shared" si="11"/>
        <v>54.902011810165845</v>
      </c>
      <c r="BG38" s="2">
        <f t="shared" si="12"/>
        <v>47.807176456396533</v>
      </c>
      <c r="BH38" s="2">
        <f t="shared" si="13"/>
        <v>39.637871019270356</v>
      </c>
      <c r="BK38" s="2">
        <f>IF(OR($B38&lt;C$229, AND($B38&gt;C$230, $B38&lt;C$231)), C38, "")</f>
        <v>69.25</v>
      </c>
      <c r="BL38" s="2">
        <f>IF(OR($B38&lt;D$229, AND($B38&gt;D$230, $B38&lt;D$231)), D38, "")</f>
        <v>67.941000000000003</v>
      </c>
      <c r="BM38" s="2">
        <f>IF(OR($B38&lt;E$229, AND($B38&gt;E$230, $B38&lt;E$231)), E38, "")</f>
        <v>71.073999999999998</v>
      </c>
      <c r="BN38" s="2">
        <f>IF(OR($B38&lt;F$229, AND($B38&gt;F$230, $B38&lt;F$231)), F38, "")</f>
        <v>71.852999999999994</v>
      </c>
      <c r="BO38" s="2">
        <f>IF(OR($B38&lt;G$229, AND($B38&gt;G$230, $B38&lt;G$231)), G38, "")</f>
        <v>72.515000000000001</v>
      </c>
      <c r="BP38" s="2">
        <f>IF(OR($B38&lt;H$229, AND($B38&gt;H$230, $B38&lt;H$231)), H38, "")</f>
        <v>71.75</v>
      </c>
      <c r="BQ38" s="2">
        <f>IF(OR($B38&lt;I$229, AND($B38&gt;I$230, $B38&lt;I$231)), I38, "")</f>
        <v>71.426000000000002</v>
      </c>
      <c r="BR38" s="2">
        <f>IF(OR($B38&lt;J$229, AND($B38&gt;J$230, $B38&lt;J$231)), J38, "")</f>
        <v>70.426000000000002</v>
      </c>
      <c r="BS38" s="2">
        <f>IF(OR($B38&lt;K$229, AND($B38&gt;K$230, $B38&lt;K$231)), K38, "")</f>
        <v>66.573999999999998</v>
      </c>
      <c r="BT38" s="2">
        <f>IF(OR($B38&lt;L$229, AND($B38&gt;L$230, $B38&lt;L$231)), L38, "")</f>
        <v>64</v>
      </c>
      <c r="BU38" s="2">
        <f>IF(OR($B38&lt;M$229, AND($B38&gt;M$230, $B38&lt;M$231)), M38, "")</f>
        <v>58.25</v>
      </c>
      <c r="BV38" s="2">
        <f>IF(OR($B38&lt;N$229, AND($B38&gt;N$230, $B38&lt;N$231)), N38, "")</f>
        <v>49.941000000000003</v>
      </c>
      <c r="BW38" s="2">
        <f>IF(OR($B38&lt;O$229, AND($B38&gt;O$230, $B38&lt;O$231)), O38, "")</f>
        <v>41.352899999999998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65.439063649372855</v>
      </c>
      <c r="CP38" s="2">
        <f>BL$207*$B38+BL$209</f>
        <v>67.815853875476492</v>
      </c>
      <c r="CQ38" s="2">
        <f>BM$207*$B38+BM$209</f>
        <v>68.76652047575179</v>
      </c>
      <c r="CR38" s="2">
        <f>BN$207*$B38+BN$209</f>
        <v>68.742302300106402</v>
      </c>
      <c r="CS38" s="2">
        <f>BO$207*$B38+BO$209</f>
        <v>69.296680157850105</v>
      </c>
      <c r="CT38" s="2">
        <f>BP$207*$B38+BP$209</f>
        <v>69.163728233149413</v>
      </c>
      <c r="CU38" s="2">
        <f>BQ$207*$B38+BQ$209</f>
        <v>69.205128110724004</v>
      </c>
      <c r="CV38" s="2">
        <f>BR$207*$B38+BR$209</f>
        <v>68.023880119798605</v>
      </c>
      <c r="CW38" s="2">
        <f>BS$207*$B38+BS$209</f>
        <v>65.387193146241046</v>
      </c>
      <c r="CX38" s="2">
        <f>BT$207*$B38+BT$209</f>
        <v>61.250322288700175</v>
      </c>
      <c r="CY38" s="2">
        <f>BU$207*$B38+BU$209</f>
        <v>54.891787721384524</v>
      </c>
      <c r="CZ38" s="2">
        <f>BV$207*$B38+BV$209</f>
        <v>47.799656830122245</v>
      </c>
      <c r="DA38" s="2">
        <f>BW$207*$B38+BW$209</f>
        <v>39.630922843161031</v>
      </c>
      <c r="DD38" s="2">
        <f>BZ$207*$B38+BZ$209</f>
        <v>69.454674329429594</v>
      </c>
      <c r="DE38" s="2">
        <f>CA$207*$B38+CA$209</f>
        <v>72.000685115991928</v>
      </c>
      <c r="DF38" s="2">
        <f>CB$207*$B38+CB$209</f>
        <v>72.246149037875099</v>
      </c>
      <c r="DG38" s="2">
        <f>CC$207*$B38+CC$209</f>
        <v>71.848094360494812</v>
      </c>
      <c r="DH38" s="2">
        <f>CD$207*$B38+CD$209</f>
        <v>72.880232047228901</v>
      </c>
      <c r="DI38" s="2">
        <f>CE$207*$B38+CE$209</f>
        <v>72.424732553964333</v>
      </c>
      <c r="DJ38" s="2">
        <f>CF$207*$B38+CF$209</f>
        <v>72.373203219045095</v>
      </c>
      <c r="DK38" s="2">
        <f>CG$207*$B38+CG$209</f>
        <v>72.258256361653096</v>
      </c>
      <c r="DL38" s="2">
        <f>CH$207*$B38+CH$209</f>
        <v>69.150915440953838</v>
      </c>
      <c r="DM38" s="2">
        <f>CI$207*$B38+CI$209</f>
        <v>64.993475139834416</v>
      </c>
      <c r="DN38" s="2">
        <f>CJ$207*$B38+CJ$209</f>
        <v>60.249853942927579</v>
      </c>
      <c r="DO38" s="2">
        <f>CK$207*$B38+CK$209</f>
        <v>52.090147755042416</v>
      </c>
      <c r="DP38" s="2">
        <f>CL$207*$B38+CL$209</f>
        <v>43.437025551037884</v>
      </c>
      <c r="DS38" s="2">
        <f>POWER(10,($B38-C$227)/C$228)/(1+POWER(10,($B38-C$227)/C$228))</f>
        <v>2.9843620945683713E-3</v>
      </c>
      <c r="DT38" s="2">
        <f>POWER(10,($B38-D$227)/D$228)/(1+POWER(10,($B38-D$227)/D$228))</f>
        <v>1.2686542693963448E-3</v>
      </c>
      <c r="DU38" s="2">
        <f>POWER(10,($B38-E$227)/E$228)/(1+POWER(10,($B38-E$227)/E$228))</f>
        <v>2.2283062896785956E-3</v>
      </c>
      <c r="DV38" s="2">
        <f>POWER(10,($B38-F$227)/F$228)/(1+POWER(10,($B38-F$227)/F$228))</f>
        <v>2.536182694616165E-3</v>
      </c>
      <c r="DW38" s="2">
        <f>POWER(10,($B38-G$227)/G$228)/(1+POWER(10,($B38-G$227)/G$228))</f>
        <v>2.4616081515915389E-3</v>
      </c>
      <c r="DX38" s="2">
        <f>POWER(10,($B38-H$227)/H$228)/(1+POWER(10,($B38-H$227)/H$228))</f>
        <v>2.110347480776134E-3</v>
      </c>
      <c r="DY38" s="2">
        <f>POWER(10,($B38-I$227)/I$228)/(1+POWER(10,($B38-I$227)/I$228))</f>
        <v>2.1381338766956193E-3</v>
      </c>
      <c r="DZ38" s="2">
        <f>POWER(10,($B38-J$227)/J$228)/(1+POWER(10,($B38-J$227)/J$228))</f>
        <v>2.0523194418383718E-3</v>
      </c>
      <c r="EA38" s="2">
        <f>POWER(10,($B38-K$227)/K$228)/(1+POWER(10,($B38-K$227)/K$228))</f>
        <v>2.2200321962783389E-3</v>
      </c>
      <c r="EB38" s="2">
        <f>POWER(10,($B38-L$227)/L$228)/(1+POWER(10,($B38-L$227)/L$228))</f>
        <v>2.1157160627867937E-3</v>
      </c>
      <c r="EC38" s="2">
        <f>POWER(10,($B38-M$227)/M$228)/(1+POWER(10,($B38-M$227)/M$228))</f>
        <v>1.9081676781472789E-3</v>
      </c>
      <c r="ED38" s="2">
        <f>POWER(10,($B38-N$227)/N$228)/(1+POWER(10,($B38-N$227)/N$228))</f>
        <v>1.752626076100518E-3</v>
      </c>
      <c r="EE38" s="2">
        <f>POWER(10,($B38-O$227)/O$228)/(1+POWER(10,($B38-O$227)/O$228))</f>
        <v>1.8255356312229464E-3</v>
      </c>
    </row>
    <row r="39" spans="2:135" x14ac:dyDescent="0.25">
      <c r="B39" s="2">
        <v>33</v>
      </c>
      <c r="C39">
        <v>70.457999999999998</v>
      </c>
      <c r="D39">
        <v>70.602999999999994</v>
      </c>
      <c r="E39">
        <v>71.647000000000006</v>
      </c>
      <c r="F39">
        <v>73.808999999999997</v>
      </c>
      <c r="G39">
        <v>71.543999999999997</v>
      </c>
      <c r="H39">
        <v>72.162000000000006</v>
      </c>
      <c r="I39">
        <v>72.706000000000003</v>
      </c>
      <c r="J39">
        <v>72.028999999999996</v>
      </c>
      <c r="K39">
        <v>69.132000000000005</v>
      </c>
      <c r="L39">
        <v>65.058999999999997</v>
      </c>
      <c r="M39">
        <v>56.441000000000003</v>
      </c>
      <c r="N39">
        <v>48.911999999999999</v>
      </c>
      <c r="O39">
        <v>41.426499999999997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66.762430752530776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67.838641699313513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68.829987143207845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68.902494934158923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69.412820445460781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69.21907861282547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69.250217806824551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68.0793020282035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65.433426082739814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61.29937296613997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54.94803807232379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47.847343895430953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39.71239556774735</v>
      </c>
      <c r="AE39" s="5"/>
      <c r="AG39" s="5">
        <f t="shared" si="15"/>
        <v>3.6955692474692228</v>
      </c>
      <c r="AH39" s="5">
        <f t="shared" si="15"/>
        <v>2.7643583006864816</v>
      </c>
      <c r="AI39" s="5">
        <f t="shared" si="15"/>
        <v>2.8170128567921608</v>
      </c>
      <c r="AJ39" s="5">
        <f t="shared" si="15"/>
        <v>4.906505065841074</v>
      </c>
      <c r="AK39" s="5">
        <f t="shared" si="15"/>
        <v>2.1311795545392158</v>
      </c>
      <c r="AL39" s="5">
        <f t="shared" si="15"/>
        <v>2.9429213871745361</v>
      </c>
      <c r="AM39" s="5">
        <f t="shared" si="15"/>
        <v>3.4557821931754518</v>
      </c>
      <c r="AN39" s="5">
        <f t="shared" si="15"/>
        <v>3.9496979717964962</v>
      </c>
      <c r="AO39" s="5">
        <f t="shared" si="14"/>
        <v>3.698573917260191</v>
      </c>
      <c r="AP39" s="5">
        <f t="shared" si="14"/>
        <v>3.7596270338600277</v>
      </c>
      <c r="AQ39" s="5">
        <f t="shared" si="14"/>
        <v>1.4929619276762125</v>
      </c>
      <c r="AR39" s="5">
        <f t="shared" si="14"/>
        <v>1.0646561045690461</v>
      </c>
      <c r="AS39" s="5">
        <f t="shared" si="14"/>
        <v>1.7141044322526469</v>
      </c>
      <c r="AV39" s="2">
        <f t="shared" si="1"/>
        <v>65.462315389452684</v>
      </c>
      <c r="AW39" s="2">
        <f t="shared" si="2"/>
        <v>67.837049883288259</v>
      </c>
      <c r="AX39" s="2">
        <f t="shared" si="3"/>
        <v>68.785283601579835</v>
      </c>
      <c r="AY39" s="2">
        <f t="shared" si="4"/>
        <v>68.758272810810624</v>
      </c>
      <c r="AZ39" s="2">
        <f t="shared" si="5"/>
        <v>69.32673223484791</v>
      </c>
      <c r="BA39" s="2">
        <f t="shared" si="6"/>
        <v>69.189233191686768</v>
      </c>
      <c r="BB39" s="2">
        <f t="shared" si="7"/>
        <v>69.231281626457516</v>
      </c>
      <c r="BC39" s="2">
        <f t="shared" si="8"/>
        <v>68.062240607428706</v>
      </c>
      <c r="BD39" s="2">
        <f t="shared" si="9"/>
        <v>65.416435878961124</v>
      </c>
      <c r="BE39" s="2">
        <f t="shared" si="10"/>
        <v>61.281599872331135</v>
      </c>
      <c r="BF39" s="2">
        <f t="shared" si="11"/>
        <v>54.941776378637549</v>
      </c>
      <c r="BG39" s="2">
        <f t="shared" si="12"/>
        <v>47.836130780078719</v>
      </c>
      <c r="BH39" s="2">
        <f t="shared" si="13"/>
        <v>39.663577412450344</v>
      </c>
      <c r="BK39" s="2">
        <f>IF(OR($B39&lt;C$229, AND($B39&gt;C$230, $B39&lt;C$231)), C39, "")</f>
        <v>70.457999999999998</v>
      </c>
      <c r="BL39" s="2">
        <f>IF(OR($B39&lt;D$229, AND($B39&gt;D$230, $B39&lt;D$231)), D39, "")</f>
        <v>70.602999999999994</v>
      </c>
      <c r="BM39" s="2">
        <f>IF(OR($B39&lt;E$229, AND($B39&gt;E$230, $B39&lt;E$231)), E39, "")</f>
        <v>71.647000000000006</v>
      </c>
      <c r="BN39" s="2">
        <f>IF(OR($B39&lt;F$229, AND($B39&gt;F$230, $B39&lt;F$231)), F39, "")</f>
        <v>73.808999999999997</v>
      </c>
      <c r="BO39" s="2">
        <f>IF(OR($B39&lt;G$229, AND($B39&gt;G$230, $B39&lt;G$231)), G39, "")</f>
        <v>71.543999999999997</v>
      </c>
      <c r="BP39" s="2">
        <f>IF(OR($B39&lt;H$229, AND($B39&gt;H$230, $B39&lt;H$231)), H39, "")</f>
        <v>72.162000000000006</v>
      </c>
      <c r="BQ39" s="2">
        <f>IF(OR($B39&lt;I$229, AND($B39&gt;I$230, $B39&lt;I$231)), I39, "")</f>
        <v>72.706000000000003</v>
      </c>
      <c r="BR39" s="2">
        <f>IF(OR($B39&lt;J$229, AND($B39&gt;J$230, $B39&lt;J$231)), J39, "")</f>
        <v>72.028999999999996</v>
      </c>
      <c r="BS39" s="2">
        <f>IF(OR($B39&lt;K$229, AND($B39&gt;K$230, $B39&lt;K$231)), K39, "")</f>
        <v>69.132000000000005</v>
      </c>
      <c r="BT39" s="2">
        <f>IF(OR($B39&lt;L$229, AND($B39&gt;L$230, $B39&lt;L$231)), L39, "")</f>
        <v>65.058999999999997</v>
      </c>
      <c r="BU39" s="2">
        <f>IF(OR($B39&lt;M$229, AND($B39&gt;M$230, $B39&lt;M$231)), M39, "")</f>
        <v>56.441000000000003</v>
      </c>
      <c r="BV39" s="2">
        <f>IF(OR($B39&lt;N$229, AND($B39&gt;N$230, $B39&lt;N$231)), N39, "")</f>
        <v>48.911999999999999</v>
      </c>
      <c r="BW39" s="2">
        <f>IF(OR($B39&lt;O$229, AND($B39&gt;O$230, $B39&lt;O$231)), O39, "")</f>
        <v>41.426499999999997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65.44939080556388</v>
      </c>
      <c r="CP39" s="2">
        <f>BL$207*$B39+BL$209</f>
        <v>67.831322321050393</v>
      </c>
      <c r="CQ39" s="2">
        <f>BM$207*$B39+BM$209</f>
        <v>68.776930550444092</v>
      </c>
      <c r="CR39" s="2">
        <f>BN$207*$B39+BN$209</f>
        <v>68.749790331761986</v>
      </c>
      <c r="CS39" s="2">
        <f>BO$207*$B39+BO$209</f>
        <v>69.317237045511504</v>
      </c>
      <c r="CT39" s="2">
        <f>BP$207*$B39+BP$209</f>
        <v>69.181825327791955</v>
      </c>
      <c r="CU39" s="2">
        <f>BQ$207*$B39+BQ$209</f>
        <v>69.223985640844077</v>
      </c>
      <c r="CV39" s="2">
        <f>BR$207*$B39+BR$209</f>
        <v>68.052884148518487</v>
      </c>
      <c r="CW39" s="2">
        <f>BS$207*$B39+BS$209</f>
        <v>65.407437034448762</v>
      </c>
      <c r="CX39" s="2">
        <f>BT$207*$B39+BT$209</f>
        <v>61.273070320426491</v>
      </c>
      <c r="CY39" s="2">
        <f>BU$207*$B39+BU$209</f>
        <v>54.930752839221569</v>
      </c>
      <c r="CZ39" s="2">
        <f>BV$207*$B39+BV$209</f>
        <v>47.828018213546052</v>
      </c>
      <c r="DA39" s="2">
        <f>BW$207*$B39+BW$209</f>
        <v>39.65607853219386</v>
      </c>
      <c r="DD39" s="2">
        <f>BZ$207*$B39+BZ$209</f>
        <v>69.400236618905225</v>
      </c>
      <c r="DE39" s="2">
        <f>CA$207*$B39+CA$209</f>
        <v>71.949259197434458</v>
      </c>
      <c r="DF39" s="2">
        <f>CB$207*$B39+CB$209</f>
        <v>72.196438438027812</v>
      </c>
      <c r="DG39" s="2">
        <f>CC$207*$B39+CC$209</f>
        <v>71.800834633288957</v>
      </c>
      <c r="DH39" s="2">
        <f>CD$207*$B39+CD$209</f>
        <v>72.835982382746607</v>
      </c>
      <c r="DI39" s="2">
        <f>CE$207*$B39+CE$209</f>
        <v>72.383870384038559</v>
      </c>
      <c r="DJ39" s="2">
        <f>CF$207*$B39+CF$209</f>
        <v>72.33669558317375</v>
      </c>
      <c r="DK39" s="2">
        <f>CG$207*$B39+CG$209</f>
        <v>72.211535758456662</v>
      </c>
      <c r="DL39" s="2">
        <f>CH$207*$B39+CH$209</f>
        <v>69.105041769160323</v>
      </c>
      <c r="DM39" s="2">
        <f>CI$207*$B39+CI$209</f>
        <v>64.950610889694616</v>
      </c>
      <c r="DN39" s="2">
        <f>CJ$207*$B39+CJ$209</f>
        <v>60.200435572881929</v>
      </c>
      <c r="DO39" s="2">
        <f>CK$207*$B39+CK$209</f>
        <v>52.050253503545896</v>
      </c>
      <c r="DP39" s="2">
        <f>CL$207*$B39+CL$209</f>
        <v>43.403068996362087</v>
      </c>
      <c r="DS39" s="2">
        <f>POWER(10,($B39-C$227)/C$228)/(1+POWER(10,($B39-C$227)/C$228))</f>
        <v>3.2713460609247848E-3</v>
      </c>
      <c r="DT39" s="2">
        <f>POWER(10,($B39-D$227)/D$228)/(1+POWER(10,($B39-D$227)/D$228))</f>
        <v>1.390881504452273E-3</v>
      </c>
      <c r="DU39" s="2">
        <f>POWER(10,($B39-E$227)/E$228)/(1+POWER(10,($B39-E$227)/E$228))</f>
        <v>2.4427641082751615E-3</v>
      </c>
      <c r="DV39" s="2">
        <f>POWER(10,($B39-F$227)/F$228)/(1+POWER(10,($B39-F$227)/F$228))</f>
        <v>2.7801887518958093E-3</v>
      </c>
      <c r="DW39" s="2">
        <f>POWER(10,($B39-G$227)/G$228)/(1+POWER(10,($B39-G$227)/G$228))</f>
        <v>2.6984588046012705E-3</v>
      </c>
      <c r="DX39" s="2">
        <f>POWER(10,($B39-H$227)/H$228)/(1+POWER(10,($B39-H$227)/H$228))</f>
        <v>2.313478968812923E-3</v>
      </c>
      <c r="DY39" s="2">
        <f>POWER(10,($B39-I$227)/I$228)/(1+POWER(10,($B39-I$227)/I$228))</f>
        <v>2.3439336618621839E-3</v>
      </c>
      <c r="DZ39" s="2">
        <f>POWER(10,($B39-J$227)/J$228)/(1+POWER(10,($B39-J$227)/J$228))</f>
        <v>2.2498780344714685E-3</v>
      </c>
      <c r="EA39" s="2">
        <f>POWER(10,($B39-K$227)/K$228)/(1+POWER(10,($B39-K$227)/K$228))</f>
        <v>2.4336956375809603E-3</v>
      </c>
      <c r="EB39" s="2">
        <f>POWER(10,($B39-L$227)/L$228)/(1+POWER(10,($B39-L$227)/L$228))</f>
        <v>2.3193631025906743E-3</v>
      </c>
      <c r="EC39" s="2">
        <f>POWER(10,($B39-M$227)/M$228)/(1+POWER(10,($B39-M$227)/M$228))</f>
        <v>2.0918791458864865E-3</v>
      </c>
      <c r="ED39" s="2">
        <f>POWER(10,($B39-N$227)/N$228)/(1+POWER(10,($B39-N$227)/N$228))</f>
        <v>1.921391389977306E-3</v>
      </c>
      <c r="EE39" s="2">
        <f>POWER(10,($B39-O$227)/O$228)/(1+POWER(10,($B39-O$227)/O$228))</f>
        <v>2.0013075368599319E-3</v>
      </c>
    </row>
    <row r="40" spans="2:135" x14ac:dyDescent="0.25">
      <c r="B40" s="2">
        <v>34</v>
      </c>
      <c r="C40">
        <v>73.75</v>
      </c>
      <c r="D40">
        <v>70.058999999999997</v>
      </c>
      <c r="E40">
        <v>71</v>
      </c>
      <c r="F40">
        <v>73.337999999999994</v>
      </c>
      <c r="G40">
        <v>73.734999999999999</v>
      </c>
      <c r="H40">
        <v>72.721000000000004</v>
      </c>
      <c r="I40">
        <v>72.573999999999998</v>
      </c>
      <c r="J40">
        <v>69.734999999999999</v>
      </c>
      <c r="K40">
        <v>68.162000000000006</v>
      </c>
      <c r="L40">
        <v>64.221000000000004</v>
      </c>
      <c r="M40">
        <v>57.191000000000003</v>
      </c>
      <c r="N40">
        <v>49.484999999999999</v>
      </c>
      <c r="O40">
        <v>40.558799999999998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67.760048277490085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67.856885438187874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68.89286338836412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69.058839803057424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69.527314036250161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69.273451953196002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69.293443582165949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68.130580641082688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65.476085454828251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61.345132108853761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54.996357693936396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47.890431415778018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39.789905722676245</v>
      </c>
      <c r="AE40" s="5"/>
      <c r="AG40" s="5">
        <f t="shared" si="15"/>
        <v>5.9899517225099146</v>
      </c>
      <c r="AH40" s="5">
        <f t="shared" si="15"/>
        <v>2.2021145618121238</v>
      </c>
      <c r="AI40" s="5">
        <f t="shared" si="15"/>
        <v>2.1071366116358803</v>
      </c>
      <c r="AJ40" s="5">
        <f t="shared" si="15"/>
        <v>4.2791601969425699</v>
      </c>
      <c r="AK40" s="5">
        <f t="shared" si="15"/>
        <v>4.2076859637498387</v>
      </c>
      <c r="AL40" s="5">
        <f t="shared" si="15"/>
        <v>3.4475480468040018</v>
      </c>
      <c r="AM40" s="5">
        <f t="shared" si="15"/>
        <v>3.2805564178340489</v>
      </c>
      <c r="AN40" s="5">
        <f t="shared" si="15"/>
        <v>1.6044193589173119</v>
      </c>
      <c r="AO40" s="5">
        <f t="shared" si="14"/>
        <v>2.6859145451717552</v>
      </c>
      <c r="AP40" s="5">
        <f t="shared" si="14"/>
        <v>2.8758678911462425</v>
      </c>
      <c r="AQ40" s="5">
        <f t="shared" si="14"/>
        <v>2.1946423060636064</v>
      </c>
      <c r="AR40" s="5">
        <f t="shared" si="14"/>
        <v>1.5945685842219817</v>
      </c>
      <c r="AS40" s="5">
        <f t="shared" si="14"/>
        <v>0.76889427732375282</v>
      </c>
      <c r="AV40" s="2">
        <f t="shared" si="1"/>
        <v>65.473652779203519</v>
      </c>
      <c r="AW40" s="2">
        <f t="shared" si="2"/>
        <v>67.852968066133911</v>
      </c>
      <c r="AX40" s="2">
        <f t="shared" si="3"/>
        <v>68.796336414034982</v>
      </c>
      <c r="AY40" s="2">
        <f t="shared" si="4"/>
        <v>68.766409873457576</v>
      </c>
      <c r="AZ40" s="2">
        <f t="shared" si="5"/>
        <v>69.348010791659675</v>
      </c>
      <c r="BA40" s="2">
        <f t="shared" si="6"/>
        <v>69.207893643753508</v>
      </c>
      <c r="BB40" s="2">
        <f t="shared" si="7"/>
        <v>69.250698991133945</v>
      </c>
      <c r="BC40" s="2">
        <f t="shared" si="8"/>
        <v>68.09195833626508</v>
      </c>
      <c r="BD40" s="2">
        <f t="shared" si="9"/>
        <v>65.437369250323783</v>
      </c>
      <c r="BE40" s="2">
        <f t="shared" si="10"/>
        <v>61.305001904221676</v>
      </c>
      <c r="BF40" s="2">
        <f t="shared" si="11"/>
        <v>54.98159990445442</v>
      </c>
      <c r="BG40" s="2">
        <f t="shared" si="12"/>
        <v>47.865129428812146</v>
      </c>
      <c r="BH40" s="2">
        <f t="shared" si="13"/>
        <v>39.689325302355826</v>
      </c>
      <c r="BK40" s="2" t="str">
        <f>IF(OR($B40&lt;C$229, AND($B40&gt;C$230, $B40&lt;C$231)), C40, "")</f>
        <v/>
      </c>
      <c r="BL40" s="2">
        <f>IF(OR($B40&lt;D$229, AND($B40&gt;D$230, $B40&lt;D$231)), D40, "")</f>
        <v>70.058999999999997</v>
      </c>
      <c r="BM40" s="2">
        <f>IF(OR($B40&lt;E$229, AND($B40&gt;E$230, $B40&lt;E$231)), E40, "")</f>
        <v>71</v>
      </c>
      <c r="BN40" s="2">
        <f>IF(OR($B40&lt;F$229, AND($B40&gt;F$230, $B40&lt;F$231)), F40, "")</f>
        <v>73.337999999999994</v>
      </c>
      <c r="BO40" s="2">
        <f>IF(OR($B40&lt;G$229, AND($B40&gt;G$230, $B40&lt;G$231)), G40, "")</f>
        <v>73.734999999999999</v>
      </c>
      <c r="BP40" s="2">
        <f>IF(OR($B40&lt;H$229, AND($B40&gt;H$230, $B40&lt;H$231)), H40, "")</f>
        <v>72.721000000000004</v>
      </c>
      <c r="BQ40" s="2">
        <f>IF(OR($B40&lt;I$229, AND($B40&gt;I$230, $B40&lt;I$231)), I40, "")</f>
        <v>72.573999999999998</v>
      </c>
      <c r="BR40" s="2">
        <f>IF(OR($B40&lt;J$229, AND($B40&gt;J$230, $B40&lt;J$231)), J40, "")</f>
        <v>69.734999999999999</v>
      </c>
      <c r="BS40" s="2">
        <f>IF(OR($B40&lt;K$229, AND($B40&gt;K$230, $B40&lt;K$231)), K40, "")</f>
        <v>68.162000000000006</v>
      </c>
      <c r="BT40" s="2">
        <f>IF(OR($B40&lt;L$229, AND($B40&gt;L$230, $B40&lt;L$231)), L40, "")</f>
        <v>64.221000000000004</v>
      </c>
      <c r="BU40" s="2">
        <f>IF(OR($B40&lt;M$229, AND($B40&gt;M$230, $B40&lt;M$231)), M40, "")</f>
        <v>57.191000000000003</v>
      </c>
      <c r="BV40" s="2">
        <f>IF(OR($B40&lt;N$229, AND($B40&gt;N$230, $B40&lt;N$231)), N40, "")</f>
        <v>49.484999999999999</v>
      </c>
      <c r="BW40" s="2">
        <f>IF(OR($B40&lt;O$229, AND($B40&gt;O$230, $B40&lt;O$231)), O40, "")</f>
        <v>40.558799999999998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65.45971796175489</v>
      </c>
      <c r="CP40" s="2">
        <f>BL$207*$B40+BL$209</f>
        <v>67.846790766624309</v>
      </c>
      <c r="CQ40" s="2">
        <f>BM$207*$B40+BM$209</f>
        <v>68.787340625136395</v>
      </c>
      <c r="CR40" s="2">
        <f>BN$207*$B40+BN$209</f>
        <v>68.757278363417583</v>
      </c>
      <c r="CS40" s="2">
        <f>BO$207*$B40+BO$209</f>
        <v>69.337793933172904</v>
      </c>
      <c r="CT40" s="2">
        <f>BP$207*$B40+BP$209</f>
        <v>69.199922422434483</v>
      </c>
      <c r="CU40" s="2">
        <f>BQ$207*$B40+BQ$209</f>
        <v>69.242843170964136</v>
      </c>
      <c r="CV40" s="2">
        <f>BR$207*$B40+BR$209</f>
        <v>68.081888177238383</v>
      </c>
      <c r="CW40" s="2">
        <f>BS$207*$B40+BS$209</f>
        <v>65.427680922656478</v>
      </c>
      <c r="CX40" s="2">
        <f>BT$207*$B40+BT$209</f>
        <v>61.295818352152807</v>
      </c>
      <c r="CY40" s="2">
        <f>BU$207*$B40+BU$209</f>
        <v>54.969717957058606</v>
      </c>
      <c r="CZ40" s="2">
        <f>BV$207*$B40+BV$209</f>
        <v>47.856379596969866</v>
      </c>
      <c r="DA40" s="2">
        <f>BW$207*$B40+BW$209</f>
        <v>39.681234221226688</v>
      </c>
      <c r="DD40" s="2">
        <f>BZ$207*$B40+BZ$209</f>
        <v>69.345798908380857</v>
      </c>
      <c r="DE40" s="2">
        <f>CA$207*$B40+CA$209</f>
        <v>71.897833278876988</v>
      </c>
      <c r="DF40" s="2">
        <f>CB$207*$B40+CB$209</f>
        <v>72.146727838180524</v>
      </c>
      <c r="DG40" s="2">
        <f>CC$207*$B40+CC$209</f>
        <v>71.753574906083102</v>
      </c>
      <c r="DH40" s="2">
        <f>CD$207*$B40+CD$209</f>
        <v>72.791732718264313</v>
      </c>
      <c r="DI40" s="2">
        <f>CE$207*$B40+CE$209</f>
        <v>72.343008214112785</v>
      </c>
      <c r="DJ40" s="2">
        <f>CF$207*$B40+CF$209</f>
        <v>72.300187947302419</v>
      </c>
      <c r="DK40" s="2">
        <f>CG$207*$B40+CG$209</f>
        <v>72.164815155260243</v>
      </c>
      <c r="DL40" s="2">
        <f>CH$207*$B40+CH$209</f>
        <v>69.059168097366822</v>
      </c>
      <c r="DM40" s="2">
        <f>CI$207*$B40+CI$209</f>
        <v>64.907746639554816</v>
      </c>
      <c r="DN40" s="2">
        <f>CJ$207*$B40+CJ$209</f>
        <v>60.151017202836286</v>
      </c>
      <c r="DO40" s="2">
        <f>CK$207*$B40+CK$209</f>
        <v>52.010359252049369</v>
      </c>
      <c r="DP40" s="2">
        <f>CL$207*$B40+CL$209</f>
        <v>43.369112441686291</v>
      </c>
      <c r="DS40" s="2">
        <f>POWER(10,($B40-C$227)/C$228)/(1+POWER(10,($B40-C$227)/C$228))</f>
        <v>3.5858278919116025E-3</v>
      </c>
      <c r="DT40" s="2">
        <f>POWER(10,($B40-D$227)/D$228)/(1+POWER(10,($B40-D$227)/D$228))</f>
        <v>1.5248666215973976E-3</v>
      </c>
      <c r="DU40" s="2">
        <f>POWER(10,($B40-E$227)/E$228)/(1+POWER(10,($B40-E$227)/E$228))</f>
        <v>2.677806495083407E-3</v>
      </c>
      <c r="DV40" s="2">
        <f>POWER(10,($B40-F$227)/F$228)/(1+POWER(10,($B40-F$227)/F$228))</f>
        <v>3.0475988974912973E-3</v>
      </c>
      <c r="DW40" s="2">
        <f>POWER(10,($B40-G$227)/G$228)/(1+POWER(10,($B40-G$227)/G$228))</f>
        <v>2.9580311413973564E-3</v>
      </c>
      <c r="DX40" s="2">
        <f>POWER(10,($B40-H$227)/H$228)/(1+POWER(10,($B40-H$227)/H$228))</f>
        <v>2.5361131853718689E-3</v>
      </c>
      <c r="DY40" s="2">
        <f>POWER(10,($B40-I$227)/I$228)/(1+POWER(10,($B40-I$227)/I$228))</f>
        <v>2.569491092598142E-3</v>
      </c>
      <c r="DZ40" s="2">
        <f>POWER(10,($B40-J$227)/J$228)/(1+POWER(10,($B40-J$227)/J$228))</f>
        <v>2.4664068402151704E-3</v>
      </c>
      <c r="EA40" s="2">
        <f>POWER(10,($B40-K$227)/K$228)/(1+POWER(10,($B40-K$227)/K$228))</f>
        <v>2.6678677911271416E-3</v>
      </c>
      <c r="EB40" s="2">
        <f>POWER(10,($B40-L$227)/L$228)/(1+POWER(10,($B40-L$227)/L$228))</f>
        <v>2.5425621269681551E-3</v>
      </c>
      <c r="EC40" s="2">
        <f>POWER(10,($B40-M$227)/M$228)/(1+POWER(10,($B40-M$227)/M$228))</f>
        <v>2.2932370496636582E-3</v>
      </c>
      <c r="ED40" s="2">
        <f>POWER(10,($B40-N$227)/N$228)/(1+POWER(10,($B40-N$227)/N$228))</f>
        <v>2.1063733019449234E-3</v>
      </c>
      <c r="EE40" s="2">
        <f>POWER(10,($B40-O$227)/O$228)/(1+POWER(10,($B40-O$227)/O$228))</f>
        <v>2.1939664613245301E-3</v>
      </c>
    </row>
    <row r="41" spans="2:135" x14ac:dyDescent="0.25">
      <c r="B41" s="2">
        <v>35</v>
      </c>
      <c r="C41">
        <v>76.582999999999998</v>
      </c>
      <c r="D41">
        <v>70.441000000000003</v>
      </c>
      <c r="E41">
        <v>71.412000000000006</v>
      </c>
      <c r="F41">
        <v>73.456000000000003</v>
      </c>
      <c r="G41">
        <v>75.543999999999997</v>
      </c>
      <c r="H41">
        <v>72.426000000000002</v>
      </c>
      <c r="I41">
        <v>71.028999999999996</v>
      </c>
      <c r="J41">
        <v>71.367999999999995</v>
      </c>
      <c r="K41">
        <v>68.587999999999994</v>
      </c>
      <c r="L41">
        <v>66.632000000000005</v>
      </c>
      <c r="M41">
        <v>57.338000000000001</v>
      </c>
      <c r="N41">
        <v>50.646999999999998</v>
      </c>
      <c r="O41">
        <v>41.75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69.357489864758108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67.878206013940144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69.007902734493854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69.344961100839896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69.728492671082506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69.365111435136527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69.362920280818869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68.205801679955897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65.543137912509678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61.41557044208519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55.05492861494259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47.949134954483142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39.914821227879486</v>
      </c>
      <c r="AE41" s="5"/>
      <c r="AG41" s="5">
        <f t="shared" si="15"/>
        <v>7.2255101352418905</v>
      </c>
      <c r="AH41" s="5">
        <f t="shared" si="15"/>
        <v>2.5627939860598588</v>
      </c>
      <c r="AI41" s="5">
        <f t="shared" si="15"/>
        <v>2.4040972655061523</v>
      </c>
      <c r="AJ41" s="5">
        <f t="shared" si="15"/>
        <v>4.111038899160107</v>
      </c>
      <c r="AK41" s="5">
        <f t="shared" si="15"/>
        <v>5.8155073289174908</v>
      </c>
      <c r="AL41" s="5">
        <f t="shared" si="15"/>
        <v>3.0608885648634754</v>
      </c>
      <c r="AM41" s="5">
        <f t="shared" si="15"/>
        <v>1.666079719181127</v>
      </c>
      <c r="AN41" s="5">
        <f t="shared" si="15"/>
        <v>3.162198320044098</v>
      </c>
      <c r="AO41" s="5">
        <f t="shared" si="14"/>
        <v>3.0448620874903156</v>
      </c>
      <c r="AP41" s="5">
        <f t="shared" si="14"/>
        <v>5.2164295579148146</v>
      </c>
      <c r="AQ41" s="5">
        <f t="shared" si="14"/>
        <v>2.2830713850574114</v>
      </c>
      <c r="AR41" s="5">
        <f t="shared" si="14"/>
        <v>2.6978650455168562</v>
      </c>
      <c r="AS41" s="5">
        <f t="shared" si="14"/>
        <v>1.8351787721205142</v>
      </c>
      <c r="AV41" s="2">
        <f t="shared" si="1"/>
        <v>65.485064504082189</v>
      </c>
      <c r="AW41" s="2">
        <f t="shared" si="2"/>
        <v>67.868919660320714</v>
      </c>
      <c r="AX41" s="2">
        <f t="shared" si="3"/>
        <v>68.807435360476163</v>
      </c>
      <c r="AY41" s="2">
        <f t="shared" si="4"/>
        <v>68.774593060906028</v>
      </c>
      <c r="AZ41" s="2">
        <f t="shared" si="5"/>
        <v>69.369340052580384</v>
      </c>
      <c r="BA41" s="2">
        <f t="shared" si="6"/>
        <v>69.226593736014266</v>
      </c>
      <c r="BB41" s="2">
        <f t="shared" si="7"/>
        <v>69.270156355139648</v>
      </c>
      <c r="BC41" s="2">
        <f t="shared" si="8"/>
        <v>68.121726550916023</v>
      </c>
      <c r="BD41" s="2">
        <f t="shared" si="9"/>
        <v>65.458351756127456</v>
      </c>
      <c r="BE41" s="2">
        <f t="shared" si="10"/>
        <v>61.328450605754021</v>
      </c>
      <c r="BF41" s="2">
        <f t="shared" si="11"/>
        <v>55.021486299559463</v>
      </c>
      <c r="BG41" s="2">
        <f t="shared" si="12"/>
        <v>47.894175420274735</v>
      </c>
      <c r="BH41" s="2">
        <f t="shared" si="13"/>
        <v>39.715117554356624</v>
      </c>
      <c r="BK41" s="2" t="str">
        <f>IF(OR($B41&lt;C$229, AND($B41&gt;C$230, $B41&lt;C$231)), C41, "")</f>
        <v/>
      </c>
      <c r="BL41" s="2">
        <f>IF(OR($B41&lt;D$229, AND($B41&gt;D$230, $B41&lt;D$231)), D41, "")</f>
        <v>70.441000000000003</v>
      </c>
      <c r="BM41" s="2">
        <f>IF(OR($B41&lt;E$229, AND($B41&gt;E$230, $B41&lt;E$231)), E41, "")</f>
        <v>71.412000000000006</v>
      </c>
      <c r="BN41" s="2">
        <f>IF(OR($B41&lt;F$229, AND($B41&gt;F$230, $B41&lt;F$231)), F41, "")</f>
        <v>73.456000000000003</v>
      </c>
      <c r="BO41" s="2">
        <f>IF(OR($B41&lt;G$229, AND($B41&gt;G$230, $B41&lt;G$231)), G41, "")</f>
        <v>75.543999999999997</v>
      </c>
      <c r="BP41" s="2">
        <f>IF(OR($B41&lt;H$229, AND($B41&gt;H$230, $B41&lt;H$231)), H41, "")</f>
        <v>72.426000000000002</v>
      </c>
      <c r="BQ41" s="2">
        <f>IF(OR($B41&lt;I$229, AND($B41&gt;I$230, $B41&lt;I$231)), I41, "")</f>
        <v>71.028999999999996</v>
      </c>
      <c r="BR41" s="2">
        <f>IF(OR($B41&lt;J$229, AND($B41&gt;J$230, $B41&lt;J$231)), J41, "")</f>
        <v>71.367999999999995</v>
      </c>
      <c r="BS41" s="2">
        <f>IF(OR($B41&lt;K$229, AND($B41&gt;K$230, $B41&lt;K$231)), K41, "")</f>
        <v>68.587999999999994</v>
      </c>
      <c r="BT41" s="2">
        <f>IF(OR($B41&lt;L$229, AND($B41&gt;L$230, $B41&lt;L$231)), L41, "")</f>
        <v>66.632000000000005</v>
      </c>
      <c r="BU41" s="2">
        <f>IF(OR($B41&lt;M$229, AND($B41&gt;M$230, $B41&lt;M$231)), M41, "")</f>
        <v>57.338000000000001</v>
      </c>
      <c r="BV41" s="2">
        <f>IF(OR($B41&lt;N$229, AND($B41&gt;N$230, $B41&lt;N$231)), N41, "")</f>
        <v>50.646999999999998</v>
      </c>
      <c r="BW41" s="2">
        <f>IF(OR($B41&lt;O$229, AND($B41&gt;O$230, $B41&lt;O$231)), O41, "")</f>
        <v>41.75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65.470045117945901</v>
      </c>
      <c r="CP41" s="2">
        <f>BL$207*$B41+BL$209</f>
        <v>67.862259212198211</v>
      </c>
      <c r="CQ41" s="2">
        <f>BM$207*$B41+BM$209</f>
        <v>68.797750699828697</v>
      </c>
      <c r="CR41" s="2">
        <f>BN$207*$B41+BN$209</f>
        <v>68.764766395073181</v>
      </c>
      <c r="CS41" s="2">
        <f>BO$207*$B41+BO$209</f>
        <v>69.358350820834289</v>
      </c>
      <c r="CT41" s="2">
        <f>BP$207*$B41+BP$209</f>
        <v>69.218019517077025</v>
      </c>
      <c r="CU41" s="2">
        <f>BQ$207*$B41+BQ$209</f>
        <v>69.261700701084195</v>
      </c>
      <c r="CV41" s="2">
        <f>BR$207*$B41+BR$209</f>
        <v>68.11089220595828</v>
      </c>
      <c r="CW41" s="2">
        <f>BS$207*$B41+BS$209</f>
        <v>65.447924810864194</v>
      </c>
      <c r="CX41" s="2">
        <f>BT$207*$B41+BT$209</f>
        <v>61.31856638387913</v>
      </c>
      <c r="CY41" s="2">
        <f>BU$207*$B41+BU$209</f>
        <v>55.00868307489565</v>
      </c>
      <c r="CZ41" s="2">
        <f>BV$207*$B41+BV$209</f>
        <v>47.884740980393673</v>
      </c>
      <c r="DA41" s="2">
        <f>BW$207*$B41+BW$209</f>
        <v>39.706389910259517</v>
      </c>
      <c r="DD41" s="2">
        <f>BZ$207*$B41+BZ$209</f>
        <v>69.291361197856489</v>
      </c>
      <c r="DE41" s="2">
        <f>CA$207*$B41+CA$209</f>
        <v>71.846407360319532</v>
      </c>
      <c r="DF41" s="2">
        <f>CB$207*$B41+CB$209</f>
        <v>72.097017238333237</v>
      </c>
      <c r="DG41" s="2">
        <f>CC$207*$B41+CC$209</f>
        <v>71.706315178877247</v>
      </c>
      <c r="DH41" s="2">
        <f>CD$207*$B41+CD$209</f>
        <v>72.747483053782034</v>
      </c>
      <c r="DI41" s="2">
        <f>CE$207*$B41+CE$209</f>
        <v>72.302146044186998</v>
      </c>
      <c r="DJ41" s="2">
        <f>CF$207*$B41+CF$209</f>
        <v>72.263680311431074</v>
      </c>
      <c r="DK41" s="2">
        <f>CG$207*$B41+CG$209</f>
        <v>72.118094552063823</v>
      </c>
      <c r="DL41" s="2">
        <f>CH$207*$B41+CH$209</f>
        <v>69.013294425573307</v>
      </c>
      <c r="DM41" s="2">
        <f>CI$207*$B41+CI$209</f>
        <v>64.864882389415015</v>
      </c>
      <c r="DN41" s="2">
        <f>CJ$207*$B41+CJ$209</f>
        <v>60.101598832790636</v>
      </c>
      <c r="DO41" s="2">
        <f>CK$207*$B41+CK$209</f>
        <v>51.970465000552849</v>
      </c>
      <c r="DP41" s="2">
        <f>CL$207*$B41+CL$209</f>
        <v>43.335155887010494</v>
      </c>
      <c r="DS41" s="2">
        <f>POWER(10,($B41-C$227)/C$228)/(1+POWER(10,($B41-C$227)/C$228))</f>
        <v>3.9304223524562459E-3</v>
      </c>
      <c r="DT41" s="2">
        <f>POWER(10,($B41-D$227)/D$228)/(1+POWER(10,($B41-D$227)/D$228))</f>
        <v>1.671737062701402E-3</v>
      </c>
      <c r="DU41" s="2">
        <f>POWER(10,($B41-E$227)/E$228)/(1+POWER(10,($B41-E$227)/E$228))</f>
        <v>2.9353980754321146E-3</v>
      </c>
      <c r="DV41" s="2">
        <f>POWER(10,($B41-F$227)/F$228)/(1+POWER(10,($B41-F$227)/F$228))</f>
        <v>3.3406435028224906E-3</v>
      </c>
      <c r="DW41" s="2">
        <f>POWER(10,($B41-G$227)/G$228)/(1+POWER(10,($B41-G$227)/G$228))</f>
        <v>3.2424912900286167E-3</v>
      </c>
      <c r="DX41" s="2">
        <f>POWER(10,($B41-H$227)/H$228)/(1+POWER(10,($B41-H$227)/H$228))</f>
        <v>2.7801125738085341E-3</v>
      </c>
      <c r="DY41" s="2">
        <f>POWER(10,($B41-I$227)/I$228)/(1+POWER(10,($B41-I$227)/I$228))</f>
        <v>2.8166927004760482E-3</v>
      </c>
      <c r="DZ41" s="2">
        <f>POWER(10,($B41-J$227)/J$228)/(1+POWER(10,($B41-J$227)/J$228))</f>
        <v>2.7037179613049567E-3</v>
      </c>
      <c r="EA41" s="2">
        <f>POWER(10,($B41-K$227)/K$228)/(1+POWER(10,($B41-K$227)/K$228))</f>
        <v>2.9245061213978287E-3</v>
      </c>
      <c r="EB41" s="2">
        <f>POWER(10,($B41-L$227)/L$228)/(1+POWER(10,($B41-L$227)/L$228))</f>
        <v>2.787180234210488E-3</v>
      </c>
      <c r="EC41" s="2">
        <f>POWER(10,($B41-M$227)/M$228)/(1+POWER(10,($B41-M$227)/M$228))</f>
        <v>2.5139282235263501E-3</v>
      </c>
      <c r="ED41" s="2">
        <f>POWER(10,($B41-N$227)/N$228)/(1+POWER(10,($B41-N$227)/N$228))</f>
        <v>2.3091231406022171E-3</v>
      </c>
      <c r="EE41" s="2">
        <f>POWER(10,($B41-O$227)/O$228)/(1+POWER(10,($B41-O$227)/O$228))</f>
        <v>2.4051272947938473E-3</v>
      </c>
    </row>
    <row r="42" spans="2:135" x14ac:dyDescent="0.25">
      <c r="B42" s="2">
        <v>36</v>
      </c>
      <c r="C42">
        <v>83.292000000000002</v>
      </c>
      <c r="D42">
        <v>71.293999999999997</v>
      </c>
      <c r="E42">
        <v>73.558999999999997</v>
      </c>
      <c r="F42">
        <v>73.647000000000006</v>
      </c>
      <c r="G42">
        <v>75.382000000000005</v>
      </c>
      <c r="H42">
        <v>74.132000000000005</v>
      </c>
      <c r="I42">
        <v>73.412000000000006</v>
      </c>
      <c r="J42">
        <v>72.278999999999996</v>
      </c>
      <c r="K42">
        <v>69.676000000000002</v>
      </c>
      <c r="L42">
        <v>65.471000000000004</v>
      </c>
      <c r="M42">
        <v>57.720999999999997</v>
      </c>
      <c r="N42">
        <v>50.543999999999997</v>
      </c>
      <c r="O42">
        <v>42.75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71.813062548237397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67.906112199557938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69.219013659209352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69.852943954854425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70.082580069332806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69.526856521343163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69.483203116395458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68.327544514998067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65.657827623611027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61.533793328308093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55.134304331181021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48.038190859472309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40.123076685926378</v>
      </c>
      <c r="AE42" s="5"/>
      <c r="AG42" s="5">
        <f t="shared" si="15"/>
        <v>11.478937451762604</v>
      </c>
      <c r="AH42" s="5">
        <f t="shared" si="15"/>
        <v>3.3878878004420585</v>
      </c>
      <c r="AI42" s="5">
        <f t="shared" si="15"/>
        <v>4.3399863407906452</v>
      </c>
      <c r="AJ42" s="5">
        <f t="shared" si="15"/>
        <v>3.7940560451455809</v>
      </c>
      <c r="AK42" s="5">
        <f t="shared" si="15"/>
        <v>5.2994199306671987</v>
      </c>
      <c r="AL42" s="5">
        <f t="shared" si="15"/>
        <v>4.6051434786568421</v>
      </c>
      <c r="AM42" s="5">
        <f t="shared" si="15"/>
        <v>3.9287968836045479</v>
      </c>
      <c r="AN42" s="5">
        <f t="shared" si="15"/>
        <v>3.9514554850019294</v>
      </c>
      <c r="AO42" s="5">
        <f t="shared" si="14"/>
        <v>4.018172376388975</v>
      </c>
      <c r="AP42" s="5">
        <f t="shared" si="14"/>
        <v>3.9372066716919107</v>
      </c>
      <c r="AQ42" s="5">
        <f t="shared" si="14"/>
        <v>2.5866956688189759</v>
      </c>
      <c r="AR42" s="5">
        <f t="shared" si="14"/>
        <v>2.5058091405276883</v>
      </c>
      <c r="AS42" s="5">
        <f t="shared" si="14"/>
        <v>2.6269233140736219</v>
      </c>
      <c r="AV42" s="2">
        <f t="shared" si="1"/>
        <v>65.496555454770728</v>
      </c>
      <c r="AW42" s="2">
        <f t="shared" si="2"/>
        <v>67.884906917075725</v>
      </c>
      <c r="AX42" s="2">
        <f t="shared" si="3"/>
        <v>68.818583337665913</v>
      </c>
      <c r="AY42" s="2">
        <f t="shared" si="4"/>
        <v>68.782825206693673</v>
      </c>
      <c r="AZ42" s="2">
        <f t="shared" si="5"/>
        <v>69.390723057209698</v>
      </c>
      <c r="BA42" s="2">
        <f t="shared" si="6"/>
        <v>69.245335855584116</v>
      </c>
      <c r="BB42" s="2">
        <f t="shared" si="7"/>
        <v>69.289656207029182</v>
      </c>
      <c r="BC42" s="2">
        <f t="shared" si="8"/>
        <v>68.151548327442484</v>
      </c>
      <c r="BD42" s="2">
        <f t="shared" si="9"/>
        <v>65.479386435759366</v>
      </c>
      <c r="BE42" s="2">
        <f t="shared" si="10"/>
        <v>61.351948873211988</v>
      </c>
      <c r="BF42" s="2">
        <f t="shared" si="11"/>
        <v>55.061439678229746</v>
      </c>
      <c r="BG42" s="2">
        <f t="shared" si="12"/>
        <v>47.923271939202706</v>
      </c>
      <c r="BH42" s="2">
        <f t="shared" si="13"/>
        <v>39.740957197844814</v>
      </c>
      <c r="BK42" s="2" t="str">
        <f>IF(OR($B42&lt;C$229, AND($B42&gt;C$230, $B42&lt;C$231)), C42, "")</f>
        <v/>
      </c>
      <c r="BL42" s="2">
        <f>IF(OR($B42&lt;D$229, AND($B42&gt;D$230, $B42&lt;D$231)), D42, "")</f>
        <v>71.293999999999997</v>
      </c>
      <c r="BM42" s="2">
        <f>IF(OR($B42&lt;E$229, AND($B42&gt;E$230, $B42&lt;E$231)), E42, "")</f>
        <v>73.558999999999997</v>
      </c>
      <c r="BN42" s="2">
        <f>IF(OR($B42&lt;F$229, AND($B42&gt;F$230, $B42&lt;F$231)), F42, "")</f>
        <v>73.647000000000006</v>
      </c>
      <c r="BO42" s="2">
        <f>IF(OR($B42&lt;G$229, AND($B42&gt;G$230, $B42&lt;G$231)), G42, "")</f>
        <v>75.382000000000005</v>
      </c>
      <c r="BP42" s="2">
        <f>IF(OR($B42&lt;H$229, AND($B42&gt;H$230, $B42&lt;H$231)), H42, "")</f>
        <v>74.132000000000005</v>
      </c>
      <c r="BQ42" s="2">
        <f>IF(OR($B42&lt;I$229, AND($B42&gt;I$230, $B42&lt;I$231)), I42, "")</f>
        <v>73.412000000000006</v>
      </c>
      <c r="BR42" s="2">
        <f>IF(OR($B42&lt;J$229, AND($B42&gt;J$230, $B42&lt;J$231)), J42, "")</f>
        <v>72.278999999999996</v>
      </c>
      <c r="BS42" s="2">
        <f>IF(OR($B42&lt;K$229, AND($B42&gt;K$230, $B42&lt;K$231)), K42, "")</f>
        <v>69.676000000000002</v>
      </c>
      <c r="BT42" s="2">
        <f>IF(OR($B42&lt;L$229, AND($B42&gt;L$230, $B42&lt;L$231)), L42, "")</f>
        <v>65.471000000000004</v>
      </c>
      <c r="BU42" s="2">
        <f>IF(OR($B42&lt;M$229, AND($B42&gt;M$230, $B42&lt;M$231)), M42, "")</f>
        <v>57.720999999999997</v>
      </c>
      <c r="BV42" s="2">
        <f>IF(OR($B42&lt;N$229, AND($B42&gt;N$230, $B42&lt;N$231)), N42, "")</f>
        <v>50.543999999999997</v>
      </c>
      <c r="BW42" s="2">
        <f>IF(OR($B42&lt;O$229, AND($B42&gt;O$230, $B42&lt;O$231)), O42, "")</f>
        <v>42.75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65.480372274136926</v>
      </c>
      <c r="CP42" s="2">
        <f>BL$207*$B42+BL$209</f>
        <v>67.877727657772127</v>
      </c>
      <c r="CQ42" s="2">
        <f>BM$207*$B42+BM$209</f>
        <v>68.808160774520999</v>
      </c>
      <c r="CR42" s="2">
        <f>BN$207*$B42+BN$209</f>
        <v>68.772254426728765</v>
      </c>
      <c r="CS42" s="2">
        <f>BO$207*$B42+BO$209</f>
        <v>69.378907708495689</v>
      </c>
      <c r="CT42" s="2">
        <f>BP$207*$B42+BP$209</f>
        <v>69.236116611719567</v>
      </c>
      <c r="CU42" s="2">
        <f>BQ$207*$B42+BQ$209</f>
        <v>69.280558231204267</v>
      </c>
      <c r="CV42" s="2">
        <f>BR$207*$B42+BR$209</f>
        <v>68.139896234678176</v>
      </c>
      <c r="CW42" s="2">
        <f>BS$207*$B42+BS$209</f>
        <v>65.468168699071896</v>
      </c>
      <c r="CX42" s="2">
        <f>BT$207*$B42+BT$209</f>
        <v>61.341314415605446</v>
      </c>
      <c r="CY42" s="2">
        <f>BU$207*$B42+BU$209</f>
        <v>55.047648192732687</v>
      </c>
      <c r="CZ42" s="2">
        <f>BV$207*$B42+BV$209</f>
        <v>47.913102363817487</v>
      </c>
      <c r="DA42" s="2">
        <f>BW$207*$B42+BW$209</f>
        <v>39.731545599292346</v>
      </c>
      <c r="DD42" s="2">
        <f>BZ$207*$B42+BZ$209</f>
        <v>69.23692348733212</v>
      </c>
      <c r="DE42" s="2">
        <f>CA$207*$B42+CA$209</f>
        <v>71.794981441762062</v>
      </c>
      <c r="DF42" s="2">
        <f>CB$207*$B42+CB$209</f>
        <v>72.047306638485935</v>
      </c>
      <c r="DG42" s="2">
        <f>CC$207*$B42+CC$209</f>
        <v>71.659055451671392</v>
      </c>
      <c r="DH42" s="2">
        <f>CD$207*$B42+CD$209</f>
        <v>72.70323338929974</v>
      </c>
      <c r="DI42" s="2">
        <f>CE$207*$B42+CE$209</f>
        <v>72.261283874261224</v>
      </c>
      <c r="DJ42" s="2">
        <f>CF$207*$B42+CF$209</f>
        <v>72.227172675559743</v>
      </c>
      <c r="DK42" s="2">
        <f>CG$207*$B42+CG$209</f>
        <v>72.071373948867404</v>
      </c>
      <c r="DL42" s="2">
        <f>CH$207*$B42+CH$209</f>
        <v>68.967420753779791</v>
      </c>
      <c r="DM42" s="2">
        <f>CI$207*$B42+CI$209</f>
        <v>64.822018139275215</v>
      </c>
      <c r="DN42" s="2">
        <f>CJ$207*$B42+CJ$209</f>
        <v>60.052180462744992</v>
      </c>
      <c r="DO42" s="2">
        <f>CK$207*$B42+CK$209</f>
        <v>51.930570749056329</v>
      </c>
      <c r="DP42" s="2">
        <f>CL$207*$B42+CL$209</f>
        <v>43.301199332334697</v>
      </c>
      <c r="DS42" s="2">
        <f>POWER(10,($B42-C$227)/C$228)/(1+POWER(10,($B42-C$227)/C$228))</f>
        <v>4.3079888214883275E-3</v>
      </c>
      <c r="DT42" s="2">
        <f>POWER(10,($B42-D$227)/D$228)/(1+POWER(10,($B42-D$227)/D$228))</f>
        <v>1.8327276453025481E-3</v>
      </c>
      <c r="DU42" s="2">
        <f>POWER(10,($B42-E$227)/E$228)/(1+POWER(10,($B42-E$227)/E$228))</f>
        <v>3.2176887311134287E-3</v>
      </c>
      <c r="DV42" s="2">
        <f>POWER(10,($B42-F$227)/F$228)/(1+POWER(10,($B42-F$227)/F$228))</f>
        <v>3.6617625785661492E-3</v>
      </c>
      <c r="DW42" s="2">
        <f>POWER(10,($B42-G$227)/G$228)/(1+POWER(10,($B42-G$227)/G$228))</f>
        <v>3.5542091384841083E-3</v>
      </c>
      <c r="DX42" s="2">
        <f>POWER(10,($B42-H$227)/H$228)/(1+POWER(10,($B42-H$227)/H$228))</f>
        <v>3.0475154146697549E-3</v>
      </c>
      <c r="DY42" s="2">
        <f>POWER(10,($B42-I$227)/I$228)/(1+POWER(10,($B42-I$227)/I$228))</f>
        <v>3.087603076928866E-3</v>
      </c>
      <c r="DZ42" s="2">
        <f>POWER(10,($B42-J$227)/J$228)/(1+POWER(10,($B42-J$227)/J$228))</f>
        <v>2.9637946877458382E-3</v>
      </c>
      <c r="EA42" s="2">
        <f>POWER(10,($B42-K$227)/K$228)/(1+POWER(10,($B42-K$227)/K$228))</f>
        <v>3.2057526900316686E-3</v>
      </c>
      <c r="EB42" s="2">
        <f>POWER(10,($B42-L$227)/L$228)/(1+POWER(10,($B42-L$227)/L$228))</f>
        <v>3.0552607894255841E-3</v>
      </c>
      <c r="EC42" s="2">
        <f>POWER(10,($B42-M$227)/M$228)/(1+POWER(10,($B42-M$227)/M$228))</f>
        <v>2.7557990942919156E-3</v>
      </c>
      <c r="ED42" s="2">
        <f>POWER(10,($B42-N$227)/N$228)/(1+POWER(10,($B42-N$227)/N$228))</f>
        <v>2.5313392440339212E-3</v>
      </c>
      <c r="EE42" s="2">
        <f>POWER(10,($B42-O$227)/O$228)/(1+POWER(10,($B42-O$227)/O$228))</f>
        <v>2.6365578446308452E-3</v>
      </c>
    </row>
    <row r="43" spans="2:135" x14ac:dyDescent="0.25">
      <c r="B43" s="2">
        <v>37</v>
      </c>
      <c r="C43">
        <v>88.042000000000002</v>
      </c>
      <c r="D43">
        <v>73.632000000000005</v>
      </c>
      <c r="E43">
        <v>74.234999999999999</v>
      </c>
      <c r="F43">
        <v>76.323999999999998</v>
      </c>
      <c r="G43">
        <v>76.632000000000005</v>
      </c>
      <c r="H43">
        <v>76.043999999999997</v>
      </c>
      <c r="I43">
        <v>72.852999999999994</v>
      </c>
      <c r="J43">
        <v>74.647000000000006</v>
      </c>
      <c r="K43">
        <v>71.043999999999997</v>
      </c>
      <c r="L43">
        <v>65.441000000000003</v>
      </c>
      <c r="M43">
        <v>59.661999999999999</v>
      </c>
      <c r="N43">
        <v>51.206000000000003</v>
      </c>
      <c r="O43">
        <v>44.323500000000003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75.430905996957733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67.94757573352895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69.599088193797556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70.722420157690323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70.693903369267915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69.814477307508625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69.697443153763857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68.535705804887101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65.861390054952082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61.740438835406103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55.254109505049428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48.183735376865208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40.471463992320032</v>
      </c>
      <c r="AE43" s="5"/>
      <c r="AG43" s="5">
        <f t="shared" si="15"/>
        <v>12.611094003042268</v>
      </c>
      <c r="AH43" s="5">
        <f t="shared" si="15"/>
        <v>5.6844242664710549</v>
      </c>
      <c r="AI43" s="5">
        <f t="shared" si="15"/>
        <v>4.6359118062024436</v>
      </c>
      <c r="AJ43" s="5">
        <f t="shared" si="15"/>
        <v>5.6015798423096754</v>
      </c>
      <c r="AK43" s="5">
        <f t="shared" si="15"/>
        <v>5.9380966307320904</v>
      </c>
      <c r="AL43" s="5">
        <f t="shared" si="15"/>
        <v>6.229522692491372</v>
      </c>
      <c r="AM43" s="5">
        <f t="shared" si="15"/>
        <v>3.1555568462361379</v>
      </c>
      <c r="AN43" s="5">
        <f t="shared" si="15"/>
        <v>6.1112941951129045</v>
      </c>
      <c r="AO43" s="5">
        <f t="shared" si="14"/>
        <v>5.1826099450479148</v>
      </c>
      <c r="AP43" s="5">
        <f t="shared" si="14"/>
        <v>3.7005611645938998</v>
      </c>
      <c r="AQ43" s="5">
        <f t="shared" si="14"/>
        <v>4.4078904949505713</v>
      </c>
      <c r="AR43" s="5">
        <f t="shared" si="14"/>
        <v>3.0222646231347952</v>
      </c>
      <c r="AS43" s="5">
        <f t="shared" si="14"/>
        <v>3.8520360076799705</v>
      </c>
      <c r="AV43" s="2">
        <f t="shared" si="1"/>
        <v>65.508130765755183</v>
      </c>
      <c r="AW43" s="2">
        <f t="shared" si="2"/>
        <v>67.900932209456727</v>
      </c>
      <c r="AX43" s="2">
        <f t="shared" si="3"/>
        <v>68.829783368383929</v>
      </c>
      <c r="AY43" s="2">
        <f t="shared" si="4"/>
        <v>68.791109257869849</v>
      </c>
      <c r="AZ43" s="2">
        <f t="shared" si="5"/>
        <v>69.41216295564206</v>
      </c>
      <c r="BA43" s="2">
        <f t="shared" si="6"/>
        <v>69.264122478480104</v>
      </c>
      <c r="BB43" s="2">
        <f t="shared" si="7"/>
        <v>69.30920114032881</v>
      </c>
      <c r="BC43" s="2">
        <f t="shared" si="8"/>
        <v>68.181426862096728</v>
      </c>
      <c r="BD43" s="2">
        <f t="shared" si="9"/>
        <v>65.500476454060575</v>
      </c>
      <c r="BE43" s="2">
        <f t="shared" si="10"/>
        <v>61.375499723999049</v>
      </c>
      <c r="BF43" s="2">
        <f t="shared" si="11"/>
        <v>55.101464359140415</v>
      </c>
      <c r="BG43" s="2">
        <f t="shared" si="12"/>
        <v>47.952422341124688</v>
      </c>
      <c r="BH43" s="2">
        <f t="shared" si="13"/>
        <v>39.766847430799366</v>
      </c>
      <c r="BK43" s="2" t="str">
        <f>IF(OR($B43&lt;C$229, AND($B43&gt;C$230, $B43&lt;C$231)), C43, "")</f>
        <v/>
      </c>
      <c r="BL43" s="2">
        <f>IF(OR($B43&lt;D$229, AND($B43&gt;D$230, $B43&lt;D$231)), D43, "")</f>
        <v>73.632000000000005</v>
      </c>
      <c r="BM43" s="2">
        <f>IF(OR($B43&lt;E$229, AND($B43&gt;E$230, $B43&lt;E$231)), E43, "")</f>
        <v>74.234999999999999</v>
      </c>
      <c r="BN43" s="2" t="str">
        <f>IF(OR($B43&lt;F$229, AND($B43&gt;F$230, $B43&lt;F$231)), F43, "")</f>
        <v/>
      </c>
      <c r="BO43" s="2">
        <f>IF(OR($B43&lt;G$229, AND($B43&gt;G$230, $B43&lt;G$231)), G43, "")</f>
        <v>76.632000000000005</v>
      </c>
      <c r="BP43" s="2">
        <f>IF(OR($B43&lt;H$229, AND($B43&gt;H$230, $B43&lt;H$231)), H43, "")</f>
        <v>76.043999999999997</v>
      </c>
      <c r="BQ43" s="2">
        <f>IF(OR($B43&lt;I$229, AND($B43&gt;I$230, $B43&lt;I$231)), I43, "")</f>
        <v>72.852999999999994</v>
      </c>
      <c r="BR43" s="2">
        <f>IF(OR($B43&lt;J$229, AND($B43&gt;J$230, $B43&lt;J$231)), J43, "")</f>
        <v>74.647000000000006</v>
      </c>
      <c r="BS43" s="2">
        <f>IF(OR($B43&lt;K$229, AND($B43&gt;K$230, $B43&lt;K$231)), K43, "")</f>
        <v>71.043999999999997</v>
      </c>
      <c r="BT43" s="2">
        <f>IF(OR($B43&lt;L$229, AND($B43&gt;L$230, $B43&lt;L$231)), L43, "")</f>
        <v>65.441000000000003</v>
      </c>
      <c r="BU43" s="2">
        <f>IF(OR($B43&lt;M$229, AND($B43&gt;M$230, $B43&lt;M$231)), M43, "")</f>
        <v>59.661999999999999</v>
      </c>
      <c r="BV43" s="2">
        <f>IF(OR($B43&lt;N$229, AND($B43&gt;N$230, $B43&lt;N$231)), N43, "")</f>
        <v>51.206000000000003</v>
      </c>
      <c r="BW43" s="2">
        <f>IF(OR($B43&lt;O$229, AND($B43&gt;O$230, $B43&lt;O$231)), O43, "")</f>
        <v>44.323500000000003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65.490699430327936</v>
      </c>
      <c r="CP43" s="2">
        <f>BL$207*$B43+BL$209</f>
        <v>67.893196103346028</v>
      </c>
      <c r="CQ43" s="2">
        <f>BM$207*$B43+BM$209</f>
        <v>68.818570849213287</v>
      </c>
      <c r="CR43" s="2">
        <f>BN$207*$B43+BN$209</f>
        <v>68.779742458384362</v>
      </c>
      <c r="CS43" s="2">
        <f>BO$207*$B43+BO$209</f>
        <v>69.399464596157088</v>
      </c>
      <c r="CT43" s="2">
        <f>BP$207*$B43+BP$209</f>
        <v>69.254213706362108</v>
      </c>
      <c r="CU43" s="2">
        <f>BQ$207*$B43+BQ$209</f>
        <v>69.299415761324326</v>
      </c>
      <c r="CV43" s="2">
        <f>BR$207*$B43+BR$209</f>
        <v>68.168900263398058</v>
      </c>
      <c r="CW43" s="2">
        <f>BS$207*$B43+BS$209</f>
        <v>65.488412587279612</v>
      </c>
      <c r="CX43" s="2">
        <f>BT$207*$B43+BT$209</f>
        <v>61.364062447331762</v>
      </c>
      <c r="CY43" s="2">
        <f>BU$207*$B43+BU$209</f>
        <v>55.086613310569732</v>
      </c>
      <c r="CZ43" s="2">
        <f>BV$207*$B43+BV$209</f>
        <v>47.941463747241293</v>
      </c>
      <c r="DA43" s="2">
        <f>BW$207*$B43+BW$209</f>
        <v>39.756701288325175</v>
      </c>
      <c r="DD43" s="2">
        <f>BZ$207*$B43+BZ$209</f>
        <v>69.182485776807752</v>
      </c>
      <c r="DE43" s="2">
        <f>CA$207*$B43+CA$209</f>
        <v>71.743555523204591</v>
      </c>
      <c r="DF43" s="2">
        <f>CB$207*$B43+CB$209</f>
        <v>71.997596038638648</v>
      </c>
      <c r="DG43" s="2">
        <f>CC$207*$B43+CC$209</f>
        <v>71.611795724465537</v>
      </c>
      <c r="DH43" s="2">
        <f>CD$207*$B43+CD$209</f>
        <v>72.658983724817446</v>
      </c>
      <c r="DI43" s="2">
        <f>CE$207*$B43+CE$209</f>
        <v>72.22042170433545</v>
      </c>
      <c r="DJ43" s="2">
        <f>CF$207*$B43+CF$209</f>
        <v>72.190665039688398</v>
      </c>
      <c r="DK43" s="2">
        <f>CG$207*$B43+CG$209</f>
        <v>72.024653345670984</v>
      </c>
      <c r="DL43" s="2">
        <f>CH$207*$B43+CH$209</f>
        <v>68.921547081986276</v>
      </c>
      <c r="DM43" s="2">
        <f>CI$207*$B43+CI$209</f>
        <v>64.779153889135415</v>
      </c>
      <c r="DN43" s="2">
        <f>CJ$207*$B43+CJ$209</f>
        <v>60.002762092699342</v>
      </c>
      <c r="DO43" s="2">
        <f>CK$207*$B43+CK$209</f>
        <v>51.890676497559809</v>
      </c>
      <c r="DP43" s="2">
        <f>CL$207*$B43+CL$209</f>
        <v>43.2672427776589</v>
      </c>
      <c r="DS43" s="2">
        <f>POWER(10,($B43-C$227)/C$228)/(1+POWER(10,($B43-C$227)/C$228))</f>
        <v>4.7216533654120593E-3</v>
      </c>
      <c r="DT43" s="2">
        <f>POWER(10,($B43-D$227)/D$228)/(1+POWER(10,($B43-D$227)/D$228))</f>
        <v>2.0091906409554858E-3</v>
      </c>
      <c r="DU43" s="2">
        <f>POWER(10,($B43-E$227)/E$228)/(1+POWER(10,($B43-E$227)/E$228))</f>
        <v>3.5270306155277473E-3</v>
      </c>
      <c r="DV43" s="2">
        <f>POWER(10,($B43-F$227)/F$228)/(1+POWER(10,($B43-F$227)/F$228))</f>
        <v>4.0136248924523043E-3</v>
      </c>
      <c r="DW43" s="2">
        <f>POWER(10,($B43-G$227)/G$228)/(1+POWER(10,($B43-G$227)/G$228))</f>
        <v>3.8957769486036224E-3</v>
      </c>
      <c r="DX43" s="2">
        <f>POWER(10,($B43-H$227)/H$228)/(1+POWER(10,($B43-H$227)/H$228))</f>
        <v>3.3405520195331781E-3</v>
      </c>
      <c r="DY43" s="2">
        <f>POWER(10,($B43-I$227)/I$228)/(1+POWER(10,($B43-I$227)/I$228))</f>
        <v>3.3844812613420048E-3</v>
      </c>
      <c r="DZ43" s="2">
        <f>POWER(10,($B43-J$227)/J$228)/(1+POWER(10,($B43-J$227)/J$228))</f>
        <v>3.2488072839184758E-3</v>
      </c>
      <c r="EA43" s="2">
        <f>POWER(10,($B43-K$227)/K$228)/(1+POWER(10,($B43-K$227)/K$228))</f>
        <v>3.5139511136447442E-3</v>
      </c>
      <c r="EB43" s="2">
        <f>POWER(10,($B43-L$227)/L$228)/(1+POWER(10,($B43-L$227)/L$228))</f>
        <v>3.3490396559466614E-3</v>
      </c>
      <c r="EC43" s="2">
        <f>POWER(10,($B43-M$227)/M$228)/(1+POWER(10,($B43-M$227)/M$228))</f>
        <v>3.0208704473452868E-3</v>
      </c>
      <c r="ED43" s="2">
        <f>POWER(10,($B43-N$227)/N$228)/(1+POWER(10,($B43-N$227)/N$228))</f>
        <v>2.7748806094348637E-3</v>
      </c>
      <c r="EE43" s="2">
        <f>POWER(10,($B43-O$227)/O$228)/(1+POWER(10,($B43-O$227)/O$228))</f>
        <v>2.8901930101152495E-3</v>
      </c>
    </row>
    <row r="44" spans="2:135" x14ac:dyDescent="0.25">
      <c r="B44" s="2">
        <v>38</v>
      </c>
      <c r="C44">
        <v>91.292000000000002</v>
      </c>
      <c r="D44">
        <v>73.308999999999997</v>
      </c>
      <c r="E44">
        <v>76.426000000000002</v>
      </c>
      <c r="F44">
        <v>79.602999999999994</v>
      </c>
      <c r="G44">
        <v>78.808999999999997</v>
      </c>
      <c r="H44">
        <v>76.265000000000001</v>
      </c>
      <c r="I44">
        <v>75.912000000000006</v>
      </c>
      <c r="J44">
        <v>73.647000000000006</v>
      </c>
      <c r="K44">
        <v>71.397000000000006</v>
      </c>
      <c r="L44">
        <v>67.308999999999997</v>
      </c>
      <c r="M44">
        <v>60.015000000000001</v>
      </c>
      <c r="N44">
        <v>52.25</v>
      </c>
      <c r="O44">
        <v>45.2059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80.53224508526057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68.015827648142064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70.262575714062848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72.152311502357833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71.71731661273067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70.317866610863078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70.077528598368644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68.897159624711392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66.223160151091918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62.103277223846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55.449029119478389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48.429826961519467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41.044914736470247</v>
      </c>
      <c r="AE44" s="5"/>
      <c r="AG44" s="5">
        <f t="shared" si="15"/>
        <v>10.759754914739432</v>
      </c>
      <c r="AH44" s="5">
        <f t="shared" si="15"/>
        <v>5.2931723518579332</v>
      </c>
      <c r="AI44" s="5">
        <f t="shared" si="15"/>
        <v>6.163424285937154</v>
      </c>
      <c r="AJ44" s="5">
        <f t="shared" si="15"/>
        <v>7.4506884976421617</v>
      </c>
      <c r="AK44" s="5">
        <f t="shared" si="15"/>
        <v>7.0916833872693275</v>
      </c>
      <c r="AL44" s="5">
        <f t="shared" si="15"/>
        <v>5.9471333891369227</v>
      </c>
      <c r="AM44" s="5">
        <f t="shared" si="15"/>
        <v>5.8344714016313617</v>
      </c>
      <c r="AN44" s="5">
        <f t="shared" si="15"/>
        <v>4.7498403752886134</v>
      </c>
      <c r="AO44" s="5">
        <f t="shared" si="14"/>
        <v>5.1738398489080879</v>
      </c>
      <c r="AP44" s="5">
        <f t="shared" si="14"/>
        <v>5.2057227761539977</v>
      </c>
      <c r="AQ44" s="5">
        <f t="shared" si="14"/>
        <v>4.5659708805216113</v>
      </c>
      <c r="AR44" s="5">
        <f t="shared" si="14"/>
        <v>3.820173038480533</v>
      </c>
      <c r="AS44" s="5">
        <f t="shared" si="14"/>
        <v>4.1609852635297528</v>
      </c>
      <c r="AV44" s="2">
        <f t="shared" si="1"/>
        <v>65.519795815655726</v>
      </c>
      <c r="AW44" s="2">
        <f t="shared" si="2"/>
        <v>67.916998034664246</v>
      </c>
      <c r="AX44" s="2">
        <f t="shared" si="3"/>
        <v>68.841038598279752</v>
      </c>
      <c r="AY44" s="2">
        <f t="shared" si="4"/>
        <v>68.799448269983856</v>
      </c>
      <c r="AZ44" s="2">
        <f t="shared" si="5"/>
        <v>69.433663000950816</v>
      </c>
      <c r="BA44" s="2">
        <f t="shared" si="6"/>
        <v>69.282956164186615</v>
      </c>
      <c r="BB44" s="2">
        <f t="shared" si="7"/>
        <v>69.328793850220436</v>
      </c>
      <c r="BC44" s="2">
        <f t="shared" si="8"/>
        <v>68.211365465411632</v>
      </c>
      <c r="BD44" s="2">
        <f t="shared" si="9"/>
        <v>65.521625096729579</v>
      </c>
      <c r="BE44" s="2">
        <f t="shared" si="10"/>
        <v>61.39910629258258</v>
      </c>
      <c r="BF44" s="2">
        <f t="shared" si="11"/>
        <v>55.141564865868084</v>
      </c>
      <c r="BG44" s="2">
        <f t="shared" si="12"/>
        <v>47.98163015520327</v>
      </c>
      <c r="BH44" s="2">
        <f t="shared" si="13"/>
        <v>39.792791623644938</v>
      </c>
      <c r="BK44" s="2" t="str">
        <f>IF(OR($B44&lt;C$229, AND($B44&gt;C$230, $B44&lt;C$231)), C44, "")</f>
        <v/>
      </c>
      <c r="BL44" s="2">
        <f>IF(OR($B44&lt;D$229, AND($B44&gt;D$230, $B44&lt;D$231)), D44, "")</f>
        <v>73.308999999999997</v>
      </c>
      <c r="BM44" s="2">
        <f>IF(OR($B44&lt;E$229, AND($B44&gt;E$230, $B44&lt;E$231)), E44, "")</f>
        <v>76.426000000000002</v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>
        <f>IF(OR($B44&lt;H$229, AND($B44&gt;H$230, $B44&lt;H$231)), H44, "")</f>
        <v>76.265000000000001</v>
      </c>
      <c r="BQ44" s="2">
        <f>IF(OR($B44&lt;I$229, AND($B44&gt;I$230, $B44&lt;I$231)), I44, "")</f>
        <v>75.912000000000006</v>
      </c>
      <c r="BR44" s="2">
        <f>IF(OR($B44&lt;J$229, AND($B44&gt;J$230, $B44&lt;J$231)), J44, "")</f>
        <v>73.647000000000006</v>
      </c>
      <c r="BS44" s="2">
        <f>IF(OR($B44&lt;K$229, AND($B44&gt;K$230, $B44&lt;K$231)), K44, "")</f>
        <v>71.397000000000006</v>
      </c>
      <c r="BT44" s="2">
        <f>IF(OR($B44&lt;L$229, AND($B44&gt;L$230, $B44&lt;L$231)), L44, "")</f>
        <v>67.308999999999997</v>
      </c>
      <c r="BU44" s="2">
        <f>IF(OR($B44&lt;M$229, AND($B44&gt;M$230, $B44&lt;M$231)), M44, "")</f>
        <v>60.015000000000001</v>
      </c>
      <c r="BV44" s="2">
        <f>IF(OR($B44&lt;N$229, AND($B44&gt;N$230, $B44&lt;N$231)), N44, "")</f>
        <v>52.25</v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65.501026586518947</v>
      </c>
      <c r="CP44" s="2">
        <f>BL$207*$B44+BL$209</f>
        <v>67.908664548919944</v>
      </c>
      <c r="CQ44" s="2">
        <f>BM$207*$B44+BM$209</f>
        <v>68.82898092390559</v>
      </c>
      <c r="CR44" s="2">
        <f>BN$207*$B44+BN$209</f>
        <v>68.787230490039946</v>
      </c>
      <c r="CS44" s="2">
        <f>BO$207*$B44+BO$209</f>
        <v>69.420021483818473</v>
      </c>
      <c r="CT44" s="2">
        <f>BP$207*$B44+BP$209</f>
        <v>69.272310801004636</v>
      </c>
      <c r="CU44" s="2">
        <f>BQ$207*$B44+BQ$209</f>
        <v>69.318273291444399</v>
      </c>
      <c r="CV44" s="2">
        <f>BR$207*$B44+BR$209</f>
        <v>68.197904292117954</v>
      </c>
      <c r="CW44" s="2">
        <f>BS$207*$B44+BS$209</f>
        <v>65.508656475487328</v>
      </c>
      <c r="CX44" s="2">
        <f>BT$207*$B44+BT$209</f>
        <v>61.386810479058077</v>
      </c>
      <c r="CY44" s="2">
        <f>BU$207*$B44+BU$209</f>
        <v>55.125578428406769</v>
      </c>
      <c r="CZ44" s="2">
        <f>BV$207*$B44+BV$209</f>
        <v>47.9698251306651</v>
      </c>
      <c r="DA44" s="2">
        <f>BW$207*$B44+BW$209</f>
        <v>39.781856977358004</v>
      </c>
      <c r="DD44" s="2">
        <f>BZ$207*$B44+BZ$209</f>
        <v>69.128048066283384</v>
      </c>
      <c r="DE44" s="2">
        <f>CA$207*$B44+CA$209</f>
        <v>71.692129604647121</v>
      </c>
      <c r="DF44" s="2">
        <f>CB$207*$B44+CB$209</f>
        <v>71.94788543879136</v>
      </c>
      <c r="DG44" s="2">
        <f>CC$207*$B44+CC$209</f>
        <v>71.564535997259682</v>
      </c>
      <c r="DH44" s="2">
        <f>CD$207*$B44+CD$209</f>
        <v>72.614734060335152</v>
      </c>
      <c r="DI44" s="2">
        <f>CE$207*$B44+CE$209</f>
        <v>72.179559534409677</v>
      </c>
      <c r="DJ44" s="2">
        <f>CF$207*$B44+CF$209</f>
        <v>72.154157403817052</v>
      </c>
      <c r="DK44" s="2">
        <f>CG$207*$B44+CG$209</f>
        <v>71.977932742474565</v>
      </c>
      <c r="DL44" s="2">
        <f>CH$207*$B44+CH$209</f>
        <v>68.875673410192761</v>
      </c>
      <c r="DM44" s="2">
        <f>CI$207*$B44+CI$209</f>
        <v>64.736289638995615</v>
      </c>
      <c r="DN44" s="2">
        <f>CJ$207*$B44+CJ$209</f>
        <v>59.953343722653699</v>
      </c>
      <c r="DO44" s="2">
        <f>CK$207*$B44+CK$209</f>
        <v>51.850782246063289</v>
      </c>
      <c r="DP44" s="2">
        <f>CL$207*$B44+CL$209</f>
        <v>43.233286222983104</v>
      </c>
      <c r="DS44" s="2">
        <f>POWER(10,($B44-C$227)/C$228)/(1+POWER(10,($B44-C$227)/C$228))</f>
        <v>5.1748326392568999E-3</v>
      </c>
      <c r="DT44" s="2">
        <f>POWER(10,($B44-D$227)/D$228)/(1+POWER(10,($B44-D$227)/D$228))</f>
        <v>2.2026067696031249E-3</v>
      </c>
      <c r="DU44" s="2">
        <f>POWER(10,($B44-E$227)/E$228)/(1+POWER(10,($B44-E$227)/E$228))</f>
        <v>3.8659966397208887E-3</v>
      </c>
      <c r="DV44" s="2">
        <f>POWER(10,($B44-F$227)/F$228)/(1+POWER(10,($B44-F$227)/F$228))</f>
        <v>4.3991487116392452E-3</v>
      </c>
      <c r="DW44" s="2">
        <f>POWER(10,($B44-G$227)/G$228)/(1+POWER(10,($B44-G$227)/G$228))</f>
        <v>4.2700295584072474E-3</v>
      </c>
      <c r="DX44" s="2">
        <f>POWER(10,($B44-H$227)/H$228)/(1+POWER(10,($B44-H$227)/H$228))</f>
        <v>3.6616623337612847E-3</v>
      </c>
      <c r="DY44" s="2">
        <f>POWER(10,($B44-I$227)/I$228)/(1+POWER(10,($B44-I$227)/I$228))</f>
        <v>3.7097985528146949E-3</v>
      </c>
      <c r="DZ44" s="2">
        <f>POWER(10,($B44-J$227)/J$228)/(1+POWER(10,($B44-J$227)/J$228))</f>
        <v>3.5611301529774007E-3</v>
      </c>
      <c r="EA44" s="2">
        <f>POWER(10,($B44-K$227)/K$228)/(1+POWER(10,($B44-K$227)/K$228))</f>
        <v>3.8516649882513621E-3</v>
      </c>
      <c r="EB44" s="2">
        <f>POWER(10,($B44-L$227)/L$228)/(1+POWER(10,($B44-L$227)/L$228))</f>
        <v>3.6709628385136234E-3</v>
      </c>
      <c r="EC44" s="2">
        <f>POWER(10,($B44-M$227)/M$228)/(1+POWER(10,($B44-M$227)/M$228))</f>
        <v>3.311353491099559E-3</v>
      </c>
      <c r="ED44" s="2">
        <f>POWER(10,($B44-N$227)/N$228)/(1+POWER(10,($B44-N$227)/N$228))</f>
        <v>3.0417817530968036E-3</v>
      </c>
      <c r="EE44" s="2">
        <f>POWER(10,($B44-O$227)/O$228)/(1+POWER(10,($B44-O$227)/O$228))</f>
        <v>3.1681502093058255E-3</v>
      </c>
    </row>
    <row r="45" spans="2:135" x14ac:dyDescent="0.25">
      <c r="B45" s="2">
        <v>39</v>
      </c>
      <c r="C45">
        <v>94.375</v>
      </c>
      <c r="D45">
        <v>73.882000000000005</v>
      </c>
      <c r="E45">
        <v>78.515000000000001</v>
      </c>
      <c r="F45">
        <v>82.528999999999996</v>
      </c>
      <c r="G45">
        <v>82.515000000000001</v>
      </c>
      <c r="H45">
        <v>78.147000000000006</v>
      </c>
      <c r="I45">
        <v>75.632000000000005</v>
      </c>
      <c r="J45">
        <v>76.028999999999996</v>
      </c>
      <c r="K45">
        <v>73.265000000000001</v>
      </c>
      <c r="L45">
        <v>70.5</v>
      </c>
      <c r="M45">
        <v>61.058999999999997</v>
      </c>
      <c r="N45">
        <v>52.896999999999998</v>
      </c>
      <c r="O45">
        <v>46.2059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87.405756544005712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68.134818807151618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71.378776048205154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74.407005855326787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73.368199107972998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71.173772326305794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70.736670932805325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69.517949171054553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66.853325096233121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62.729162618562874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55.777204836790375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48.846882160550805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41.96307455056025</v>
      </c>
      <c r="AE45" s="5"/>
      <c r="AG45" s="5">
        <f t="shared" si="15"/>
        <v>6.9692434559942882</v>
      </c>
      <c r="AH45" s="5">
        <f t="shared" si="15"/>
        <v>5.7471811928483874</v>
      </c>
      <c r="AI45" s="5">
        <f t="shared" si="15"/>
        <v>7.1362239517948467</v>
      </c>
      <c r="AJ45" s="5">
        <f t="shared" si="15"/>
        <v>8.1219941446732093</v>
      </c>
      <c r="AK45" s="5">
        <f t="shared" si="15"/>
        <v>9.1468008920270023</v>
      </c>
      <c r="AL45" s="5">
        <f t="shared" si="15"/>
        <v>6.9732276736942111</v>
      </c>
      <c r="AM45" s="5">
        <f t="shared" si="15"/>
        <v>4.8953290671946803</v>
      </c>
      <c r="AN45" s="5">
        <f t="shared" si="15"/>
        <v>6.511050828945443</v>
      </c>
      <c r="AO45" s="5">
        <f t="shared" si="14"/>
        <v>6.4116749037668797</v>
      </c>
      <c r="AP45" s="5">
        <f t="shared" si="14"/>
        <v>7.7708373814371257</v>
      </c>
      <c r="AQ45" s="5">
        <f t="shared" si="14"/>
        <v>5.2817951632096225</v>
      </c>
      <c r="AR45" s="5">
        <f t="shared" si="14"/>
        <v>4.050117839449193</v>
      </c>
      <c r="AS45" s="5">
        <f t="shared" si="14"/>
        <v>4.2428254494397493</v>
      </c>
      <c r="AV45" s="2">
        <f t="shared" si="1"/>
        <v>65.531556225197804</v>
      </c>
      <c r="AW45" s="2">
        <f t="shared" si="2"/>
        <v>67.933107015631535</v>
      </c>
      <c r="AX45" s="2">
        <f t="shared" si="3"/>
        <v>68.852352290887353</v>
      </c>
      <c r="AY45" s="2">
        <f t="shared" si="4"/>
        <v>68.807845399991805</v>
      </c>
      <c r="AZ45" s="2">
        <f t="shared" si="5"/>
        <v>69.455226539140838</v>
      </c>
      <c r="BA45" s="2">
        <f t="shared" si="6"/>
        <v>69.301839548308024</v>
      </c>
      <c r="BB45" s="2">
        <f t="shared" si="7"/>
        <v>69.348437128562537</v>
      </c>
      <c r="BC45" s="2">
        <f t="shared" si="8"/>
        <v>68.241367553980851</v>
      </c>
      <c r="BD45" s="2">
        <f t="shared" si="9"/>
        <v>65.542835763615017</v>
      </c>
      <c r="BE45" s="2">
        <f t="shared" si="10"/>
        <v>61.422771824475888</v>
      </c>
      <c r="BF45" s="2">
        <f t="shared" si="11"/>
        <v>55.181745925505801</v>
      </c>
      <c r="BG45" s="2">
        <f t="shared" si="12"/>
        <v>48.010899085970379</v>
      </c>
      <c r="BH45" s="2">
        <f t="shared" si="13"/>
        <v>39.818793322219129</v>
      </c>
      <c r="BK45" s="2" t="str">
        <f>IF(OR($B45&lt;C$229, AND($B45&gt;C$230, $B45&lt;C$231)), C45, "")</f>
        <v/>
      </c>
      <c r="BL45" s="2">
        <f>IF(OR($B45&lt;D$229, AND($B45&gt;D$230, $B45&lt;D$231)), D45, "")</f>
        <v>73.882000000000005</v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>
        <f>IF(OR($B45&lt;I$229, AND($B45&gt;I$230, $B45&lt;I$231)), I45, "")</f>
        <v>75.632000000000005</v>
      </c>
      <c r="BR45" s="2">
        <f>IF(OR($B45&lt;J$229, AND($B45&gt;J$230, $B45&lt;J$231)), J45, "")</f>
        <v>76.028999999999996</v>
      </c>
      <c r="BS45" s="2">
        <f>IF(OR($B45&lt;K$229, AND($B45&gt;K$230, $B45&lt;K$231)), K45, "")</f>
        <v>73.265000000000001</v>
      </c>
      <c r="BT45" s="2">
        <f>IF(OR($B45&lt;L$229, AND($B45&gt;L$230, $B45&lt;L$231)), L45, "")</f>
        <v>70.5</v>
      </c>
      <c r="BU45" s="2">
        <f>IF(OR($B45&lt;M$229, AND($B45&gt;M$230, $B45&lt;M$231)), M45, "")</f>
        <v>61.058999999999997</v>
      </c>
      <c r="BV45" s="2">
        <f>IF(OR($B45&lt;N$229, AND($B45&gt;N$230, $B45&lt;N$231)), N45, "")</f>
        <v>52.896999999999998</v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65.511353742709957</v>
      </c>
      <c r="CP45" s="2">
        <f>BL$207*$B45+BL$209</f>
        <v>67.924132994493846</v>
      </c>
      <c r="CQ45" s="2">
        <f>BM$207*$B45+BM$209</f>
        <v>68.839390998597892</v>
      </c>
      <c r="CR45" s="2">
        <f>BN$207*$B45+BN$209</f>
        <v>68.794718521695543</v>
      </c>
      <c r="CS45" s="2">
        <f>BO$207*$B45+BO$209</f>
        <v>69.440578371479873</v>
      </c>
      <c r="CT45" s="2">
        <f>BP$207*$B45+BP$209</f>
        <v>69.290407895647178</v>
      </c>
      <c r="CU45" s="2">
        <f>BQ$207*$B45+BQ$209</f>
        <v>69.337130821564458</v>
      </c>
      <c r="CV45" s="2">
        <f>BR$207*$B45+BR$209</f>
        <v>68.22690832083785</v>
      </c>
      <c r="CW45" s="2">
        <f>BS$207*$B45+BS$209</f>
        <v>65.52890036369503</v>
      </c>
      <c r="CX45" s="2">
        <f>BT$207*$B45+BT$209</f>
        <v>61.4095585107844</v>
      </c>
      <c r="CY45" s="2">
        <f>BU$207*$B45+BU$209</f>
        <v>55.164543546243813</v>
      </c>
      <c r="CZ45" s="2">
        <f>BV$207*$B45+BV$209</f>
        <v>47.998186514088914</v>
      </c>
      <c r="DA45" s="2">
        <f>BW$207*$B45+BW$209</f>
        <v>39.807012666390833</v>
      </c>
      <c r="DD45" s="2">
        <f>BZ$207*$B45+BZ$209</f>
        <v>69.073610355759016</v>
      </c>
      <c r="DE45" s="2">
        <f>CA$207*$B45+CA$209</f>
        <v>71.640703686089665</v>
      </c>
      <c r="DF45" s="2">
        <f>CB$207*$B45+CB$209</f>
        <v>71.898174838944072</v>
      </c>
      <c r="DG45" s="2">
        <f>CC$207*$B45+CC$209</f>
        <v>71.517276270053827</v>
      </c>
      <c r="DH45" s="2">
        <f>CD$207*$B45+CD$209</f>
        <v>72.570484395852858</v>
      </c>
      <c r="DI45" s="2">
        <f>CE$207*$B45+CE$209</f>
        <v>72.138697364483903</v>
      </c>
      <c r="DJ45" s="2">
        <f>CF$207*$B45+CF$209</f>
        <v>72.117649767945721</v>
      </c>
      <c r="DK45" s="2">
        <f>CG$207*$B45+CG$209</f>
        <v>71.931212139278131</v>
      </c>
      <c r="DL45" s="2">
        <f>CH$207*$B45+CH$209</f>
        <v>68.829799738399259</v>
      </c>
      <c r="DM45" s="2">
        <f>CI$207*$B45+CI$209</f>
        <v>64.693425388855815</v>
      </c>
      <c r="DN45" s="2">
        <f>CJ$207*$B45+CJ$209</f>
        <v>59.903925352608049</v>
      </c>
      <c r="DO45" s="2">
        <f>CK$207*$B45+CK$209</f>
        <v>51.81088799456677</v>
      </c>
      <c r="DP45" s="2">
        <f>CL$207*$B45+CL$209</f>
        <v>43.199329668307307</v>
      </c>
      <c r="DS45" s="2">
        <f>POWER(10,($B45-C$227)/C$228)/(1+POWER(10,($B45-C$227)/C$228))</f>
        <v>5.6712597329036966E-3</v>
      </c>
      <c r="DT45" s="2">
        <f>POWER(10,($B45-D$227)/D$228)/(1+POWER(10,($B45-D$227)/D$228))</f>
        <v>2.4145971871263753E-3</v>
      </c>
      <c r="DU45" s="2">
        <f>POWER(10,($B45-E$227)/E$228)/(1+POWER(10,($B45-E$227)/E$228))</f>
        <v>4.237400537595565E-3</v>
      </c>
      <c r="DV45" s="2">
        <f>POWER(10,($B45-F$227)/F$228)/(1+POWER(10,($B45-F$227)/F$228))</f>
        <v>4.8215242832510535E-3</v>
      </c>
      <c r="DW45" s="2">
        <f>POWER(10,($B45-G$227)/G$228)/(1+POWER(10,($B45-G$227)/G$228))</f>
        <v>4.6800662853466327E-3</v>
      </c>
      <c r="DX45" s="2">
        <f>POWER(10,($B45-H$227)/H$228)/(1+POWER(10,($B45-H$227)/H$228))</f>
        <v>4.013515053829771E-3</v>
      </c>
      <c r="DY45" s="2">
        <f>POWER(10,($B45-I$227)/I$228)/(1+POWER(10,($B45-I$227)/I$228))</f>
        <v>4.0662578518977765E-3</v>
      </c>
      <c r="DZ45" s="2">
        <f>POWER(10,($B45-J$227)/J$228)/(1+POWER(10,($B45-J$227)/J$228))</f>
        <v>3.9033604832895519E-3</v>
      </c>
      <c r="EA45" s="2">
        <f>POWER(10,($B45-K$227)/K$228)/(1+POWER(10,($B45-K$227)/K$228))</f>
        <v>4.2216978883948169E-3</v>
      </c>
      <c r="EB45" s="2">
        <f>POWER(10,($B45-L$227)/L$228)/(1+POWER(10,($B45-L$227)/L$228))</f>
        <v>4.0237056440134995E-3</v>
      </c>
      <c r="EC45" s="2">
        <f>POWER(10,($B45-M$227)/M$228)/(1+POWER(10,($B45-M$227)/M$228))</f>
        <v>3.6296673205113753E-3</v>
      </c>
      <c r="ED45" s="2">
        <f>POWER(10,($B45-N$227)/N$228)/(1+POWER(10,($B45-N$227)/N$228))</f>
        <v>3.3342688764251087E-3</v>
      </c>
      <c r="EE45" s="2">
        <f>POWER(10,($B45-O$227)/O$228)/(1+POWER(10,($B45-O$227)/O$228))</f>
        <v>3.4727461559893136E-3</v>
      </c>
    </row>
    <row r="46" spans="2:135" x14ac:dyDescent="0.25">
      <c r="B46" s="2">
        <v>40</v>
      </c>
      <c r="C46">
        <v>103.958</v>
      </c>
      <c r="D46">
        <v>73.676000000000002</v>
      </c>
      <c r="E46">
        <v>81.162000000000006</v>
      </c>
      <c r="F46">
        <v>85.706000000000003</v>
      </c>
      <c r="G46">
        <v>86.234999999999999</v>
      </c>
      <c r="H46">
        <v>80.132000000000005</v>
      </c>
      <c r="I46">
        <v>77.073999999999998</v>
      </c>
      <c r="J46">
        <v>77.75</v>
      </c>
      <c r="K46">
        <v>74.897000000000006</v>
      </c>
      <c r="L46">
        <v>71.397000000000006</v>
      </c>
      <c r="M46">
        <v>63.058999999999997</v>
      </c>
      <c r="N46">
        <v>55.118000000000002</v>
      </c>
      <c r="O46">
        <v>48.75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96.238941761986595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68.345835615840784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73.18232240664031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77.81072913475461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75.924927802214157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72.577681269635434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71.842741845415645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70.556560539746428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67.916752566274909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63.776765487772835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56.330815745300157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49.541252359916669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43.383664092288811</v>
      </c>
      <c r="AE46" s="5"/>
      <c r="AG46" s="5">
        <f t="shared" si="15"/>
        <v>7.7190582380134032</v>
      </c>
      <c r="AH46" s="5">
        <f t="shared" si="15"/>
        <v>5.3301643841592181</v>
      </c>
      <c r="AI46" s="5">
        <f t="shared" si="15"/>
        <v>7.9796775933596962</v>
      </c>
      <c r="AJ46" s="5">
        <f t="shared" si="15"/>
        <v>7.8952708652453936</v>
      </c>
      <c r="AK46" s="5">
        <f t="shared" si="15"/>
        <v>10.310072197785843</v>
      </c>
      <c r="AL46" s="5">
        <f t="shared" si="15"/>
        <v>7.5543187303645709</v>
      </c>
      <c r="AM46" s="5">
        <f t="shared" si="15"/>
        <v>5.2312581545843528</v>
      </c>
      <c r="AN46" s="5">
        <f t="shared" si="15"/>
        <v>7.1934394602535718</v>
      </c>
      <c r="AO46" s="5">
        <f t="shared" si="14"/>
        <v>6.980247433725097</v>
      </c>
      <c r="AP46" s="5">
        <f t="shared" si="14"/>
        <v>7.6202345122271709</v>
      </c>
      <c r="AQ46" s="5">
        <f t="shared" si="14"/>
        <v>6.7281842546998405</v>
      </c>
      <c r="AR46" s="5">
        <f t="shared" si="14"/>
        <v>5.5767476400833331</v>
      </c>
      <c r="AS46" s="5">
        <f t="shared" si="14"/>
        <v>5.3663359077111892</v>
      </c>
      <c r="AV46" s="2">
        <f t="shared" si="1"/>
        <v>65.543417852353642</v>
      </c>
      <c r="AW46" s="2">
        <f t="shared" si="2"/>
        <v>67.949261901728946</v>
      </c>
      <c r="AX46" s="2">
        <f t="shared" si="3"/>
        <v>68.863727820473784</v>
      </c>
      <c r="AY46" s="2">
        <f t="shared" si="4"/>
        <v>68.816303896726097</v>
      </c>
      <c r="AZ46" s="2">
        <f t="shared" si="5"/>
        <v>69.47685699615154</v>
      </c>
      <c r="BA46" s="2">
        <f t="shared" si="6"/>
        <v>69.320775332989371</v>
      </c>
      <c r="BB46" s="2">
        <f t="shared" si="7"/>
        <v>69.368133856956959</v>
      </c>
      <c r="BC46" s="2">
        <f t="shared" si="8"/>
        <v>68.27143663953963</v>
      </c>
      <c r="BD46" s="2">
        <f t="shared" si="9"/>
        <v>65.564111959530905</v>
      </c>
      <c r="BE46" s="2">
        <f t="shared" si="10"/>
        <v>61.446499667915255</v>
      </c>
      <c r="BF46" s="2">
        <f t="shared" si="11"/>
        <v>55.222012465013528</v>
      </c>
      <c r="BG46" s="2">
        <f t="shared" si="12"/>
        <v>48.040233013709695</v>
      </c>
      <c r="BH46" s="2">
        <f t="shared" si="13"/>
        <v>39.844856249632699</v>
      </c>
      <c r="BK46" s="2" t="str">
        <f>IF(OR($B46&lt;C$229, AND($B46&gt;C$230, $B46&lt;C$231)), C46, "")</f>
        <v/>
      </c>
      <c r="BL46" s="2">
        <f>IF(OR($B46&lt;D$229, AND($B46&gt;D$230, $B46&lt;D$231)), D46, "")</f>
        <v>73.676000000000002</v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>
        <f>IF(OR($B46&lt;M$229, AND($B46&gt;M$230, $B46&lt;M$231)), M46, "")</f>
        <v>63.058999999999997</v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65.521680898900982</v>
      </c>
      <c r="CP46" s="2">
        <f>BL$207*$B46+BL$209</f>
        <v>67.939601440067761</v>
      </c>
      <c r="CQ46" s="2">
        <f>BM$207*$B46+BM$209</f>
        <v>68.849801073290195</v>
      </c>
      <c r="CR46" s="2">
        <f>BN$207*$B46+BN$209</f>
        <v>68.802206553351141</v>
      </c>
      <c r="CS46" s="2">
        <f>BO$207*$B46+BO$209</f>
        <v>69.461135259141258</v>
      </c>
      <c r="CT46" s="2">
        <f>BP$207*$B46+BP$209</f>
        <v>69.30850499028972</v>
      </c>
      <c r="CU46" s="2">
        <f>BQ$207*$B46+BQ$209</f>
        <v>69.35598835168453</v>
      </c>
      <c r="CV46" s="2">
        <f>BR$207*$B46+BR$209</f>
        <v>68.255912349557732</v>
      </c>
      <c r="CW46" s="2">
        <f>BS$207*$B46+BS$209</f>
        <v>65.549144251902746</v>
      </c>
      <c r="CX46" s="2">
        <f>BT$207*$B46+BT$209</f>
        <v>61.432306542510716</v>
      </c>
      <c r="CY46" s="2">
        <f>BU$207*$B46+BU$209</f>
        <v>55.20350866408085</v>
      </c>
      <c r="CZ46" s="2">
        <f>BV$207*$B46+BV$209</f>
        <v>48.026547897512721</v>
      </c>
      <c r="DA46" s="2">
        <f>BW$207*$B46+BW$209</f>
        <v>39.832168355423661</v>
      </c>
      <c r="DD46" s="2">
        <f>BZ$207*$B46+BZ$209</f>
        <v>69.019172645234647</v>
      </c>
      <c r="DE46" s="2">
        <f>CA$207*$B46+CA$209</f>
        <v>71.589277767532195</v>
      </c>
      <c r="DF46" s="2">
        <f>CB$207*$B46+CB$209</f>
        <v>71.848464239096785</v>
      </c>
      <c r="DG46" s="2">
        <f>CC$207*$B46+CC$209</f>
        <v>71.470016542847972</v>
      </c>
      <c r="DH46" s="2">
        <f>CD$207*$B46+CD$209</f>
        <v>72.526234731370565</v>
      </c>
      <c r="DI46" s="2">
        <f>CE$207*$B46+CE$209</f>
        <v>72.09783519455813</v>
      </c>
      <c r="DJ46" s="2">
        <f>CF$207*$B46+CF$209</f>
        <v>72.081142132074376</v>
      </c>
      <c r="DK46" s="2">
        <f>CG$207*$B46+CG$209</f>
        <v>71.884491536081711</v>
      </c>
      <c r="DL46" s="2">
        <f>CH$207*$B46+CH$209</f>
        <v>68.783926066605744</v>
      </c>
      <c r="DM46" s="2">
        <f>CI$207*$B46+CI$209</f>
        <v>64.650561138716014</v>
      </c>
      <c r="DN46" s="2">
        <f>CJ$207*$B46+CJ$209</f>
        <v>59.854506982562405</v>
      </c>
      <c r="DO46" s="2">
        <f>CK$207*$B46+CK$209</f>
        <v>51.77099374307025</v>
      </c>
      <c r="DP46" s="2">
        <f>CL$207*$B46+CL$209</f>
        <v>43.16537311363151</v>
      </c>
      <c r="DS46" s="2">
        <f>POWER(10,($B46-C$227)/C$228)/(1+POWER(10,($B46-C$227)/C$228))</f>
        <v>6.2150120798554502E-3</v>
      </c>
      <c r="DT46" s="2">
        <f>POWER(10,($B46-D$227)/D$228)/(1+POWER(10,($B46-D$227)/D$228))</f>
        <v>2.6469365484523763E-3</v>
      </c>
      <c r="DU46" s="2">
        <f>POWER(10,($B46-E$227)/E$228)/(1+POWER(10,($B46-E$227)/E$228))</f>
        <v>4.6443186225063439E-3</v>
      </c>
      <c r="DV46" s="2">
        <f>POWER(10,($B46-F$227)/F$228)/(1+POWER(10,($B46-F$227)/F$228))</f>
        <v>5.2842381693042496E-3</v>
      </c>
      <c r="DW46" s="2">
        <f>POWER(10,($B46-G$227)/G$228)/(1+POWER(10,($B46-G$227)/G$228))</f>
        <v>5.1292746459713247E-3</v>
      </c>
      <c r="DX46" s="2">
        <f>POWER(10,($B46-H$227)/H$228)/(1+POWER(10,($B46-H$227)/H$228))</f>
        <v>4.3990283692010648E-3</v>
      </c>
      <c r="DY46" s="2">
        <f>POWER(10,($B46-I$227)/I$228)/(1+POWER(10,($B46-I$227)/I$228))</f>
        <v>4.4568146428413729E-3</v>
      </c>
      <c r="DZ46" s="2">
        <f>POWER(10,($B46-J$227)/J$228)/(1+POWER(10,($B46-J$227)/J$228))</f>
        <v>4.2783384856390199E-3</v>
      </c>
      <c r="EA46" s="2">
        <f>POWER(10,($B46-K$227)/K$228)/(1+POWER(10,($B46-K$227)/K$228))</f>
        <v>4.6271150530529121E-3</v>
      </c>
      <c r="EB46" s="2">
        <f>POWER(10,($B46-L$227)/L$228)/(1+POWER(10,($B46-L$227)/L$228))</f>
        <v>4.4101934698611549E-3</v>
      </c>
      <c r="EC46" s="2">
        <f>POWER(10,($B46-M$227)/M$228)/(1+POWER(10,($B46-M$227)/M$228))</f>
        <v>3.9784578848702287E-3</v>
      </c>
      <c r="ED46" s="2">
        <f>POWER(10,($B46-N$227)/N$228)/(1+POWER(10,($B46-N$227)/N$228))</f>
        <v>3.6547774387518952E-3</v>
      </c>
      <c r="EE46" s="2">
        <f>POWER(10,($B46-O$227)/O$228)/(1+POWER(10,($B46-O$227)/O$228))</f>
        <v>3.8065150896565776E-3</v>
      </c>
    </row>
    <row r="47" spans="2:135" x14ac:dyDescent="0.25">
      <c r="B47" s="2">
        <v>41</v>
      </c>
      <c r="C47">
        <v>113.625</v>
      </c>
      <c r="D47">
        <v>75.706000000000003</v>
      </c>
      <c r="E47">
        <v>86.25</v>
      </c>
      <c r="F47">
        <v>89.852999999999994</v>
      </c>
      <c r="G47">
        <v>91.471000000000004</v>
      </c>
      <c r="H47">
        <v>82.293999999999997</v>
      </c>
      <c r="I47">
        <v>79.793999999999997</v>
      </c>
      <c r="J47">
        <v>80.058999999999997</v>
      </c>
      <c r="K47">
        <v>77.265000000000001</v>
      </c>
      <c r="L47">
        <v>73.367999999999995</v>
      </c>
      <c r="M47">
        <v>63.381999999999998</v>
      </c>
      <c r="N47">
        <v>56.765000000000001</v>
      </c>
      <c r="O47">
        <v>51.764699999999998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107.03934124397057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68.716508928812146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75.975308816761583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82.723308397905768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79.717341721207461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74.790408438200018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73.628800103040192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72.235059348213724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69.644425702802934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65.466750351216035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57.247562628268184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50.66402546144014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45.499226070248113</v>
      </c>
      <c r="AE47" s="5"/>
      <c r="AG47" s="5">
        <f t="shared" si="15"/>
        <v>6.5856587560294315</v>
      </c>
      <c r="AH47" s="5">
        <f t="shared" si="15"/>
        <v>6.9894910711878566</v>
      </c>
      <c r="AI47" s="5">
        <f t="shared" si="15"/>
        <v>10.274691183238417</v>
      </c>
      <c r="AJ47" s="5">
        <f t="shared" si="15"/>
        <v>7.1296916020942263</v>
      </c>
      <c r="AK47" s="5">
        <f t="shared" si="15"/>
        <v>11.753658278792543</v>
      </c>
      <c r="AL47" s="5">
        <f t="shared" si="15"/>
        <v>7.5035915617999791</v>
      </c>
      <c r="AM47" s="5">
        <f t="shared" si="15"/>
        <v>6.1651998969598054</v>
      </c>
      <c r="AN47" s="5">
        <f t="shared" si="15"/>
        <v>7.8239406517862733</v>
      </c>
      <c r="AO47" s="5">
        <f t="shared" si="14"/>
        <v>7.6205742971970665</v>
      </c>
      <c r="AP47" s="5">
        <f t="shared" si="14"/>
        <v>7.9012496487839599</v>
      </c>
      <c r="AQ47" s="5">
        <f t="shared" si="14"/>
        <v>6.1344373717318135</v>
      </c>
      <c r="AR47" s="5">
        <f t="shared" si="14"/>
        <v>6.1009745385598606</v>
      </c>
      <c r="AS47" s="5">
        <f t="shared" si="14"/>
        <v>6.2654739297518844</v>
      </c>
      <c r="AV47" s="2">
        <f t="shared" si="1"/>
        <v>65.555386784114944</v>
      </c>
      <c r="AW47" s="2">
        <f t="shared" si="2"/>
        <v>67.965465568392688</v>
      </c>
      <c r="AX47" s="2">
        <f t="shared" si="3"/>
        <v>68.875168662348372</v>
      </c>
      <c r="AY47" s="2">
        <f t="shared" si="4"/>
        <v>68.824827088524074</v>
      </c>
      <c r="AZ47" s="2">
        <f t="shared" si="5"/>
        <v>69.49855786143867</v>
      </c>
      <c r="BA47" s="2">
        <f t="shared" si="6"/>
        <v>69.339766274745671</v>
      </c>
      <c r="BB47" s="2">
        <f t="shared" si="7"/>
        <v>69.387886997529506</v>
      </c>
      <c r="BC47" s="2">
        <f t="shared" si="8"/>
        <v>68.301576314902462</v>
      </c>
      <c r="BD47" s="2">
        <f t="shared" si="9"/>
        <v>65.585457282178581</v>
      </c>
      <c r="BE47" s="2">
        <f t="shared" si="10"/>
        <v>61.47029326284305</v>
      </c>
      <c r="BF47" s="2">
        <f t="shared" si="11"/>
        <v>55.262369604873435</v>
      </c>
      <c r="BG47" s="2">
        <f t="shared" si="12"/>
        <v>48.069635993202354</v>
      </c>
      <c r="BH47" s="2">
        <f t="shared" si="13"/>
        <v>39.870984306773401</v>
      </c>
      <c r="BK47" s="2" t="str">
        <f>IF(OR($B47&lt;C$229, AND($B47&gt;C$230, $B47&lt;C$231)), C47, "")</f>
        <v/>
      </c>
      <c r="BL47" s="2">
        <f>IF(OR($B47&lt;D$229, AND($B47&gt;D$230, $B47&lt;D$231)), D47, "")</f>
        <v>75.706000000000003</v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65.532008055091993</v>
      </c>
      <c r="CP47" s="2">
        <f>BL$207*$B47+BL$209</f>
        <v>67.955069885641663</v>
      </c>
      <c r="CQ47" s="2">
        <f>BM$207*$B47+BM$209</f>
        <v>68.860211147982497</v>
      </c>
      <c r="CR47" s="2">
        <f>BN$207*$B47+BN$209</f>
        <v>68.809694585006724</v>
      </c>
      <c r="CS47" s="2">
        <f>BO$207*$B47+BO$209</f>
        <v>69.481692146802658</v>
      </c>
      <c r="CT47" s="2">
        <f>BP$207*$B47+BP$209</f>
        <v>69.326602084932262</v>
      </c>
      <c r="CU47" s="2">
        <f>BQ$207*$B47+BQ$209</f>
        <v>69.374845881804589</v>
      </c>
      <c r="CV47" s="2">
        <f>BR$207*$B47+BR$209</f>
        <v>68.284916378277629</v>
      </c>
      <c r="CW47" s="2">
        <f>BS$207*$B47+BS$209</f>
        <v>65.569388140110462</v>
      </c>
      <c r="CX47" s="2">
        <f>BT$207*$B47+BT$209</f>
        <v>61.455054574237032</v>
      </c>
      <c r="CY47" s="2">
        <f>BU$207*$B47+BU$209</f>
        <v>55.242473781917894</v>
      </c>
      <c r="CZ47" s="2">
        <f>BV$207*$B47+BV$209</f>
        <v>48.054909280936535</v>
      </c>
      <c r="DA47" s="2">
        <f>BW$207*$B47+BW$209</f>
        <v>39.85732404445649</v>
      </c>
      <c r="DD47" s="2">
        <f>BZ$207*$B47+BZ$209</f>
        <v>68.964734934710279</v>
      </c>
      <c r="DE47" s="2">
        <f>CA$207*$B47+CA$209</f>
        <v>71.537851848974725</v>
      </c>
      <c r="DF47" s="2">
        <f>CB$207*$B47+CB$209</f>
        <v>71.798753639249497</v>
      </c>
      <c r="DG47" s="2">
        <f>CC$207*$B47+CC$209</f>
        <v>71.422756815642131</v>
      </c>
      <c r="DH47" s="2">
        <f>CD$207*$B47+CD$209</f>
        <v>72.481985066888271</v>
      </c>
      <c r="DI47" s="2">
        <f>CE$207*$B47+CE$209</f>
        <v>72.056973024632356</v>
      </c>
      <c r="DJ47" s="2">
        <f>CF$207*$B47+CF$209</f>
        <v>72.044634496203045</v>
      </c>
      <c r="DK47" s="2">
        <f>CG$207*$B47+CG$209</f>
        <v>71.837770932885292</v>
      </c>
      <c r="DL47" s="2">
        <f>CH$207*$B47+CH$209</f>
        <v>68.738052394812229</v>
      </c>
      <c r="DM47" s="2">
        <f>CI$207*$B47+CI$209</f>
        <v>64.6076968885762</v>
      </c>
      <c r="DN47" s="2">
        <f>CJ$207*$B47+CJ$209</f>
        <v>59.805088612516755</v>
      </c>
      <c r="DO47" s="2">
        <f>CK$207*$B47+CK$209</f>
        <v>51.73109949157373</v>
      </c>
      <c r="DP47" s="2">
        <f>CL$207*$B47+CL$209</f>
        <v>43.131416558955713</v>
      </c>
      <c r="DS47" s="2">
        <f>POWER(10,($B47-C$227)/C$228)/(1+POWER(10,($B47-C$227)/C$228))</f>
        <v>6.8105415440291254E-3</v>
      </c>
      <c r="DT47" s="2">
        <f>POWER(10,($B47-D$227)/D$228)/(1+POWER(10,($B47-D$227)/D$228))</f>
        <v>2.9015672339012524E-3</v>
      </c>
      <c r="DU47" s="2">
        <f>POWER(10,($B47-E$227)/E$228)/(1+POWER(10,($B47-E$227)/E$228))</f>
        <v>5.0901133505218263E-3</v>
      </c>
      <c r="DV47" s="2">
        <f>POWER(10,($B47-F$227)/F$228)/(1+POWER(10,($B47-F$227)/F$228))</f>
        <v>5.7910995535937135E-3</v>
      </c>
      <c r="DW47" s="2">
        <f>POWER(10,($B47-G$227)/G$228)/(1+POWER(10,($B47-G$227)/G$228))</f>
        <v>5.6213560093091881E-3</v>
      </c>
      <c r="DX47" s="2">
        <f>POWER(10,($B47-H$227)/H$228)/(1+POWER(10,($B47-H$227)/H$228))</f>
        <v>4.8213924423261027E-3</v>
      </c>
      <c r="DY47" s="2">
        <f>POWER(10,($B47-I$227)/I$228)/(1+POWER(10,($B47-I$227)/I$228))</f>
        <v>4.8846997303776622E-3</v>
      </c>
      <c r="DZ47" s="2">
        <f>POWER(10,($B47-J$227)/J$228)/(1+POWER(10,($B47-J$227)/J$228))</f>
        <v>4.6891693337742756E-3</v>
      </c>
      <c r="EA47" s="2">
        <f>POWER(10,($B47-K$227)/K$228)/(1+POWER(10,($B47-K$227)/K$228))</f>
        <v>5.0712668734979168E-3</v>
      </c>
      <c r="EB47" s="2">
        <f>POWER(10,($B47-L$227)/L$228)/(1+POWER(10,($B47-L$227)/L$228))</f>
        <v>4.8336243336908266E-3</v>
      </c>
      <c r="EC47" s="2">
        <f>POWER(10,($B47-M$227)/M$228)/(1+POWER(10,($B47-M$227)/M$228))</f>
        <v>4.3606185694467694E-3</v>
      </c>
      <c r="ED47" s="2">
        <f>POWER(10,($B47-N$227)/N$228)/(1+POWER(10,($B47-N$227)/N$228))</f>
        <v>4.0059712425111723E-3</v>
      </c>
      <c r="EE47" s="2">
        <f>POWER(10,($B47-O$227)/O$228)/(1+POWER(10,($B47-O$227)/O$228))</f>
        <v>4.1722285660587607E-3</v>
      </c>
    </row>
    <row r="48" spans="2:135" x14ac:dyDescent="0.25">
      <c r="B48" s="2">
        <v>42</v>
      </c>
      <c r="C48">
        <v>124</v>
      </c>
      <c r="D48">
        <v>76.412000000000006</v>
      </c>
      <c r="E48">
        <v>91.778999999999996</v>
      </c>
      <c r="F48">
        <v>98.573999999999998</v>
      </c>
      <c r="G48">
        <v>98.043999999999997</v>
      </c>
      <c r="H48">
        <v>84.882000000000005</v>
      </c>
      <c r="I48">
        <v>84.102999999999994</v>
      </c>
      <c r="J48">
        <v>82.206000000000003</v>
      </c>
      <c r="K48">
        <v>81.058999999999997</v>
      </c>
      <c r="L48">
        <v>77.132000000000005</v>
      </c>
      <c r="M48">
        <v>66.191000000000003</v>
      </c>
      <c r="N48">
        <v>58.426000000000002</v>
      </c>
      <c r="O48">
        <v>55.264699999999998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119.56171528788551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69.351828206701398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80.114090218902774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89.492200071035114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85.094866270686154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78.133218945938509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76.395194513369248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74.84284235880024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72.336854907713885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68.08410702478308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58.720228146060208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52.415735379956445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48.523570480094058</v>
      </c>
      <c r="AE48" s="5"/>
      <c r="AG48" s="5">
        <f t="shared" si="15"/>
        <v>4.4382847121144948</v>
      </c>
      <c r="AH48" s="5">
        <f t="shared" si="15"/>
        <v>7.0601717932986077</v>
      </c>
      <c r="AI48" s="5">
        <f t="shared" si="15"/>
        <v>11.664909781097222</v>
      </c>
      <c r="AJ48" s="5">
        <f t="shared" si="15"/>
        <v>9.0817999289648839</v>
      </c>
      <c r="AK48" s="5">
        <f t="shared" si="15"/>
        <v>12.949133729313843</v>
      </c>
      <c r="AL48" s="5">
        <f t="shared" si="15"/>
        <v>6.7487810540614959</v>
      </c>
      <c r="AM48" s="5">
        <f t="shared" si="15"/>
        <v>7.7078054866307468</v>
      </c>
      <c r="AN48" s="5">
        <f t="shared" si="15"/>
        <v>7.3631576411997628</v>
      </c>
      <c r="AO48" s="5">
        <f t="shared" si="14"/>
        <v>8.7221450922861123</v>
      </c>
      <c r="AP48" s="5">
        <f t="shared" si="14"/>
        <v>9.047892975216925</v>
      </c>
      <c r="AQ48" s="5">
        <f t="shared" si="14"/>
        <v>7.4707718539397945</v>
      </c>
      <c r="AR48" s="5">
        <f t="shared" si="14"/>
        <v>6.0102646200435572</v>
      </c>
      <c r="AS48" s="5">
        <f t="shared" si="14"/>
        <v>6.7411295199059396</v>
      </c>
      <c r="AV48" s="2">
        <f t="shared" si="1"/>
        <v>65.567469324283451</v>
      </c>
      <c r="AW48" s="2">
        <f t="shared" si="2"/>
        <v>67.981721015460352</v>
      </c>
      <c r="AX48" s="2">
        <f t="shared" si="3"/>
        <v>68.886678380210185</v>
      </c>
      <c r="AY48" s="2">
        <f t="shared" si="4"/>
        <v>68.833418367560043</v>
      </c>
      <c r="AZ48" s="2">
        <f t="shared" si="5"/>
        <v>69.520332667602332</v>
      </c>
      <c r="BA48" s="2">
        <f t="shared" si="6"/>
        <v>69.358815169292342</v>
      </c>
      <c r="BB48" s="2">
        <f t="shared" si="7"/>
        <v>69.407699581049414</v>
      </c>
      <c r="BC48" s="2">
        <f t="shared" si="8"/>
        <v>68.331790236256509</v>
      </c>
      <c r="BD48" s="2">
        <f t="shared" si="9"/>
        <v>65.606875406705214</v>
      </c>
      <c r="BE48" s="2">
        <f t="shared" si="10"/>
        <v>61.494156126755762</v>
      </c>
      <c r="BF48" s="2">
        <f t="shared" si="11"/>
        <v>55.302822649558195</v>
      </c>
      <c r="BG48" s="2">
        <f t="shared" si="12"/>
        <v>48.099112250509329</v>
      </c>
      <c r="BH48" s="2">
        <f t="shared" si="13"/>
        <v>39.897181571166897</v>
      </c>
      <c r="BK48" s="2" t="str">
        <f>IF(OR($B48&lt;C$229, AND($B48&gt;C$230, $B48&lt;C$231)), C48, "")</f>
        <v/>
      </c>
      <c r="BL48" s="2">
        <f>IF(OR($B48&lt;D$229, AND($B48&gt;D$230, $B48&lt;D$231)), D48, "")</f>
        <v>76.412000000000006</v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65.542335211283003</v>
      </c>
      <c r="CP48" s="2">
        <f>BL$207*$B48+BL$209</f>
        <v>67.970538331215579</v>
      </c>
      <c r="CQ48" s="2">
        <f>BM$207*$B48+BM$209</f>
        <v>68.870621222674799</v>
      </c>
      <c r="CR48" s="2">
        <f>BN$207*$B48+BN$209</f>
        <v>68.817182616662322</v>
      </c>
      <c r="CS48" s="2">
        <f>BO$207*$B48+BO$209</f>
        <v>69.502249034464057</v>
      </c>
      <c r="CT48" s="2">
        <f>BP$207*$B48+BP$209</f>
        <v>69.344699179574789</v>
      </c>
      <c r="CU48" s="2">
        <f>BQ$207*$B48+BQ$209</f>
        <v>69.393703411924662</v>
      </c>
      <c r="CV48" s="2">
        <f>BR$207*$B48+BR$209</f>
        <v>68.313920406997525</v>
      </c>
      <c r="CW48" s="2">
        <f>BS$207*$B48+BS$209</f>
        <v>65.589632028318164</v>
      </c>
      <c r="CX48" s="2">
        <f>BT$207*$B48+BT$209</f>
        <v>61.477802605963348</v>
      </c>
      <c r="CY48" s="2">
        <f>BU$207*$B48+BU$209</f>
        <v>55.281438899754932</v>
      </c>
      <c r="CZ48" s="2">
        <f>BV$207*$B48+BV$209</f>
        <v>48.083270664360342</v>
      </c>
      <c r="DA48" s="2">
        <f>BW$207*$B48+BW$209</f>
        <v>39.882479733489319</v>
      </c>
      <c r="DD48" s="2">
        <f>BZ$207*$B48+BZ$209</f>
        <v>68.910297224185896</v>
      </c>
      <c r="DE48" s="2">
        <f>CA$207*$B48+CA$209</f>
        <v>71.486425930417255</v>
      </c>
      <c r="DF48" s="2">
        <f>CB$207*$B48+CB$209</f>
        <v>71.74904303940221</v>
      </c>
      <c r="DG48" s="2">
        <f>CC$207*$B48+CC$209</f>
        <v>71.375497088436276</v>
      </c>
      <c r="DH48" s="2">
        <f>CD$207*$B48+CD$209</f>
        <v>72.437735402405991</v>
      </c>
      <c r="DI48" s="2">
        <f>CE$207*$B48+CE$209</f>
        <v>72.016110854706582</v>
      </c>
      <c r="DJ48" s="2">
        <f>CF$207*$B48+CF$209</f>
        <v>72.0081268603317</v>
      </c>
      <c r="DK48" s="2">
        <f>CG$207*$B48+CG$209</f>
        <v>71.791050329688872</v>
      </c>
      <c r="DL48" s="2">
        <f>CH$207*$B48+CH$209</f>
        <v>68.692178723018714</v>
      </c>
      <c r="DM48" s="2">
        <f>CI$207*$B48+CI$209</f>
        <v>64.5648326384364</v>
      </c>
      <c r="DN48" s="2">
        <f>CJ$207*$B48+CJ$209</f>
        <v>59.755670242471105</v>
      </c>
      <c r="DO48" s="2">
        <f>CK$207*$B48+CK$209</f>
        <v>51.69120524007721</v>
      </c>
      <c r="DP48" s="2">
        <f>CL$207*$B48+CL$209</f>
        <v>43.097460004279917</v>
      </c>
      <c r="DS48" s="2">
        <f>POWER(10,($B48-C$227)/C$228)/(1+POWER(10,($B48-C$227)/C$228))</f>
        <v>7.4627067954331243E-3</v>
      </c>
      <c r="DT48" s="2">
        <f>POWER(10,($B48-D$227)/D$228)/(1+POWER(10,($B48-D$227)/D$228))</f>
        <v>3.1806148317482285E-3</v>
      </c>
      <c r="DU48" s="2">
        <f>POWER(10,($B48-E$227)/E$228)/(1+POWER(10,($B48-E$227)/E$228))</f>
        <v>5.5784588075563774E-3</v>
      </c>
      <c r="DV48" s="2">
        <f>POWER(10,($B48-F$227)/F$228)/(1+POWER(10,($B48-F$227)/F$228))</f>
        <v>6.3462686377522845E-3</v>
      </c>
      <c r="DW48" s="2">
        <f>POWER(10,($B48-G$227)/G$228)/(1+POWER(10,($B48-G$227)/G$228))</f>
        <v>6.1603533015050964E-3</v>
      </c>
      <c r="DX48" s="2">
        <f>POWER(10,($B48-H$227)/H$228)/(1+POWER(10,($B48-H$227)/H$228))</f>
        <v>5.2840937430002257E-3</v>
      </c>
      <c r="DY48" s="2">
        <f>POWER(10,($B48-I$227)/I$228)/(1+POWER(10,($B48-I$227)/I$228))</f>
        <v>5.35344384754386E-3</v>
      </c>
      <c r="DZ48" s="2">
        <f>POWER(10,($B48-J$227)/J$228)/(1+POWER(10,($B48-J$227)/J$228))</f>
        <v>5.1392469238428877E-3</v>
      </c>
      <c r="EA48" s="2">
        <f>POWER(10,($B48-K$227)/K$228)/(1+POWER(10,($B48-K$227)/K$228))</f>
        <v>5.5578143002622937E-3</v>
      </c>
      <c r="EB48" s="2">
        <f>POWER(10,($B48-L$227)/L$228)/(1+POWER(10,($B48-L$227)/L$228))</f>
        <v>5.2974932606406344E-3</v>
      </c>
      <c r="EC48" s="2">
        <f>POWER(10,($B48-M$227)/M$228)/(1+POWER(10,($B48-M$227)/M$228))</f>
        <v>4.7793125042748501E-3</v>
      </c>
      <c r="ED48" s="2">
        <f>POWER(10,($B48-N$227)/N$228)/(1+POWER(10,($B48-N$227)/N$228))</f>
        <v>4.3907631406647071E-3</v>
      </c>
      <c r="EE48" s="2">
        <f>POWER(10,($B48-O$227)/O$228)/(1+POWER(10,($B48-O$227)/O$228))</f>
        <v>4.5729169199412679E-3</v>
      </c>
    </row>
    <row r="49" spans="2:135" x14ac:dyDescent="0.25">
      <c r="B49" s="2">
        <v>43</v>
      </c>
      <c r="C49">
        <v>134.625</v>
      </c>
      <c r="D49">
        <v>78.691000000000003</v>
      </c>
      <c r="E49">
        <v>100.574</v>
      </c>
      <c r="F49">
        <v>108.10299999999999</v>
      </c>
      <c r="G49">
        <v>102.324</v>
      </c>
      <c r="H49">
        <v>90.837999999999994</v>
      </c>
      <c r="I49">
        <v>89.632000000000005</v>
      </c>
      <c r="J49">
        <v>87.912000000000006</v>
      </c>
      <c r="K49">
        <v>85.676000000000002</v>
      </c>
      <c r="L49">
        <v>79.823999999999998</v>
      </c>
      <c r="M49">
        <v>67.676000000000002</v>
      </c>
      <c r="N49">
        <v>61.588000000000001</v>
      </c>
      <c r="O49">
        <v>58.7941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133.26227383641438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70.40567679035972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85.974043788460563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98.380380957905473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92.370681383837734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82.964658077654747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80.496177575144415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78.726178050139154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76.352196975887239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71.965932450261718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60.999721180321409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55.042408227495486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52.665107512251794</v>
      </c>
      <c r="AE49" s="5"/>
      <c r="AG49" s="5">
        <f t="shared" si="15"/>
        <v>1.36272616358562</v>
      </c>
      <c r="AH49" s="5">
        <f t="shared" si="15"/>
        <v>8.285323209640282</v>
      </c>
      <c r="AI49" s="5">
        <f t="shared" si="15"/>
        <v>14.599956211539435</v>
      </c>
      <c r="AJ49" s="5">
        <f t="shared" si="15"/>
        <v>9.7226190420945215</v>
      </c>
      <c r="AK49" s="5">
        <f t="shared" si="15"/>
        <v>9.9533186161622638</v>
      </c>
      <c r="AL49" s="5">
        <f t="shared" si="15"/>
        <v>7.8733419223452472</v>
      </c>
      <c r="AM49" s="5">
        <f t="shared" si="15"/>
        <v>9.1358224248555899</v>
      </c>
      <c r="AN49" s="5">
        <f t="shared" si="15"/>
        <v>9.185821949860852</v>
      </c>
      <c r="AO49" s="5">
        <f t="shared" si="14"/>
        <v>9.3238030241127632</v>
      </c>
      <c r="AP49" s="5">
        <f t="shared" si="14"/>
        <v>7.8580675497382799</v>
      </c>
      <c r="AQ49" s="5">
        <f t="shared" si="14"/>
        <v>6.6762788196785934</v>
      </c>
      <c r="AR49" s="5">
        <f t="shared" si="14"/>
        <v>6.5455917725045154</v>
      </c>
      <c r="AS49" s="5">
        <f t="shared" si="14"/>
        <v>6.1289924877482065</v>
      </c>
      <c r="AV49" s="2">
        <f t="shared" si="1"/>
        <v>65.57967197658121</v>
      </c>
      <c r="AW49" s="2">
        <f t="shared" si="2"/>
        <v>67.998031363963577</v>
      </c>
      <c r="AX49" s="2">
        <f t="shared" si="3"/>
        <v>68.898260610054777</v>
      </c>
      <c r="AY49" s="2">
        <f t="shared" si="4"/>
        <v>68.842081170366924</v>
      </c>
      <c r="AZ49" s="2">
        <f t="shared" si="5"/>
        <v>69.542184965463349</v>
      </c>
      <c r="BA49" s="2">
        <f t="shared" si="6"/>
        <v>69.377924832918708</v>
      </c>
      <c r="BB49" s="2">
        <f t="shared" si="7"/>
        <v>69.4275746919634</v>
      </c>
      <c r="BC49" s="2">
        <f t="shared" si="8"/>
        <v>68.36208210124606</v>
      </c>
      <c r="BD49" s="2">
        <f t="shared" si="9"/>
        <v>65.628370066367552</v>
      </c>
      <c r="BE49" s="2">
        <f t="shared" si="10"/>
        <v>61.518091836919389</v>
      </c>
      <c r="BF49" s="2">
        <f t="shared" si="11"/>
        <v>55.343377074252871</v>
      </c>
      <c r="BG49" s="2">
        <f t="shared" si="12"/>
        <v>48.128666177417749</v>
      </c>
      <c r="BH49" s="2">
        <f t="shared" si="13"/>
        <v>39.923452293864756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65.552662367474028</v>
      </c>
      <c r="CP49" s="2">
        <f>BL$207*$B49+BL$209</f>
        <v>67.986006776789495</v>
      </c>
      <c r="CQ49" s="2">
        <f>BM$207*$B49+BM$209</f>
        <v>68.881031297367102</v>
      </c>
      <c r="CR49" s="2">
        <f>BN$207*$B49+BN$209</f>
        <v>68.82467064831792</v>
      </c>
      <c r="CS49" s="2">
        <f>BO$207*$B49+BO$209</f>
        <v>69.522805922125443</v>
      </c>
      <c r="CT49" s="2">
        <f>BP$207*$B49+BP$209</f>
        <v>69.362796274217331</v>
      </c>
      <c r="CU49" s="2">
        <f>BQ$207*$B49+BQ$209</f>
        <v>69.41256094204472</v>
      </c>
      <c r="CV49" s="2">
        <f>BR$207*$B49+BR$209</f>
        <v>68.342924435717421</v>
      </c>
      <c r="CW49" s="2">
        <f>BS$207*$B49+BS$209</f>
        <v>65.60987591652588</v>
      </c>
      <c r="CX49" s="2">
        <f>BT$207*$B49+BT$209</f>
        <v>61.500550637689663</v>
      </c>
      <c r="CY49" s="2">
        <f>BU$207*$B49+BU$209</f>
        <v>55.320404017591976</v>
      </c>
      <c r="CZ49" s="2">
        <f>BV$207*$B49+BV$209</f>
        <v>48.111632047784155</v>
      </c>
      <c r="DA49" s="2">
        <f>BW$207*$B49+BW$209</f>
        <v>39.907635422522148</v>
      </c>
      <c r="DD49" s="2">
        <f>BZ$207*$B49+BZ$209</f>
        <v>68.855859513661528</v>
      </c>
      <c r="DE49" s="2">
        <f>CA$207*$B49+CA$209</f>
        <v>71.435000011859785</v>
      </c>
      <c r="DF49" s="2">
        <f>CB$207*$B49+CB$209</f>
        <v>71.699332439554922</v>
      </c>
      <c r="DG49" s="2">
        <f>CC$207*$B49+CC$209</f>
        <v>71.328237361230421</v>
      </c>
      <c r="DH49" s="2">
        <f>CD$207*$B49+CD$209</f>
        <v>72.393485737923697</v>
      </c>
      <c r="DI49" s="2">
        <f>CE$207*$B49+CE$209</f>
        <v>71.975248684780809</v>
      </c>
      <c r="DJ49" s="2">
        <f>CF$207*$B49+CF$209</f>
        <v>71.971619224460355</v>
      </c>
      <c r="DK49" s="2">
        <f>CG$207*$B49+CG$209</f>
        <v>71.744329726492452</v>
      </c>
      <c r="DL49" s="2">
        <f>CH$207*$B49+CH$209</f>
        <v>68.646305051225198</v>
      </c>
      <c r="DM49" s="2">
        <f>CI$207*$B49+CI$209</f>
        <v>64.5219683882966</v>
      </c>
      <c r="DN49" s="2">
        <f>CJ$207*$B49+CJ$209</f>
        <v>59.706251872425462</v>
      </c>
      <c r="DO49" s="2">
        <f>CK$207*$B49+CK$209</f>
        <v>51.65131098858069</v>
      </c>
      <c r="DP49" s="2">
        <f>CL$207*$B49+CL$209</f>
        <v>43.06350344960412</v>
      </c>
      <c r="DS49" s="2">
        <f>POWER(10,($B49-C$227)/C$228)/(1+POWER(10,($B49-C$227)/C$228))</f>
        <v>8.1768080777013686E-3</v>
      </c>
      <c r="DT49" s="2">
        <f>POWER(10,($B49-D$227)/D$228)/(1+POWER(10,($B49-D$227)/D$228))</f>
        <v>3.4864049751750495E-3</v>
      </c>
      <c r="DU49" s="2">
        <f>POWER(10,($B49-E$227)/E$228)/(1+POWER(10,($B49-E$227)/E$228))</f>
        <v>6.1133682379652041E-3</v>
      </c>
      <c r="DV49" s="2">
        <f>POWER(10,($B49-F$227)/F$228)/(1+POWER(10,($B49-F$227)/F$228))</f>
        <v>6.9542872411601162E-3</v>
      </c>
      <c r="DW49" s="2">
        <f>POWER(10,($B49-G$227)/G$228)/(1+POWER(10,($B49-G$227)/G$228))</f>
        <v>6.750680877491041E-3</v>
      </c>
      <c r="DX49" s="2">
        <f>POWER(10,($B49-H$227)/H$228)/(1+POWER(10,($B49-H$227)/H$228))</f>
        <v>5.7909413546433268E-3</v>
      </c>
      <c r="DY49" s="2">
        <f>POWER(10,($B49-I$227)/I$228)/(1+POWER(10,($B49-I$227)/I$228))</f>
        <v>5.8669042521787215E-3</v>
      </c>
      <c r="DZ49" s="2">
        <f>POWER(10,($B49-J$227)/J$228)/(1+POWER(10,($B49-J$227)/J$228))</f>
        <v>5.6322795700356598E-3</v>
      </c>
      <c r="EA49" s="2">
        <f>POWER(10,($B49-K$227)/K$228)/(1+POWER(10,($B49-K$227)/K$228))</f>
        <v>6.0907562868234661E-3</v>
      </c>
      <c r="EB49" s="2">
        <f>POWER(10,($B49-L$227)/L$228)/(1+POWER(10,($B49-L$227)/L$228))</f>
        <v>5.8056186458152262E-3</v>
      </c>
      <c r="EC49" s="2">
        <f>POWER(10,($B49-M$227)/M$228)/(1+POWER(10,($B49-M$227)/M$228))</f>
        <v>5.2379967160910692E-3</v>
      </c>
      <c r="ED49" s="2">
        <f>POWER(10,($B49-N$227)/N$228)/(1+POWER(10,($B49-N$227)/N$228))</f>
        <v>4.8123374798962797E-3</v>
      </c>
      <c r="EE49" s="2">
        <f>POWER(10,($B49-O$227)/O$228)/(1+POWER(10,($B49-O$227)/O$228))</f>
        <v>5.0118925147918519E-3</v>
      </c>
    </row>
    <row r="50" spans="2:135" x14ac:dyDescent="0.25">
      <c r="B50" s="2">
        <v>44</v>
      </c>
      <c r="C50">
        <v>144.792</v>
      </c>
      <c r="D50">
        <v>82.765000000000001</v>
      </c>
      <c r="E50">
        <v>107.75</v>
      </c>
      <c r="F50">
        <v>116.676</v>
      </c>
      <c r="G50">
        <v>110</v>
      </c>
      <c r="H50">
        <v>98.117999999999995</v>
      </c>
      <c r="I50">
        <v>94.778999999999996</v>
      </c>
      <c r="J50">
        <v>93.234999999999999</v>
      </c>
      <c r="K50">
        <v>90.087999999999994</v>
      </c>
      <c r="L50">
        <v>86.721000000000004</v>
      </c>
      <c r="M50">
        <v>72.073999999999998</v>
      </c>
      <c r="N50">
        <v>65.132000000000005</v>
      </c>
      <c r="O50">
        <v>63.338200000000001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147.30080356266174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72.089881670653966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93.888620420324585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109.47734702753978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101.74411438192105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89.633810989511488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86.304243286726006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84.256650643845717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82.071861351139901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77.468159844006252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64.385658305728356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58.817936205911295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58.086706406009199</v>
      </c>
      <c r="AE50" s="5"/>
      <c r="AG50" s="5">
        <f t="shared" si="15"/>
        <v>-2.5088035626617398</v>
      </c>
      <c r="AH50" s="5">
        <f t="shared" si="15"/>
        <v>10.675118329346034</v>
      </c>
      <c r="AI50" s="5">
        <f t="shared" si="15"/>
        <v>13.861379579675415</v>
      </c>
      <c r="AJ50" s="5">
        <f t="shared" si="15"/>
        <v>7.1986529724602235</v>
      </c>
      <c r="AK50" s="5">
        <f t="shared" si="15"/>
        <v>8.2558856180789491</v>
      </c>
      <c r="AL50" s="5">
        <f t="shared" si="15"/>
        <v>8.4841890104885067</v>
      </c>
      <c r="AM50" s="5">
        <f t="shared" si="15"/>
        <v>8.4747567132739903</v>
      </c>
      <c r="AN50" s="5">
        <f t="shared" si="15"/>
        <v>8.9783493561542826</v>
      </c>
      <c r="AO50" s="5">
        <f t="shared" si="14"/>
        <v>8.0161386488600925</v>
      </c>
      <c r="AP50" s="5">
        <f t="shared" si="14"/>
        <v>9.2528401559937521</v>
      </c>
      <c r="AQ50" s="5">
        <f t="shared" si="14"/>
        <v>7.6883416942716423</v>
      </c>
      <c r="AR50" s="5">
        <f t="shared" si="14"/>
        <v>6.3140637940887103</v>
      </c>
      <c r="AS50" s="5">
        <f t="shared" si="14"/>
        <v>5.2514935939908014</v>
      </c>
      <c r="AV50" s="2">
        <f t="shared" si="1"/>
        <v>65.592001422291105</v>
      </c>
      <c r="AW50" s="2">
        <f t="shared" si="2"/>
        <v>68.014399851092378</v>
      </c>
      <c r="AX50" s="2">
        <f t="shared" si="3"/>
        <v>68.909919040101599</v>
      </c>
      <c r="AY50" s="2">
        <f t="shared" si="4"/>
        <v>68.850818953970929</v>
      </c>
      <c r="AZ50" s="2">
        <f t="shared" si="5"/>
        <v>69.564118293917431</v>
      </c>
      <c r="BA50" s="2">
        <f t="shared" si="6"/>
        <v>69.39709807989027</v>
      </c>
      <c r="BB50" s="2">
        <f t="shared" si="7"/>
        <v>69.447515449866685</v>
      </c>
      <c r="BC50" s="2">
        <f t="shared" si="8"/>
        <v>68.392455622212012</v>
      </c>
      <c r="BD50" s="2">
        <f t="shared" si="9"/>
        <v>65.649945028703058</v>
      </c>
      <c r="BE50" s="2">
        <f t="shared" si="10"/>
        <v>61.542104008391014</v>
      </c>
      <c r="BF50" s="2">
        <f t="shared" si="11"/>
        <v>55.384038507194781</v>
      </c>
      <c r="BG50" s="2">
        <f t="shared" si="12"/>
        <v>48.158302323124651</v>
      </c>
      <c r="BH50" s="2">
        <f t="shared" si="13"/>
        <v>39.949800893982719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65.562989523665038</v>
      </c>
      <c r="CP50" s="2">
        <f>BL$207*$B50+BL$209</f>
        <v>68.001475222363396</v>
      </c>
      <c r="CQ50" s="2">
        <f>BM$207*$B50+BM$209</f>
        <v>68.891441372059404</v>
      </c>
      <c r="CR50" s="2">
        <f>BN$207*$B50+BN$209</f>
        <v>68.832158679973503</v>
      </c>
      <c r="CS50" s="2">
        <f>BO$207*$B50+BO$209</f>
        <v>69.543362809786842</v>
      </c>
      <c r="CT50" s="2">
        <f>BP$207*$B50+BP$209</f>
        <v>69.380893368859873</v>
      </c>
      <c r="CU50" s="2">
        <f>BQ$207*$B50+BQ$209</f>
        <v>69.431418472164793</v>
      </c>
      <c r="CV50" s="2">
        <f>BR$207*$B50+BR$209</f>
        <v>68.371928464437303</v>
      </c>
      <c r="CW50" s="2">
        <f>BS$207*$B50+BS$209</f>
        <v>65.630119804733596</v>
      </c>
      <c r="CX50" s="2">
        <f>BT$207*$B50+BT$209</f>
        <v>61.523298669415986</v>
      </c>
      <c r="CY50" s="2">
        <f>BU$207*$B50+BU$209</f>
        <v>55.35936913542902</v>
      </c>
      <c r="CZ50" s="2">
        <f>BV$207*$B50+BV$209</f>
        <v>48.139993431207962</v>
      </c>
      <c r="DA50" s="2">
        <f>BW$207*$B50+BW$209</f>
        <v>39.932791111554977</v>
      </c>
      <c r="DD50" s="2">
        <f>BZ$207*$B50+BZ$209</f>
        <v>68.80142180313716</v>
      </c>
      <c r="DE50" s="2">
        <f>CA$207*$B50+CA$209</f>
        <v>71.383574093302329</v>
      </c>
      <c r="DF50" s="2">
        <f>CB$207*$B50+CB$209</f>
        <v>71.649621839707621</v>
      </c>
      <c r="DG50" s="2">
        <f>CC$207*$B50+CC$209</f>
        <v>71.280977634024566</v>
      </c>
      <c r="DH50" s="2">
        <f>CD$207*$B50+CD$209</f>
        <v>72.349236073441404</v>
      </c>
      <c r="DI50" s="2">
        <f>CE$207*$B50+CE$209</f>
        <v>71.934386514855035</v>
      </c>
      <c r="DJ50" s="2">
        <f>CF$207*$B50+CF$209</f>
        <v>71.935111588589024</v>
      </c>
      <c r="DK50" s="2">
        <f>CG$207*$B50+CG$209</f>
        <v>71.697609123296019</v>
      </c>
      <c r="DL50" s="2">
        <f>CH$207*$B50+CH$209</f>
        <v>68.600431379431683</v>
      </c>
      <c r="DM50" s="2">
        <f>CI$207*$B50+CI$209</f>
        <v>64.479104138156799</v>
      </c>
      <c r="DN50" s="2">
        <f>CJ$207*$B50+CJ$209</f>
        <v>59.656833502379811</v>
      </c>
      <c r="DO50" s="2">
        <f>CK$207*$B50+CK$209</f>
        <v>51.61141673708417</v>
      </c>
      <c r="DP50" s="2">
        <f>CL$207*$B50+CL$209</f>
        <v>43.029546894928323</v>
      </c>
      <c r="DS50" s="2">
        <f>POWER(10,($B50-C$227)/C$228)/(1+POWER(10,($B50-C$227)/C$228))</f>
        <v>8.9586244584951187E-3</v>
      </c>
      <c r="DT50" s="2">
        <f>POWER(10,($B50-D$227)/D$228)/(1+POWER(10,($B50-D$227)/D$228))</f>
        <v>3.8214816367573971E-3</v>
      </c>
      <c r="DU50" s="2">
        <f>POWER(10,($B50-E$227)/E$228)/(1+POWER(10,($B50-E$227)/E$228))</f>
        <v>6.6992237306143232E-3</v>
      </c>
      <c r="DV50" s="2">
        <f>POWER(10,($B50-F$227)/F$228)/(1+POWER(10,($B50-F$227)/F$228))</f>
        <v>7.620111714081404E-3</v>
      </c>
      <c r="DW50" s="2">
        <f>POWER(10,($B50-G$227)/G$228)/(1+POWER(10,($B50-G$227)/G$228))</f>
        <v>7.3971566711292149E-3</v>
      </c>
      <c r="DX50" s="2">
        <f>POWER(10,($B50-H$227)/H$228)/(1+POWER(10,($B50-H$227)/H$228))</f>
        <v>6.3460953697188115E-3</v>
      </c>
      <c r="DY50" s="2">
        <f>POWER(10,($B50-I$227)/I$228)/(1+POWER(10,($B50-I$227)/I$228))</f>
        <v>6.4292934290918428E-3</v>
      </c>
      <c r="DZ50" s="2">
        <f>POWER(10,($B50-J$227)/J$228)/(1+POWER(10,($B50-J$227)/J$228))</f>
        <v>6.1723177539694729E-3</v>
      </c>
      <c r="EA50" s="2">
        <f>POWER(10,($B50-K$227)/K$228)/(1+POWER(10,($B50-K$227)/K$228))</f>
        <v>6.6744593861277797E-3</v>
      </c>
      <c r="EB50" s="2">
        <f>POWER(10,($B50-L$227)/L$228)/(1+POWER(10,($B50-L$227)/L$228))</f>
        <v>6.3621707091027933E-3</v>
      </c>
      <c r="EC50" s="2">
        <f>POWER(10,($B50-M$227)/M$228)/(1+POWER(10,($B50-M$227)/M$228))</f>
        <v>5.7404482409397512E-3</v>
      </c>
      <c r="ED50" s="2">
        <f>POWER(10,($B50-N$227)/N$228)/(1+POWER(10,($B50-N$227)/N$228))</f>
        <v>5.2741743957578366E-3</v>
      </c>
      <c r="EE50" s="2">
        <f>POWER(10,($B50-O$227)/O$228)/(1+POWER(10,($B50-O$227)/O$228))</f>
        <v>5.4927748965770866E-3</v>
      </c>
    </row>
    <row r="51" spans="2:135" x14ac:dyDescent="0.25">
      <c r="B51" s="2">
        <v>45</v>
      </c>
      <c r="C51">
        <v>152.625</v>
      </c>
      <c r="D51">
        <v>84.278999999999996</v>
      </c>
      <c r="E51">
        <v>115.559</v>
      </c>
      <c r="F51">
        <v>128.85300000000001</v>
      </c>
      <c r="G51">
        <v>118.25</v>
      </c>
      <c r="H51">
        <v>108.221</v>
      </c>
      <c r="I51">
        <v>101.33799999999999</v>
      </c>
      <c r="J51">
        <v>99.382000000000005</v>
      </c>
      <c r="K51">
        <v>98.147000000000006</v>
      </c>
      <c r="L51">
        <v>93.191000000000003</v>
      </c>
      <c r="M51">
        <v>75.75</v>
      </c>
      <c r="N51">
        <v>70.765000000000001</v>
      </c>
      <c r="O51">
        <v>69.764700000000005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160.60430481371682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74.676118315317993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104.06534473957441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122.60949707140932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113.21170340639824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98.409285994609377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94.148534077723838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91.774212024039144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89.839334010298458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84.907615811782236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69.198526182765235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64.008936221044465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64.855698127430969</v>
      </c>
      <c r="AE51" s="5"/>
      <c r="AG51" s="5">
        <f t="shared" si="15"/>
        <v>-7.9793048137168228</v>
      </c>
      <c r="AH51" s="5">
        <f t="shared" si="15"/>
        <v>9.6028816846820035</v>
      </c>
      <c r="AI51" s="5">
        <f t="shared" si="15"/>
        <v>11.493655260425584</v>
      </c>
      <c r="AJ51" s="5">
        <f t="shared" si="15"/>
        <v>6.2435029285906865</v>
      </c>
      <c r="AK51" s="5">
        <f t="shared" si="15"/>
        <v>5.038296593601757</v>
      </c>
      <c r="AL51" s="5">
        <f t="shared" si="15"/>
        <v>9.8117140053906269</v>
      </c>
      <c r="AM51" s="5">
        <f t="shared" si="15"/>
        <v>7.1894659222761561</v>
      </c>
      <c r="AN51" s="5">
        <f t="shared" si="15"/>
        <v>7.6077879759608606</v>
      </c>
      <c r="AO51" s="5">
        <f t="shared" si="14"/>
        <v>8.3076659897015475</v>
      </c>
      <c r="AP51" s="5">
        <f t="shared" si="14"/>
        <v>8.2833841882177666</v>
      </c>
      <c r="AQ51" s="5">
        <f t="shared" si="14"/>
        <v>6.5514738172347649</v>
      </c>
      <c r="AR51" s="5">
        <f t="shared" si="14"/>
        <v>6.7560637789555358</v>
      </c>
      <c r="AS51" s="5">
        <f t="shared" si="14"/>
        <v>4.9090018725690356</v>
      </c>
      <c r="AV51" s="2">
        <f t="shared" si="1"/>
        <v>65.604464491537286</v>
      </c>
      <c r="AW51" s="2">
        <f t="shared" si="2"/>
        <v>68.03082982300603</v>
      </c>
      <c r="AX51" s="2">
        <f t="shared" si="3"/>
        <v>68.921657386135834</v>
      </c>
      <c r="AY51" s="2">
        <f t="shared" si="4"/>
        <v>68.859635166993883</v>
      </c>
      <c r="AZ51" s="2">
        <f t="shared" si="5"/>
        <v>69.58613614381818</v>
      </c>
      <c r="BA51" s="2">
        <f t="shared" si="6"/>
        <v>69.416337695303383</v>
      </c>
      <c r="BB51" s="2">
        <f t="shared" si="7"/>
        <v>69.467524986873926</v>
      </c>
      <c r="BC51" s="2">
        <f t="shared" si="8"/>
        <v>68.422914493874373</v>
      </c>
      <c r="BD51" s="2">
        <f t="shared" si="9"/>
        <v>65.671604066538094</v>
      </c>
      <c r="BE51" s="2">
        <f t="shared" si="10"/>
        <v>61.566196267217144</v>
      </c>
      <c r="BF51" s="2">
        <f t="shared" si="11"/>
        <v>55.424812706912377</v>
      </c>
      <c r="BG51" s="2">
        <f t="shared" si="12"/>
        <v>48.188025382673793</v>
      </c>
      <c r="BH51" s="2">
        <f t="shared" si="13"/>
        <v>39.976231950458597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65.573316679856049</v>
      </c>
      <c r="CP51" s="2">
        <f>BL$207*$B51+BL$209</f>
        <v>68.016943667937312</v>
      </c>
      <c r="CQ51" s="2">
        <f>BM$207*$B51+BM$209</f>
        <v>68.901851446751706</v>
      </c>
      <c r="CR51" s="2">
        <f>BN$207*$B51+BN$209</f>
        <v>68.839646711629101</v>
      </c>
      <c r="CS51" s="2">
        <f>BO$207*$B51+BO$209</f>
        <v>69.563919697448242</v>
      </c>
      <c r="CT51" s="2">
        <f>BP$207*$B51+BP$209</f>
        <v>69.398990463502415</v>
      </c>
      <c r="CU51" s="2">
        <f>BQ$207*$B51+BQ$209</f>
        <v>69.450276002284852</v>
      </c>
      <c r="CV51" s="2">
        <f>BR$207*$B51+BR$209</f>
        <v>68.4009324931572</v>
      </c>
      <c r="CW51" s="2">
        <f>BS$207*$B51+BS$209</f>
        <v>65.650363692941312</v>
      </c>
      <c r="CX51" s="2">
        <f>BT$207*$B51+BT$209</f>
        <v>61.546046701142302</v>
      </c>
      <c r="CY51" s="2">
        <f>BU$207*$B51+BU$209</f>
        <v>55.398334253266057</v>
      </c>
      <c r="CZ51" s="2">
        <f>BV$207*$B51+BV$209</f>
        <v>48.168354814631776</v>
      </c>
      <c r="DA51" s="2">
        <f>BW$207*$B51+BW$209</f>
        <v>39.957946800587806</v>
      </c>
      <c r="DD51" s="2">
        <f>BZ$207*$B51+BZ$209</f>
        <v>68.746984092612792</v>
      </c>
      <c r="DE51" s="2">
        <f>CA$207*$B51+CA$209</f>
        <v>71.332148174744859</v>
      </c>
      <c r="DF51" s="2">
        <f>CB$207*$B51+CB$209</f>
        <v>71.599911239860333</v>
      </c>
      <c r="DG51" s="2">
        <f>CC$207*$B51+CC$209</f>
        <v>71.233717906818711</v>
      </c>
      <c r="DH51" s="2">
        <f>CD$207*$B51+CD$209</f>
        <v>72.30498640895911</v>
      </c>
      <c r="DI51" s="2">
        <f>CE$207*$B51+CE$209</f>
        <v>71.893524344929261</v>
      </c>
      <c r="DJ51" s="2">
        <f>CF$207*$B51+CF$209</f>
        <v>71.898603952717679</v>
      </c>
      <c r="DK51" s="2">
        <f>CG$207*$B51+CG$209</f>
        <v>71.650888520099599</v>
      </c>
      <c r="DL51" s="2">
        <f>CH$207*$B51+CH$209</f>
        <v>68.554557707638168</v>
      </c>
      <c r="DM51" s="2">
        <f>CI$207*$B51+CI$209</f>
        <v>64.436239888016999</v>
      </c>
      <c r="DN51" s="2">
        <f>CJ$207*$B51+CJ$209</f>
        <v>59.607415132334168</v>
      </c>
      <c r="DO51" s="2">
        <f>CK$207*$B51+CK$209</f>
        <v>51.57152248558765</v>
      </c>
      <c r="DP51" s="2">
        <f>CL$207*$B51+CL$209</f>
        <v>42.995590340252519</v>
      </c>
      <c r="DS51" s="2">
        <f>POWER(10,($B51-C$227)/C$228)/(1+POWER(10,($B51-C$227)/C$228))</f>
        <v>9.8144536368329673E-3</v>
      </c>
      <c r="DT51" s="2">
        <f>POWER(10,($B51-D$227)/D$228)/(1+POWER(10,($B51-D$227)/D$228))</f>
        <v>4.1886269882272257E-3</v>
      </c>
      <c r="DU51" s="2">
        <f>POWER(10,($B51-E$227)/E$228)/(1+POWER(10,($B51-E$227)/E$228))</f>
        <v>7.3408081743422809E-3</v>
      </c>
      <c r="DV51" s="2">
        <f>POWER(10,($B51-F$227)/F$228)/(1+POWER(10,($B51-F$227)/F$228))</f>
        <v>8.3491482646576749E-3</v>
      </c>
      <c r="DW51" s="2">
        <f>POWER(10,($B51-G$227)/G$228)/(1+POWER(10,($B51-G$227)/G$228))</f>
        <v>8.1050367277243837E-3</v>
      </c>
      <c r="DX51" s="2">
        <f>POWER(10,($B51-H$227)/H$228)/(1+POWER(10,($B51-H$227)/H$228))</f>
        <v>6.9540974889689177E-3</v>
      </c>
      <c r="DY51" s="2">
        <f>POWER(10,($B51-I$227)/I$228)/(1+POWER(10,($B51-I$227)/I$228))</f>
        <v>7.0452100120121488E-3</v>
      </c>
      <c r="DZ51" s="2">
        <f>POWER(10,($B51-J$227)/J$228)/(1+POWER(10,($B51-J$227)/J$228))</f>
        <v>6.7637840435189004E-3</v>
      </c>
      <c r="EA51" s="2">
        <f>POWER(10,($B51-K$227)/K$228)/(1+POWER(10,($B51-K$227)/K$228))</f>
        <v>7.313689612093068E-3</v>
      </c>
      <c r="EB51" s="2">
        <f>POWER(10,($B51-L$227)/L$228)/(1+POWER(10,($B51-L$227)/L$228))</f>
        <v>6.9717021569174449E-3</v>
      </c>
      <c r="EC51" s="2">
        <f>POWER(10,($B51-M$227)/M$228)/(1+POWER(10,($B51-M$227)/M$228))</f>
        <v>6.2907923147782303E-3</v>
      </c>
      <c r="ED51" s="2">
        <f>POWER(10,($B51-N$227)/N$228)/(1+POWER(10,($B51-N$227)/N$228))</f>
        <v>5.7800760773256488E-3</v>
      </c>
      <c r="EE51" s="2">
        <f>POWER(10,($B51-O$227)/O$228)/(1+POWER(10,($B51-O$227)/O$228))</f>
        <v>6.0195179691201577E-3</v>
      </c>
    </row>
    <row r="52" spans="2:135" x14ac:dyDescent="0.25">
      <c r="B52" s="2">
        <v>46</v>
      </c>
      <c r="C52">
        <v>164.5</v>
      </c>
      <c r="D52">
        <v>91.352999999999994</v>
      </c>
      <c r="E52">
        <v>124.441</v>
      </c>
      <c r="F52">
        <v>139.32400000000001</v>
      </c>
      <c r="G52">
        <v>129.941</v>
      </c>
      <c r="H52">
        <v>116.074</v>
      </c>
      <c r="I52">
        <v>109.544</v>
      </c>
      <c r="J52">
        <v>108.66200000000001</v>
      </c>
      <c r="K52">
        <v>108.265</v>
      </c>
      <c r="L52">
        <v>101.91200000000001</v>
      </c>
      <c r="M52">
        <v>82.808999999999997</v>
      </c>
      <c r="N52">
        <v>77.956000000000003</v>
      </c>
      <c r="O52">
        <v>77.779399999999995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171.99196221026713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78.48484104792378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116.49032529084955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137.27362412488853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126.48601816483227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109.39075177774005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104.23015852308053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101.5064222714699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99.874437875191589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94.481868531518913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75.729788660284626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70.821603711267272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72.892415267656091</v>
      </c>
      <c r="AE52" s="5"/>
      <c r="AG52" s="5">
        <f t="shared" si="15"/>
        <v>-7.4919622102671326</v>
      </c>
      <c r="AH52" s="5">
        <f t="shared" si="15"/>
        <v>12.868158952076215</v>
      </c>
      <c r="AI52" s="5">
        <f t="shared" si="15"/>
        <v>7.9506747091504479</v>
      </c>
      <c r="AJ52" s="5">
        <f t="shared" si="15"/>
        <v>2.0503758751114844</v>
      </c>
      <c r="AK52" s="5">
        <f t="shared" si="15"/>
        <v>3.4549818351677288</v>
      </c>
      <c r="AL52" s="5">
        <f t="shared" si="15"/>
        <v>6.6832482222599481</v>
      </c>
      <c r="AM52" s="5">
        <f t="shared" si="15"/>
        <v>5.313841476919464</v>
      </c>
      <c r="AN52" s="5">
        <f t="shared" si="15"/>
        <v>7.1555777285301048</v>
      </c>
      <c r="AO52" s="5">
        <f t="shared" si="14"/>
        <v>8.3905621248084117</v>
      </c>
      <c r="AP52" s="5">
        <f t="shared" si="14"/>
        <v>7.4301314684810933</v>
      </c>
      <c r="AQ52" s="5">
        <f t="shared" si="14"/>
        <v>7.0792113397153713</v>
      </c>
      <c r="AR52" s="5">
        <f t="shared" si="14"/>
        <v>7.1343962887327308</v>
      </c>
      <c r="AS52" s="5">
        <f t="shared" si="14"/>
        <v>4.8869847323439046</v>
      </c>
      <c r="AV52" s="2">
        <f t="shared" si="1"/>
        <v>65.617068127204746</v>
      </c>
      <c r="AW52" s="2">
        <f t="shared" si="2"/>
        <v>68.047324725120163</v>
      </c>
      <c r="AX52" s="2">
        <f t="shared" si="3"/>
        <v>68.933479361585754</v>
      </c>
      <c r="AY52" s="2">
        <f t="shared" si="4"/>
        <v>68.8685332150025</v>
      </c>
      <c r="AZ52" s="2">
        <f t="shared" si="5"/>
        <v>69.608241915055757</v>
      </c>
      <c r="BA52" s="2">
        <f t="shared" si="6"/>
        <v>69.435646402749114</v>
      </c>
      <c r="BB52" s="2">
        <f t="shared" si="7"/>
        <v>69.487606420289609</v>
      </c>
      <c r="BC52" s="2">
        <f t="shared" si="8"/>
        <v>68.453462354660687</v>
      </c>
      <c r="BD52" s="2">
        <f t="shared" si="9"/>
        <v>65.693350923082576</v>
      </c>
      <c r="BE52" s="2">
        <f t="shared" si="10"/>
        <v>61.590372218103205</v>
      </c>
      <c r="BF52" s="2">
        <f t="shared" si="11"/>
        <v>55.465705533551379</v>
      </c>
      <c r="BG52" s="2">
        <f t="shared" si="12"/>
        <v>48.217840181595228</v>
      </c>
      <c r="BH52" s="2">
        <f t="shared" si="13"/>
        <v>40.00275019054007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65.583643836047074</v>
      </c>
      <c r="CP52" s="2">
        <f>BL$207*$B52+BL$209</f>
        <v>68.032412113511214</v>
      </c>
      <c r="CQ52" s="2">
        <f>BM$207*$B52+BM$209</f>
        <v>68.912261521444009</v>
      </c>
      <c r="CR52" s="2">
        <f>BN$207*$B52+BN$209</f>
        <v>68.847134743284684</v>
      </c>
      <c r="CS52" s="2">
        <f>BO$207*$B52+BO$209</f>
        <v>69.584476585109627</v>
      </c>
      <c r="CT52" s="2">
        <f>BP$207*$B52+BP$209</f>
        <v>69.417087558144942</v>
      </c>
      <c r="CU52" s="2">
        <f>BQ$207*$B52+BQ$209</f>
        <v>69.469133532404925</v>
      </c>
      <c r="CV52" s="2">
        <f>BR$207*$B52+BR$209</f>
        <v>68.429936521877096</v>
      </c>
      <c r="CW52" s="2">
        <f>BS$207*$B52+BS$209</f>
        <v>65.670607581149014</v>
      </c>
      <c r="CX52" s="2">
        <f>BT$207*$B52+BT$209</f>
        <v>61.568794732868618</v>
      </c>
      <c r="CY52" s="2">
        <f>BU$207*$B52+BU$209</f>
        <v>55.437299371103101</v>
      </c>
      <c r="CZ52" s="2">
        <f>BV$207*$B52+BV$209</f>
        <v>48.196716198055583</v>
      </c>
      <c r="DA52" s="2">
        <f>BW$207*$B52+BW$209</f>
        <v>39.983102489620634</v>
      </c>
      <c r="DD52" s="2">
        <f>BZ$207*$B52+BZ$209</f>
        <v>68.692546382088423</v>
      </c>
      <c r="DE52" s="2">
        <f>CA$207*$B52+CA$209</f>
        <v>71.280722256187389</v>
      </c>
      <c r="DF52" s="2">
        <f>CB$207*$B52+CB$209</f>
        <v>71.550200640013045</v>
      </c>
      <c r="DG52" s="2">
        <f>CC$207*$B52+CC$209</f>
        <v>71.186458179612856</v>
      </c>
      <c r="DH52" s="2">
        <f>CD$207*$B52+CD$209</f>
        <v>72.260736744476816</v>
      </c>
      <c r="DI52" s="2">
        <f>CE$207*$B52+CE$209</f>
        <v>71.852662175003488</v>
      </c>
      <c r="DJ52" s="2">
        <f>CF$207*$B52+CF$209</f>
        <v>71.862096316846348</v>
      </c>
      <c r="DK52" s="2">
        <f>CG$207*$B52+CG$209</f>
        <v>71.60416791690318</v>
      </c>
      <c r="DL52" s="2">
        <f>CH$207*$B52+CH$209</f>
        <v>68.508684035844666</v>
      </c>
      <c r="DM52" s="2">
        <f>CI$207*$B52+CI$209</f>
        <v>64.393375637877199</v>
      </c>
      <c r="DN52" s="2">
        <f>CJ$207*$B52+CJ$209</f>
        <v>59.557996762288518</v>
      </c>
      <c r="DO52" s="2">
        <f>CK$207*$B52+CK$209</f>
        <v>51.53162823409113</v>
      </c>
      <c r="DP52" s="2">
        <f>CL$207*$B52+CL$209</f>
        <v>42.961633785576723</v>
      </c>
      <c r="DS52" s="2">
        <f>POWER(10,($B52-C$227)/C$228)/(1+POWER(10,($B52-C$227)/C$228))</f>
        <v>1.0751154358388379E-2</v>
      </c>
      <c r="DT52" s="2">
        <f>POWER(10,($B52-D$227)/D$228)/(1+POWER(10,($B52-D$227)/D$228))</f>
        <v>4.5908829372647486E-3</v>
      </c>
      <c r="DU52" s="2">
        <f>POWER(10,($B52-E$227)/E$228)/(1+POWER(10,($B52-E$227)/E$228))</f>
        <v>8.0433395874824568E-3</v>
      </c>
      <c r="DV52" s="2">
        <f>POWER(10,($B52-F$227)/F$228)/(1+POWER(10,($B52-F$227)/F$228))</f>
        <v>9.1472907873740381E-3</v>
      </c>
      <c r="DW52" s="2">
        <f>POWER(10,($B52-G$227)/G$228)/(1+POWER(10,($B52-G$227)/G$228))</f>
        <v>8.8800522112727001E-3</v>
      </c>
      <c r="DX52" s="2">
        <f>POWER(10,($B52-H$227)/H$228)/(1+POWER(10,($B52-H$227)/H$228))</f>
        <v>7.6199039338457515E-3</v>
      </c>
      <c r="DY52" s="2">
        <f>POWER(10,($B52-I$227)/I$228)/(1+POWER(10,($B52-I$227)/I$228))</f>
        <v>7.7196720336783859E-3</v>
      </c>
      <c r="DZ52" s="2">
        <f>POWER(10,($B52-J$227)/J$228)/(1+POWER(10,($B52-J$227)/J$228))</f>
        <v>7.4115052924139035E-3</v>
      </c>
      <c r="EA52" s="2">
        <f>POWER(10,($B52-K$227)/K$228)/(1+POWER(10,($B52-K$227)/K$228))</f>
        <v>8.0136466711223635E-3</v>
      </c>
      <c r="EB52" s="2">
        <f>POWER(10,($B52-L$227)/L$228)/(1+POWER(10,($B52-L$227)/L$228))</f>
        <v>7.6391811600544186E-3</v>
      </c>
      <c r="EC52" s="2">
        <f>POWER(10,($B52-M$227)/M$228)/(1+POWER(10,($B52-M$227)/M$228))</f>
        <v>6.8935327571118749E-3</v>
      </c>
      <c r="ED52" s="2">
        <f>POWER(10,($B52-N$227)/N$228)/(1+POWER(10,($B52-N$227)/N$228))</f>
        <v>6.3341951186084771E-3</v>
      </c>
      <c r="EE52" s="2">
        <f>POWER(10,($B52-O$227)/O$228)/(1+POWER(10,($B52-O$227)/O$228))</f>
        <v>6.5964393075593963E-3</v>
      </c>
    </row>
    <row r="53" spans="2:135" x14ac:dyDescent="0.25">
      <c r="B53" s="2">
        <v>47</v>
      </c>
      <c r="C53">
        <v>168</v>
      </c>
      <c r="D53">
        <v>98.073999999999998</v>
      </c>
      <c r="E53">
        <v>135.20599999999999</v>
      </c>
      <c r="F53">
        <v>149.86799999999999</v>
      </c>
      <c r="G53">
        <v>139.36799999999999</v>
      </c>
      <c r="H53">
        <v>128.08799999999999</v>
      </c>
      <c r="I53">
        <v>120.41200000000001</v>
      </c>
      <c r="J53">
        <v>119.41200000000001</v>
      </c>
      <c r="K53">
        <v>118.13200000000001</v>
      </c>
      <c r="L53">
        <v>110.721</v>
      </c>
      <c r="M53">
        <v>89.558999999999997</v>
      </c>
      <c r="N53">
        <v>84.867999999999995</v>
      </c>
      <c r="O53">
        <v>83.779399999999995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180.34414096227971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83.855590232216613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130.84201899466836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152.61943838451708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140.94702586235289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122.41889164242434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116.52636257445654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113.47410952606265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112.17461785302301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106.17793427450282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84.171489344711446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79.335559967650553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81.929779891672098</v>
      </c>
      <c r="AE53" s="5"/>
      <c r="AG53" s="5">
        <f t="shared" si="15"/>
        <v>-12.34414096227971</v>
      </c>
      <c r="AH53" s="5">
        <f t="shared" si="15"/>
        <v>14.218409767783385</v>
      </c>
      <c r="AI53" s="5">
        <f t="shared" si="15"/>
        <v>4.3639810053316239</v>
      </c>
      <c r="AJ53" s="5">
        <f t="shared" si="15"/>
        <v>-2.7514383845170869</v>
      </c>
      <c r="AK53" s="5">
        <f t="shared" si="15"/>
        <v>-1.5790258623528928</v>
      </c>
      <c r="AL53" s="5">
        <f t="shared" si="15"/>
        <v>5.6691083575756522</v>
      </c>
      <c r="AM53" s="5">
        <f t="shared" si="15"/>
        <v>3.8856374255434645</v>
      </c>
      <c r="AN53" s="5">
        <f t="shared" si="15"/>
        <v>5.9378904739373581</v>
      </c>
      <c r="AO53" s="5">
        <f t="shared" si="14"/>
        <v>5.9573821469769968</v>
      </c>
      <c r="AP53" s="5">
        <f t="shared" si="14"/>
        <v>4.5430657254971862</v>
      </c>
      <c r="AQ53" s="5">
        <f t="shared" si="14"/>
        <v>5.3875106552885512</v>
      </c>
      <c r="AR53" s="5">
        <f t="shared" si="14"/>
        <v>5.5324400323494416</v>
      </c>
      <c r="AS53" s="5">
        <f t="shared" si="14"/>
        <v>1.8496201083278976</v>
      </c>
      <c r="AV53" s="2">
        <f t="shared" si="1"/>
        <v>65.629819340378745</v>
      </c>
      <c r="AW53" s="2">
        <f t="shared" si="2"/>
        <v>68.06388808945124</v>
      </c>
      <c r="AX53" s="2">
        <f t="shared" si="3"/>
        <v>68.945388641577622</v>
      </c>
      <c r="AY53" s="2">
        <f t="shared" si="4"/>
        <v>68.877516419305152</v>
      </c>
      <c r="AZ53" s="2">
        <f t="shared" si="5"/>
        <v>69.630438865906555</v>
      </c>
      <c r="BA53" s="2">
        <f t="shared" si="6"/>
        <v>69.455026826071105</v>
      </c>
      <c r="BB53" s="2">
        <f t="shared" si="7"/>
        <v>69.507762819906546</v>
      </c>
      <c r="BC53" s="2">
        <f t="shared" si="8"/>
        <v>68.484102740792991</v>
      </c>
      <c r="BD53" s="2">
        <f t="shared" si="9"/>
        <v>65.715189270275189</v>
      </c>
      <c r="BE53" s="2">
        <f t="shared" si="10"/>
        <v>61.614635405767508</v>
      </c>
      <c r="BF53" s="2">
        <f t="shared" si="11"/>
        <v>55.506722913375086</v>
      </c>
      <c r="BG53" s="2">
        <f t="shared" si="12"/>
        <v>48.247751656125637</v>
      </c>
      <c r="BH53" s="2">
        <f t="shared" si="13"/>
        <v>40.029360474447152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65.593970992238084</v>
      </c>
      <c r="CP53" s="2">
        <f>BL$207*$B53+BL$209</f>
        <v>68.047880559085129</v>
      </c>
      <c r="CQ53" s="2">
        <f>BM$207*$B53+BM$209</f>
        <v>68.922671596136311</v>
      </c>
      <c r="CR53" s="2">
        <f>BN$207*$B53+BN$209</f>
        <v>68.854622774940282</v>
      </c>
      <c r="CS53" s="2">
        <f>BO$207*$B53+BO$209</f>
        <v>69.605033472771026</v>
      </c>
      <c r="CT53" s="2">
        <f>BP$207*$B53+BP$209</f>
        <v>69.435184652787484</v>
      </c>
      <c r="CU53" s="2">
        <f>BQ$207*$B53+BQ$209</f>
        <v>69.487991062524983</v>
      </c>
      <c r="CV53" s="2">
        <f>BR$207*$B53+BR$209</f>
        <v>68.458940550596992</v>
      </c>
      <c r="CW53" s="2">
        <f>BS$207*$B53+BS$209</f>
        <v>65.69085146935673</v>
      </c>
      <c r="CX53" s="2">
        <f>BT$207*$B53+BT$209</f>
        <v>61.591542764594934</v>
      </c>
      <c r="CY53" s="2">
        <f>BU$207*$B53+BU$209</f>
        <v>55.476264488940139</v>
      </c>
      <c r="CZ53" s="2">
        <f>BV$207*$B53+BV$209</f>
        <v>48.22507758147939</v>
      </c>
      <c r="DA53" s="2">
        <f>BW$207*$B53+BW$209</f>
        <v>40.008258178653463</v>
      </c>
      <c r="DD53" s="2">
        <f>BZ$207*$B53+BZ$209</f>
        <v>68.638108671564055</v>
      </c>
      <c r="DE53" s="2">
        <f>CA$207*$B53+CA$209</f>
        <v>71.229296337629918</v>
      </c>
      <c r="DF53" s="2">
        <f>CB$207*$B53+CB$209</f>
        <v>71.500490040165758</v>
      </c>
      <c r="DG53" s="2">
        <f>CC$207*$B53+CC$209</f>
        <v>71.139198452407001</v>
      </c>
      <c r="DH53" s="2">
        <f>CD$207*$B53+CD$209</f>
        <v>72.216487079994522</v>
      </c>
      <c r="DI53" s="2">
        <f>CE$207*$B53+CE$209</f>
        <v>71.811800005077714</v>
      </c>
      <c r="DJ53" s="2">
        <f>CF$207*$B53+CF$209</f>
        <v>71.825588680975002</v>
      </c>
      <c r="DK53" s="2">
        <f>CG$207*$B53+CG$209</f>
        <v>71.55744731370676</v>
      </c>
      <c r="DL53" s="2">
        <f>CH$207*$B53+CH$209</f>
        <v>68.462810364051151</v>
      </c>
      <c r="DM53" s="2">
        <f>CI$207*$B53+CI$209</f>
        <v>64.350511387737399</v>
      </c>
      <c r="DN53" s="2">
        <f>CJ$207*$B53+CJ$209</f>
        <v>59.508578392242875</v>
      </c>
      <c r="DO53" s="2">
        <f>CK$207*$B53+CK$209</f>
        <v>51.49173398259461</v>
      </c>
      <c r="DP53" s="2">
        <f>CL$207*$B53+CL$209</f>
        <v>42.927677230900926</v>
      </c>
      <c r="DS53" s="2">
        <f>POWER(10,($B53-C$227)/C$228)/(1+POWER(10,($B53-C$227)/C$228))</f>
        <v>1.1776191459446771E-2</v>
      </c>
      <c r="DT53" s="2">
        <f>POWER(10,($B53-D$227)/D$228)/(1+POWER(10,($B53-D$227)/D$228))</f>
        <v>5.031574456272646E-3</v>
      </c>
      <c r="DU53" s="2">
        <f>POWER(10,($B53-E$227)/E$228)/(1+POWER(10,($B53-E$227)/E$228))</f>
        <v>8.8125079149511624E-3</v>
      </c>
      <c r="DV53" s="2">
        <f>POWER(10,($B53-F$227)/F$228)/(1+POWER(10,($B53-F$227)/F$228))</f>
        <v>1.0020961262379521E-2</v>
      </c>
      <c r="DW53" s="2">
        <f>POWER(10,($B53-G$227)/G$228)/(1+POWER(10,($B53-G$227)/G$228))</f>
        <v>9.7284489623893633E-3</v>
      </c>
      <c r="DX53" s="2">
        <f>POWER(10,($B53-H$227)/H$228)/(1+POWER(10,($B53-H$227)/H$228))</f>
        <v>8.3489207727706054E-3</v>
      </c>
      <c r="DY53" s="2">
        <f>POWER(10,($B53-I$227)/I$228)/(1+POWER(10,($B53-I$227)/I$228))</f>
        <v>8.4581526031329395E-3</v>
      </c>
      <c r="DZ53" s="2">
        <f>POWER(10,($B53-J$227)/J$228)/(1+POWER(10,($B53-J$227)/J$228))</f>
        <v>8.1207472243000293E-3</v>
      </c>
      <c r="EA53" s="2">
        <f>POWER(10,($B53-K$227)/K$228)/(1+POWER(10,($B53-K$227)/K$228))</f>
        <v>8.7800006576729695E-3</v>
      </c>
      <c r="EB53" s="2">
        <f>POWER(10,($B53-L$227)/L$228)/(1+POWER(10,($B53-L$227)/L$228))</f>
        <v>8.3700267479923721E-3</v>
      </c>
      <c r="EC53" s="2">
        <f>POWER(10,($B53-M$227)/M$228)/(1+POWER(10,($B53-M$227)/M$228))</f>
        <v>7.5535846576823794E-3</v>
      </c>
      <c r="ED53" s="2">
        <f>POWER(10,($B53-N$227)/N$228)/(1+POWER(10,($B53-N$227)/N$228))</f>
        <v>6.9410650714628423E-3</v>
      </c>
      <c r="EE53" s="2">
        <f>POWER(10,($B53-O$227)/O$228)/(1+POWER(10,($B53-O$227)/O$228))</f>
        <v>7.2282517226987973E-3</v>
      </c>
    </row>
    <row r="54" spans="2:135" x14ac:dyDescent="0.25">
      <c r="B54" s="2">
        <v>48</v>
      </c>
      <c r="C54">
        <v>175.833</v>
      </c>
      <c r="D54">
        <v>105.721</v>
      </c>
      <c r="E54">
        <v>146.441</v>
      </c>
      <c r="F54">
        <v>161.07400000000001</v>
      </c>
      <c r="G54">
        <v>150.95599999999999</v>
      </c>
      <c r="H54">
        <v>136.54400000000001</v>
      </c>
      <c r="I54">
        <v>131.39699999999999</v>
      </c>
      <c r="J54">
        <v>131.11799999999999</v>
      </c>
      <c r="K54">
        <v>128.23500000000001</v>
      </c>
      <c r="L54">
        <v>121.11799999999999</v>
      </c>
      <c r="M54">
        <v>98.808999999999997</v>
      </c>
      <c r="N54">
        <v>93.102999999999994</v>
      </c>
      <c r="O54">
        <v>91.7059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184.78294077774831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91.095427557841177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146.44088635161225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167.50110504261272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155.65004955375966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137.00724858254119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130.7048080582029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127.40301772555918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126.42470606129932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119.68981074151282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94.534473424858447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89.436264321460939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91.498064265182194</v>
      </c>
      <c r="AE54" s="5"/>
      <c r="AG54" s="5">
        <f t="shared" si="15"/>
        <v>-8.94994077774831</v>
      </c>
      <c r="AH54" s="5">
        <f t="shared" si="15"/>
        <v>14.625572442158827</v>
      </c>
      <c r="AI54" s="5">
        <f t="shared" si="15"/>
        <v>1.1364838775307362E-4</v>
      </c>
      <c r="AJ54" s="5">
        <f t="shared" si="15"/>
        <v>-6.427105042612709</v>
      </c>
      <c r="AK54" s="5">
        <f t="shared" si="15"/>
        <v>-4.6940495537596689</v>
      </c>
      <c r="AL54" s="5">
        <f t="shared" si="15"/>
        <v>-0.4632485825411834</v>
      </c>
      <c r="AM54" s="5">
        <f t="shared" si="15"/>
        <v>0.6921919417970912</v>
      </c>
      <c r="AN54" s="5">
        <f t="shared" si="15"/>
        <v>3.7149822744408141</v>
      </c>
      <c r="AO54" s="5">
        <f t="shared" si="14"/>
        <v>1.8102939387006955</v>
      </c>
      <c r="AP54" s="5">
        <f t="shared" si="14"/>
        <v>1.4281892584871798</v>
      </c>
      <c r="AQ54" s="5">
        <f t="shared" si="14"/>
        <v>4.2745265751415502</v>
      </c>
      <c r="AR54" s="5">
        <f t="shared" si="14"/>
        <v>3.6667356785390552</v>
      </c>
      <c r="AS54" s="5">
        <f t="shared" si="14"/>
        <v>0.20783573481780593</v>
      </c>
      <c r="AV54" s="2">
        <f t="shared" si="1"/>
        <v>65.642725156057509</v>
      </c>
      <c r="AW54" s="2">
        <f t="shared" si="2"/>
        <v>68.080523518542691</v>
      </c>
      <c r="AX54" s="2">
        <f t="shared" si="3"/>
        <v>68.957388820124564</v>
      </c>
      <c r="AY54" s="2">
        <f t="shared" si="4"/>
        <v>68.886587968310252</v>
      </c>
      <c r="AZ54" s="2">
        <f t="shared" si="5"/>
        <v>69.652730053633164</v>
      </c>
      <c r="BA54" s="2">
        <f t="shared" si="6"/>
        <v>69.474481444423887</v>
      </c>
      <c r="BB54" s="2">
        <f t="shared" si="7"/>
        <v>69.527997169187344</v>
      </c>
      <c r="BC54" s="2">
        <f t="shared" si="8"/>
        <v>68.514839032147648</v>
      </c>
      <c r="BD54" s="2">
        <f t="shared" si="9"/>
        <v>65.73712265945035</v>
      </c>
      <c r="BE54" s="2">
        <f t="shared" si="10"/>
        <v>61.638989269104549</v>
      </c>
      <c r="BF54" s="2">
        <f t="shared" si="11"/>
        <v>55.547870795414859</v>
      </c>
      <c r="BG54" s="2">
        <f t="shared" si="12"/>
        <v>48.277764828307824</v>
      </c>
      <c r="BH54" s="2">
        <f t="shared" si="13"/>
        <v>40.05606777558139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65.604298148429095</v>
      </c>
      <c r="CP54" s="2">
        <f>BL$207*$B54+BL$209</f>
        <v>68.063349004659031</v>
      </c>
      <c r="CQ54" s="2">
        <f>BM$207*$B54+BM$209</f>
        <v>68.933081670828614</v>
      </c>
      <c r="CR54" s="2">
        <f>BN$207*$B54+BN$209</f>
        <v>68.862110806595879</v>
      </c>
      <c r="CS54" s="2">
        <f>BO$207*$B54+BO$209</f>
        <v>69.625590360432426</v>
      </c>
      <c r="CT54" s="2">
        <f>BP$207*$B54+BP$209</f>
        <v>69.453281747430026</v>
      </c>
      <c r="CU54" s="2">
        <f>BQ$207*$B54+BQ$209</f>
        <v>69.506848592645056</v>
      </c>
      <c r="CV54" s="2">
        <f>BR$207*$B54+BR$209</f>
        <v>68.487944579316874</v>
      </c>
      <c r="CW54" s="2">
        <f>BS$207*$B54+BS$209</f>
        <v>65.711095357564446</v>
      </c>
      <c r="CX54" s="2">
        <f>BT$207*$B54+BT$209</f>
        <v>61.614290796321256</v>
      </c>
      <c r="CY54" s="2">
        <f>BU$207*$B54+BU$209</f>
        <v>55.515229606777183</v>
      </c>
      <c r="CZ54" s="2">
        <f>BV$207*$B54+BV$209</f>
        <v>48.253438964903204</v>
      </c>
      <c r="DA54" s="2">
        <f>BW$207*$B54+BW$209</f>
        <v>40.033413867686292</v>
      </c>
      <c r="DD54" s="2">
        <f>BZ$207*$B54+BZ$209</f>
        <v>68.583670961039687</v>
      </c>
      <c r="DE54" s="2">
        <f>CA$207*$B54+CA$209</f>
        <v>71.177870419072462</v>
      </c>
      <c r="DF54" s="2">
        <f>CB$207*$B54+CB$209</f>
        <v>71.45077944031847</v>
      </c>
      <c r="DG54" s="2">
        <f>CC$207*$B54+CC$209</f>
        <v>71.091938725201146</v>
      </c>
      <c r="DH54" s="2">
        <f>CD$207*$B54+CD$209</f>
        <v>72.172237415512228</v>
      </c>
      <c r="DI54" s="2">
        <f>CE$207*$B54+CE$209</f>
        <v>71.77093783515194</v>
      </c>
      <c r="DJ54" s="2">
        <f>CF$207*$B54+CF$209</f>
        <v>71.789081045103671</v>
      </c>
      <c r="DK54" s="2">
        <f>CG$207*$B54+CG$209</f>
        <v>71.51072671051034</v>
      </c>
      <c r="DL54" s="2">
        <f>CH$207*$B54+CH$209</f>
        <v>68.416936692257636</v>
      </c>
      <c r="DM54" s="2">
        <f>CI$207*$B54+CI$209</f>
        <v>64.307647137597598</v>
      </c>
      <c r="DN54" s="2">
        <f>CJ$207*$B54+CJ$209</f>
        <v>59.459160022197224</v>
      </c>
      <c r="DO54" s="2">
        <f>CK$207*$B54+CK$209</f>
        <v>51.45183973109809</v>
      </c>
      <c r="DP54" s="2">
        <f>CL$207*$B54+CL$209</f>
        <v>42.893720676225129</v>
      </c>
      <c r="DS54" s="2">
        <f>POWER(10,($B54-C$227)/C$228)/(1+POWER(10,($B54-C$227)/C$228))</f>
        <v>1.2897683521096708E-2</v>
      </c>
      <c r="DT54" s="2">
        <f>POWER(10,($B54-D$227)/D$228)/(1+POWER(10,($B54-D$227)/D$228))</f>
        <v>5.5143348201684471E-3</v>
      </c>
      <c r="DU54" s="2">
        <f>POWER(10,($B54-E$227)/E$228)/(1+POWER(10,($B54-E$227)/E$228))</f>
        <v>9.6545143704305138E-3</v>
      </c>
      <c r="DV54" s="2">
        <f>POWER(10,($B54-F$227)/F$228)/(1+POWER(10,($B54-F$227)/F$228))</f>
        <v>1.0977152770465246E-2</v>
      </c>
      <c r="DW54" s="2">
        <f>POWER(10,($B54-G$227)/G$228)/(1+POWER(10,($B54-G$227)/G$228))</f>
        <v>1.0657029660474184E-2</v>
      </c>
      <c r="DX54" s="2">
        <f>POWER(10,($B54-H$227)/H$228)/(1+POWER(10,($B54-H$227)/H$228))</f>
        <v>9.147041748842611E-3</v>
      </c>
      <c r="DY54" s="2">
        <f>POWER(10,($B54-I$227)/I$228)/(1+POWER(10,($B54-I$227)/I$228))</f>
        <v>9.2666180955880747E-3</v>
      </c>
      <c r="DZ54" s="2">
        <f>POWER(10,($B54-J$227)/J$228)/(1+POWER(10,($B54-J$227)/J$228))</f>
        <v>8.8972514933341913E-3</v>
      </c>
      <c r="EA54" s="2">
        <f>POWER(10,($B54-K$227)/K$228)/(1+POWER(10,($B54-K$227)/K$228))</f>
        <v>9.6189312921626385E-3</v>
      </c>
      <c r="EB54" s="2">
        <f>POWER(10,($B54-L$227)/L$228)/(1+POWER(10,($B54-L$227)/L$228))</f>
        <v>9.1701467068345931E-3</v>
      </c>
      <c r="EC54" s="2">
        <f>POWER(10,($B54-M$227)/M$228)/(1+POWER(10,($B54-M$227)/M$228))</f>
        <v>8.2763094678489704E-3</v>
      </c>
      <c r="ED54" s="2">
        <f>POWER(10,($B54-N$227)/N$228)/(1+POWER(10,($B54-N$227)/N$228))</f>
        <v>7.6056333095355869E-3</v>
      </c>
      <c r="EE54" s="2">
        <f>POWER(10,($B54-O$227)/O$228)/(1+POWER(10,($B54-O$227)/O$228))</f>
        <v>7.9200971823968902E-3</v>
      </c>
    </row>
    <row r="55" spans="2:135" x14ac:dyDescent="0.25">
      <c r="B55" s="2">
        <v>49</v>
      </c>
      <c r="C55">
        <v>180.708</v>
      </c>
      <c r="D55">
        <v>113.059</v>
      </c>
      <c r="E55">
        <v>156.38200000000001</v>
      </c>
      <c r="F55">
        <v>170.66200000000001</v>
      </c>
      <c r="G55">
        <v>160.91200000000001</v>
      </c>
      <c r="H55">
        <v>149.059</v>
      </c>
      <c r="I55">
        <v>143.51499999999999</v>
      </c>
      <c r="J55">
        <v>143.64699999999999</v>
      </c>
      <c r="K55">
        <v>140.309</v>
      </c>
      <c r="L55">
        <v>132.16200000000001</v>
      </c>
      <c r="M55">
        <v>108.029</v>
      </c>
      <c r="N55">
        <v>102.191</v>
      </c>
      <c r="O55">
        <v>96.529399999999995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184.82426669345301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100.40730037785951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162.26046693540846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180.60321916052763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169.40509091824305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152.32196217930957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146.07504024721894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142.6675753168127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141.94316114855357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134.37052363399746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106.57245136791532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100.76314420573415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100.94649817093173</v>
      </c>
      <c r="AE55" s="5"/>
      <c r="AG55" s="5">
        <f t="shared" si="15"/>
        <v>-4.1162666934530137</v>
      </c>
      <c r="AH55" s="5">
        <f t="shared" si="15"/>
        <v>12.651699622140484</v>
      </c>
      <c r="AI55" s="5">
        <f t="shared" si="15"/>
        <v>-5.8784669354084542</v>
      </c>
      <c r="AJ55" s="5">
        <f t="shared" si="15"/>
        <v>-9.9412191605276234</v>
      </c>
      <c r="AK55" s="5">
        <f t="shared" si="15"/>
        <v>-8.4930909182430412</v>
      </c>
      <c r="AL55" s="5">
        <f t="shared" si="15"/>
        <v>-3.262962179309568</v>
      </c>
      <c r="AM55" s="5">
        <f t="shared" si="15"/>
        <v>-2.5600402472189501</v>
      </c>
      <c r="AN55" s="5">
        <f t="shared" si="15"/>
        <v>0.9794246831872897</v>
      </c>
      <c r="AO55" s="5">
        <f t="shared" si="14"/>
        <v>-1.6341611485535736</v>
      </c>
      <c r="AP55" s="5">
        <f t="shared" si="14"/>
        <v>-2.2085236339974585</v>
      </c>
      <c r="AQ55" s="5">
        <f t="shared" si="14"/>
        <v>1.4565486320846759</v>
      </c>
      <c r="AR55" s="5">
        <f t="shared" si="14"/>
        <v>1.4278557942658523</v>
      </c>
      <c r="AS55" s="5">
        <f t="shared" si="14"/>
        <v>-4.4170981709317374</v>
      </c>
      <c r="AV55" s="2">
        <f t="shared" si="1"/>
        <v>65.655792547756803</v>
      </c>
      <c r="AW55" s="2">
        <f t="shared" si="2"/>
        <v>68.097234665438563</v>
      </c>
      <c r="AX55" s="2">
        <f t="shared" si="3"/>
        <v>68.969483359515564</v>
      </c>
      <c r="AY55" s="2">
        <f t="shared" si="4"/>
        <v>68.89575086047158</v>
      </c>
      <c r="AZ55" s="2">
        <f t="shared" si="5"/>
        <v>69.675118265213086</v>
      </c>
      <c r="BA55" s="2">
        <f t="shared" si="6"/>
        <v>69.494012539756241</v>
      </c>
      <c r="BB55" s="2">
        <f t="shared" si="7"/>
        <v>69.548312319501989</v>
      </c>
      <c r="BC55" s="2">
        <f t="shared" si="8"/>
        <v>68.545674388797863</v>
      </c>
      <c r="BD55" s="2">
        <f t="shared" si="9"/>
        <v>65.759154463300092</v>
      </c>
      <c r="BE55" s="2">
        <f t="shared" si="10"/>
        <v>61.663437087188605</v>
      </c>
      <c r="BF55" s="2">
        <f t="shared" si="11"/>
        <v>55.589155099126437</v>
      </c>
      <c r="BG55" s="2">
        <f t="shared" si="12"/>
        <v>48.30788477518071</v>
      </c>
      <c r="BH55" s="2">
        <f t="shared" si="13"/>
        <v>40.082877155574757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65.61462530462012</v>
      </c>
      <c r="CP55" s="2">
        <f>BL$207*$B55+BL$209</f>
        <v>68.078817450232947</v>
      </c>
      <c r="CQ55" s="2">
        <f>BM$207*$B55+BM$209</f>
        <v>68.943491745520916</v>
      </c>
      <c r="CR55" s="2">
        <f>BN$207*$B55+BN$209</f>
        <v>68.869598838251463</v>
      </c>
      <c r="CS55" s="2">
        <f>BO$207*$B55+BO$209</f>
        <v>69.646147248093811</v>
      </c>
      <c r="CT55" s="2">
        <f>BP$207*$B55+BP$209</f>
        <v>69.471378842072568</v>
      </c>
      <c r="CU55" s="2">
        <f>BQ$207*$B55+BQ$209</f>
        <v>69.525706122765115</v>
      </c>
      <c r="CV55" s="2">
        <f>BR$207*$B55+BR$209</f>
        <v>68.51694860803677</v>
      </c>
      <c r="CW55" s="2">
        <f>BS$207*$B55+BS$209</f>
        <v>65.731339245772148</v>
      </c>
      <c r="CX55" s="2">
        <f>BT$207*$B55+BT$209</f>
        <v>61.637038828047572</v>
      </c>
      <c r="CY55" s="2">
        <f>BU$207*$B55+BU$209</f>
        <v>55.55419472461422</v>
      </c>
      <c r="CZ55" s="2">
        <f>BV$207*$B55+BV$209</f>
        <v>48.28180034832701</v>
      </c>
      <c r="DA55" s="2">
        <f>BW$207*$B55+BW$209</f>
        <v>40.058569556719121</v>
      </c>
      <c r="DD55" s="2">
        <f>BZ$207*$B55+BZ$209</f>
        <v>68.529233250515318</v>
      </c>
      <c r="DE55" s="2">
        <f>CA$207*$B55+CA$209</f>
        <v>71.126444500514992</v>
      </c>
      <c r="DF55" s="2">
        <f>CB$207*$B55+CB$209</f>
        <v>71.401068840471183</v>
      </c>
      <c r="DG55" s="2">
        <f>CC$207*$B55+CC$209</f>
        <v>71.044678997995291</v>
      </c>
      <c r="DH55" s="2">
        <f>CD$207*$B55+CD$209</f>
        <v>72.127987751029934</v>
      </c>
      <c r="DI55" s="2">
        <f>CE$207*$B55+CE$209</f>
        <v>71.730075665226153</v>
      </c>
      <c r="DJ55" s="2">
        <f>CF$207*$B55+CF$209</f>
        <v>71.752573409232326</v>
      </c>
      <c r="DK55" s="2">
        <f>CG$207*$B55+CG$209</f>
        <v>71.464006107313907</v>
      </c>
      <c r="DL55" s="2">
        <f>CH$207*$B55+CH$209</f>
        <v>68.371063020464121</v>
      </c>
      <c r="DM55" s="2">
        <f>CI$207*$B55+CI$209</f>
        <v>64.264782887457798</v>
      </c>
      <c r="DN55" s="2">
        <f>CJ$207*$B55+CJ$209</f>
        <v>59.409741652151581</v>
      </c>
      <c r="DO55" s="2">
        <f>CK$207*$B55+CK$209</f>
        <v>51.41194547960157</v>
      </c>
      <c r="DP55" s="2">
        <f>CL$207*$B55+CL$209</f>
        <v>42.859764121549333</v>
      </c>
      <c r="DS55" s="2">
        <f>POWER(10,($B55-C$227)/C$228)/(1+POWER(10,($B55-C$227)/C$228))</f>
        <v>1.4124453065690275E-2</v>
      </c>
      <c r="DT55" s="2">
        <f>POWER(10,($B55-D$227)/D$228)/(1+POWER(10,($B55-D$227)/D$228))</f>
        <v>6.0431328708382614E-3</v>
      </c>
      <c r="DU55" s="2">
        <f>POWER(10,($B55-E$227)/E$228)/(1+POWER(10,($B55-E$227)/E$228))</f>
        <v>1.0576113379334421E-2</v>
      </c>
      <c r="DV55" s="2">
        <f>POWER(10,($B55-F$227)/F$228)/(1+POWER(10,($B55-F$227)/F$228))</f>
        <v>1.2023475136289357E-2</v>
      </c>
      <c r="DW55" s="2">
        <f>POWER(10,($B55-G$227)/G$228)/(1+POWER(10,($B55-G$227)/G$228))</f>
        <v>1.1673198614093572E-2</v>
      </c>
      <c r="DX55" s="2">
        <f>POWER(10,($B55-H$227)/H$228)/(1+POWER(10,($B55-H$227)/H$228))</f>
        <v>1.0020688678384012E-2</v>
      </c>
      <c r="DY55" s="2">
        <f>POWER(10,($B55-I$227)/I$228)/(1+POWER(10,($B55-I$227)/I$228))</f>
        <v>1.0151568921169125E-2</v>
      </c>
      <c r="DZ55" s="2">
        <f>POWER(10,($B55-J$227)/J$228)/(1+POWER(10,($B55-J$227)/J$228))</f>
        <v>9.7472752968499627E-3</v>
      </c>
      <c r="EA55" s="2">
        <f>POWER(10,($B55-K$227)/K$228)/(1+POWER(10,($B55-K$227)/K$228))</f>
        <v>1.0537169757914414E-2</v>
      </c>
      <c r="EB55" s="2">
        <f>POWER(10,($B55-L$227)/L$228)/(1+POWER(10,($B55-L$227)/L$228))</f>
        <v>1.0045978049688009E-2</v>
      </c>
      <c r="EC55" s="2">
        <f>POWER(10,($B55-M$227)/M$228)/(1+POWER(10,($B55-M$227)/M$228))</f>
        <v>9.0675525857372794E-3</v>
      </c>
      <c r="ED55" s="2">
        <f>POWER(10,($B55-N$227)/N$228)/(1+POWER(10,($B55-N$227)/N$228))</f>
        <v>8.3332963040854257E-3</v>
      </c>
      <c r="EE55" s="2">
        <f>POWER(10,($B55-O$227)/O$228)/(1+POWER(10,($B55-O$227)/O$228))</f>
        <v>8.6775831856970957E-3</v>
      </c>
    </row>
    <row r="56" spans="2:135" x14ac:dyDescent="0.25">
      <c r="B56" s="2">
        <v>50</v>
      </c>
      <c r="C56">
        <v>179.875</v>
      </c>
      <c r="D56">
        <v>122.75</v>
      </c>
      <c r="E56">
        <v>167.38200000000001</v>
      </c>
      <c r="F56">
        <v>179.82400000000001</v>
      </c>
      <c r="G56">
        <v>168.45599999999999</v>
      </c>
      <c r="H56">
        <v>159.941</v>
      </c>
      <c r="I56">
        <v>155.20599999999999</v>
      </c>
      <c r="J56">
        <v>153.92599999999999</v>
      </c>
      <c r="K56">
        <v>150.91200000000001</v>
      </c>
      <c r="L56">
        <v>143.33799999999999</v>
      </c>
      <c r="M56">
        <v>119.11799999999999</v>
      </c>
      <c r="N56">
        <v>112.35299999999999</v>
      </c>
      <c r="O56">
        <v>104.80880000000001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180.46500997631395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111.80733685688317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177.01515762656305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190.6264241140573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180.92529335263563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167.2298661370651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161.60278001303686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158.29290808299635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157.69192143206627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149.2432839302916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119.73470499544058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112.69257252921564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109.5064082457439</v>
      </c>
      <c r="AE56" s="5"/>
      <c r="AG56" s="5">
        <f t="shared" si="15"/>
        <v>-0.5900099763139508</v>
      </c>
      <c r="AH56" s="5">
        <f t="shared" si="15"/>
        <v>10.942663143116832</v>
      </c>
      <c r="AI56" s="5">
        <f t="shared" si="15"/>
        <v>-9.6331576265630474</v>
      </c>
      <c r="AJ56" s="5">
        <f t="shared" si="15"/>
        <v>-10.802424114057288</v>
      </c>
      <c r="AK56" s="5">
        <f t="shared" si="15"/>
        <v>-12.469293352635646</v>
      </c>
      <c r="AL56" s="5">
        <f t="shared" si="15"/>
        <v>-7.2888661370650993</v>
      </c>
      <c r="AM56" s="5">
        <f t="shared" si="15"/>
        <v>-6.3967800130368744</v>
      </c>
      <c r="AN56" s="5">
        <f t="shared" si="15"/>
        <v>-4.3669080829963605</v>
      </c>
      <c r="AO56" s="5">
        <f t="shared" si="14"/>
        <v>-6.77992143206626</v>
      </c>
      <c r="AP56" s="5">
        <f t="shared" si="14"/>
        <v>-5.9052839302916027</v>
      </c>
      <c r="AQ56" s="5">
        <f t="shared" si="14"/>
        <v>-0.61670499544058544</v>
      </c>
      <c r="AR56" s="5">
        <f t="shared" si="14"/>
        <v>-0.33957252921564418</v>
      </c>
      <c r="AS56" s="5">
        <f t="shared" si="14"/>
        <v>-4.6976082457438935</v>
      </c>
      <c r="AV56" s="2">
        <f t="shared" si="1"/>
        <v>65.669028359483789</v>
      </c>
      <c r="AW56" s="2">
        <f t="shared" si="2"/>
        <v>68.114025209101399</v>
      </c>
      <c r="AX56" s="2">
        <f t="shared" si="3"/>
        <v>68.981675530874114</v>
      </c>
      <c r="AY56" s="2">
        <f t="shared" si="4"/>
        <v>68.905007837752137</v>
      </c>
      <c r="AZ56" s="2">
        <f t="shared" si="5"/>
        <v>69.697605936969069</v>
      </c>
      <c r="BA56" s="2">
        <f t="shared" si="6"/>
        <v>69.513622135757174</v>
      </c>
      <c r="BB56" s="2">
        <f t="shared" si="7"/>
        <v>69.568710936511195</v>
      </c>
      <c r="BC56" s="2">
        <f t="shared" si="8"/>
        <v>68.576611677038187</v>
      </c>
      <c r="BD56" s="2">
        <f t="shared" si="9"/>
        <v>65.78128780800013</v>
      </c>
      <c r="BE56" s="2">
        <f t="shared" si="10"/>
        <v>61.68798191604904</v>
      </c>
      <c r="BF56" s="2">
        <f t="shared" si="11"/>
        <v>55.630581651778208</v>
      </c>
      <c r="BG56" s="2">
        <f t="shared" si="12"/>
        <v>48.338116591177091</v>
      </c>
      <c r="BH56" s="2">
        <f t="shared" si="13"/>
        <v>40.109793733384166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65.62495246081113</v>
      </c>
      <c r="CP56" s="2">
        <f>BL$207*$B56+BL$209</f>
        <v>68.094285895806848</v>
      </c>
      <c r="CQ56" s="2">
        <f>BM$207*$B56+BM$209</f>
        <v>68.953901820213218</v>
      </c>
      <c r="CR56" s="2">
        <f>BN$207*$B56+BN$209</f>
        <v>68.87708686990706</v>
      </c>
      <c r="CS56" s="2">
        <f>BO$207*$B56+BO$209</f>
        <v>69.666704135755211</v>
      </c>
      <c r="CT56" s="2">
        <f>BP$207*$B56+BP$209</f>
        <v>69.489475936715095</v>
      </c>
      <c r="CU56" s="2">
        <f>BQ$207*$B56+BQ$209</f>
        <v>69.544563652885188</v>
      </c>
      <c r="CV56" s="2">
        <f>BR$207*$B56+BR$209</f>
        <v>68.545952636756667</v>
      </c>
      <c r="CW56" s="2">
        <f>BS$207*$B56+BS$209</f>
        <v>65.751583133979864</v>
      </c>
      <c r="CX56" s="2">
        <f>BT$207*$B56+BT$209</f>
        <v>61.659786859773888</v>
      </c>
      <c r="CY56" s="2">
        <f>BU$207*$B56+BU$209</f>
        <v>55.593159842451264</v>
      </c>
      <c r="CZ56" s="2">
        <f>BV$207*$B56+BV$209</f>
        <v>48.310161731750824</v>
      </c>
      <c r="DA56" s="2">
        <f>BW$207*$B56+BW$209</f>
        <v>40.08372524575195</v>
      </c>
      <c r="DD56" s="2">
        <f>BZ$207*$B56+BZ$209</f>
        <v>68.47479553999095</v>
      </c>
      <c r="DE56" s="2">
        <f>CA$207*$B56+CA$209</f>
        <v>71.075018581957522</v>
      </c>
      <c r="DF56" s="2">
        <f>CB$207*$B56+CB$209</f>
        <v>71.351358240623895</v>
      </c>
      <c r="DG56" s="2">
        <f>CC$207*$B56+CC$209</f>
        <v>70.99741927078945</v>
      </c>
      <c r="DH56" s="2">
        <f>CD$207*$B56+CD$209</f>
        <v>72.083738086547655</v>
      </c>
      <c r="DI56" s="2">
        <f>CE$207*$B56+CE$209</f>
        <v>71.689213495300379</v>
      </c>
      <c r="DJ56" s="2">
        <f>CF$207*$B56+CF$209</f>
        <v>71.716065773360981</v>
      </c>
      <c r="DK56" s="2">
        <f>CG$207*$B56+CG$209</f>
        <v>71.417285504117487</v>
      </c>
      <c r="DL56" s="2">
        <f>CH$207*$B56+CH$209</f>
        <v>68.325189348670605</v>
      </c>
      <c r="DM56" s="2">
        <f>CI$207*$B56+CI$209</f>
        <v>64.221918637317998</v>
      </c>
      <c r="DN56" s="2">
        <f>CJ$207*$B56+CJ$209</f>
        <v>59.360323282105931</v>
      </c>
      <c r="DO56" s="2">
        <f>CK$207*$B56+CK$209</f>
        <v>51.37205122810505</v>
      </c>
      <c r="DP56" s="2">
        <f>CL$207*$B56+CL$209</f>
        <v>42.825807566873536</v>
      </c>
      <c r="DS56" s="2">
        <f>POWER(10,($B56-C$227)/C$228)/(1+POWER(10,($B56-C$227)/C$228))</f>
        <v>1.5466079165781459E-2</v>
      </c>
      <c r="DT56" s="2">
        <f>POWER(10,($B56-D$227)/D$228)/(1+POWER(10,($B56-D$227)/D$228))</f>
        <v>6.6223024245896127E-3</v>
      </c>
      <c r="DU56" s="2">
        <f>POWER(10,($B56-E$227)/E$228)/(1+POWER(10,($B56-E$227)/E$228))</f>
        <v>1.1584657149320029E-2</v>
      </c>
      <c r="DV56" s="2">
        <f>POWER(10,($B56-F$227)/F$228)/(1+POWER(10,($B56-F$227)/F$228))</f>
        <v>1.3168203171092758E-2</v>
      </c>
      <c r="DW56" s="2">
        <f>POWER(10,($B56-G$227)/G$228)/(1+POWER(10,($B56-G$227)/G$228))</f>
        <v>1.2785009165355002E-2</v>
      </c>
      <c r="DX56" s="2">
        <f>POWER(10,($B56-H$227)/H$228)/(1+POWER(10,($B56-H$227)/H$228))</f>
        <v>1.0976854465134262E-2</v>
      </c>
      <c r="DY56" s="2">
        <f>POWER(10,($B56-I$227)/I$228)/(1+POWER(10,($B56-I$227)/I$228))</f>
        <v>1.1120082913261249E-2</v>
      </c>
      <c r="DZ56" s="2">
        <f>POWER(10,($B56-J$227)/J$228)/(1+POWER(10,($B56-J$227)/J$228))</f>
        <v>1.0677633593103714E-2</v>
      </c>
      <c r="EA56" s="2">
        <f>POWER(10,($B56-K$227)/K$228)/(1+POWER(10,($B56-K$227)/K$228))</f>
        <v>1.154204316522793E-2</v>
      </c>
      <c r="EB56" s="2">
        <f>POWER(10,($B56-L$227)/L$228)/(1+POWER(10,($B56-L$227)/L$228))</f>
        <v>1.1004530103510796E-2</v>
      </c>
      <c r="EC56" s="2">
        <f>POWER(10,($B56-M$227)/M$228)/(1+POWER(10,($B56-M$227)/M$228))</f>
        <v>9.9336835065425028E-3</v>
      </c>
      <c r="ED56" s="2">
        <f>POWER(10,($B56-N$227)/N$228)/(1+POWER(10,($B56-N$227)/N$228))</f>
        <v>9.1299373996202964E-3</v>
      </c>
      <c r="EE56" s="2">
        <f>POWER(10,($B56-O$227)/O$228)/(1+POWER(10,($B56-O$227)/O$228))</f>
        <v>9.5068216703096987E-3</v>
      </c>
    </row>
    <row r="57" spans="2:135" x14ac:dyDescent="0.25">
      <c r="B57" s="2">
        <v>51</v>
      </c>
      <c r="C57">
        <v>179.333</v>
      </c>
      <c r="D57">
        <v>132.10300000000001</v>
      </c>
      <c r="E57">
        <v>178.14699999999999</v>
      </c>
      <c r="F57">
        <v>184.971</v>
      </c>
      <c r="G57">
        <v>177.691</v>
      </c>
      <c r="H57">
        <v>170.13200000000001</v>
      </c>
      <c r="I57">
        <v>167.79400000000001</v>
      </c>
      <c r="J57">
        <v>164.059</v>
      </c>
      <c r="K57">
        <v>162.721</v>
      </c>
      <c r="L57">
        <v>153.25</v>
      </c>
      <c r="M57">
        <v>129.441</v>
      </c>
      <c r="N57">
        <v>120.16200000000001</v>
      </c>
      <c r="O57">
        <v>108.80880000000001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172.18363479102564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125.04770628119695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189.32158770570476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196.49806981580801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189.02187006321984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180.42119926454853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176.00184871565801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173.03217347058913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172.36634344469184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163.08637236959004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133.1699884364387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124.37103653284699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116.39023937731585</v>
      </c>
      <c r="AE57" s="5"/>
      <c r="AG57" s="5">
        <f t="shared" si="15"/>
        <v>7.1493652089743591</v>
      </c>
      <c r="AH57" s="5">
        <f t="shared" si="15"/>
        <v>7.0552937188030569</v>
      </c>
      <c r="AI57" s="5">
        <f t="shared" si="15"/>
        <v>-11.174587705704766</v>
      </c>
      <c r="AJ57" s="5">
        <f t="shared" si="15"/>
        <v>-11.527069815808005</v>
      </c>
      <c r="AK57" s="5">
        <f t="shared" si="15"/>
        <v>-11.330870063219834</v>
      </c>
      <c r="AL57" s="5">
        <f t="shared" si="15"/>
        <v>-10.289199264548529</v>
      </c>
      <c r="AM57" s="5">
        <f t="shared" si="15"/>
        <v>-8.2078487156580024</v>
      </c>
      <c r="AN57" s="5">
        <f t="shared" ref="AN57:AS115" si="16">J57-Y57</f>
        <v>-8.9731734705891313</v>
      </c>
      <c r="AO57" s="5">
        <f t="shared" si="14"/>
        <v>-9.6453434446918322</v>
      </c>
      <c r="AP57" s="5">
        <f t="shared" si="14"/>
        <v>-9.8363723695900376</v>
      </c>
      <c r="AQ57" s="5">
        <f t="shared" si="14"/>
        <v>-3.7289884364386978</v>
      </c>
      <c r="AR57" s="5">
        <f t="shared" si="14"/>
        <v>-4.2090365328469801</v>
      </c>
      <c r="AS57" s="5">
        <f t="shared" si="14"/>
        <v>-7.5814393773158457</v>
      </c>
      <c r="AV57" s="2">
        <f t="shared" si="1"/>
        <v>65.68243921341292</v>
      </c>
      <c r="AW57" s="2">
        <f t="shared" si="2"/>
        <v>68.130898824599711</v>
      </c>
      <c r="AX57" s="2">
        <f t="shared" si="3"/>
        <v>68.993968344755501</v>
      </c>
      <c r="AY57" s="2">
        <f t="shared" si="4"/>
        <v>68.914361308443176</v>
      </c>
      <c r="AZ57" s="2">
        <f t="shared" si="5"/>
        <v>69.720195061768109</v>
      </c>
      <c r="BA57" s="2">
        <f t="shared" si="6"/>
        <v>69.533311927211727</v>
      </c>
      <c r="BB57" s="2">
        <f t="shared" si="7"/>
        <v>69.589195437695295</v>
      </c>
      <c r="BC57" s="2">
        <f t="shared" si="8"/>
        <v>68.607653383575467</v>
      </c>
      <c r="BD57" s="2">
        <f t="shared" si="9"/>
        <v>65.803525494261891</v>
      </c>
      <c r="BE57" s="2">
        <f t="shared" si="10"/>
        <v>61.712626515044256</v>
      </c>
      <c r="BF57" s="2">
        <f t="shared" si="11"/>
        <v>55.672156114158909</v>
      </c>
      <c r="BG57" s="2">
        <f t="shared" si="12"/>
        <v>48.368465342743271</v>
      </c>
      <c r="BH57" s="2">
        <f t="shared" si="13"/>
        <v>40.136822647544022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65.635279617002141</v>
      </c>
      <c r="CP57" s="2">
        <f>BL$207*$B57+BL$209</f>
        <v>68.109754341380764</v>
      </c>
      <c r="CQ57" s="2">
        <f>BM$207*$B57+BM$209</f>
        <v>68.964311894905521</v>
      </c>
      <c r="CR57" s="2">
        <f>BN$207*$B57+BN$209</f>
        <v>68.884574901562644</v>
      </c>
      <c r="CS57" s="2">
        <f>BO$207*$B57+BO$209</f>
        <v>69.68726102341661</v>
      </c>
      <c r="CT57" s="2">
        <f>BP$207*$B57+BP$209</f>
        <v>69.507573031357637</v>
      </c>
      <c r="CU57" s="2">
        <f>BQ$207*$B57+BQ$209</f>
        <v>69.563421183005246</v>
      </c>
      <c r="CV57" s="2">
        <f>BR$207*$B57+BR$209</f>
        <v>68.574956665476563</v>
      </c>
      <c r="CW57" s="2">
        <f>BS$207*$B57+BS$209</f>
        <v>65.77182702218758</v>
      </c>
      <c r="CX57" s="2">
        <f>BT$207*$B57+BT$209</f>
        <v>61.682534891500204</v>
      </c>
      <c r="CY57" s="2">
        <f>BU$207*$B57+BU$209</f>
        <v>55.632124960288301</v>
      </c>
      <c r="CZ57" s="2">
        <f>BV$207*$B57+BV$209</f>
        <v>48.338523115174631</v>
      </c>
      <c r="DA57" s="2">
        <f>BW$207*$B57+BW$209</f>
        <v>40.108880934784779</v>
      </c>
      <c r="DD57" s="2">
        <f>BZ$207*$B57+BZ$209</f>
        <v>68.420357829466582</v>
      </c>
      <c r="DE57" s="2">
        <f>CA$207*$B57+CA$209</f>
        <v>71.023592663400052</v>
      </c>
      <c r="DF57" s="2">
        <f>CB$207*$B57+CB$209</f>
        <v>71.301647640776594</v>
      </c>
      <c r="DG57" s="2">
        <f>CC$207*$B57+CC$209</f>
        <v>70.950159543583595</v>
      </c>
      <c r="DH57" s="2">
        <f>CD$207*$B57+CD$209</f>
        <v>72.039488422065361</v>
      </c>
      <c r="DI57" s="2">
        <f>CE$207*$B57+CE$209</f>
        <v>71.648351325374605</v>
      </c>
      <c r="DJ57" s="2">
        <f>CF$207*$B57+CF$209</f>
        <v>71.67955813748965</v>
      </c>
      <c r="DK57" s="2">
        <f>CG$207*$B57+CG$209</f>
        <v>71.370564900921067</v>
      </c>
      <c r="DL57" s="2">
        <f>CH$207*$B57+CH$209</f>
        <v>68.279315676877104</v>
      </c>
      <c r="DM57" s="2">
        <f>CI$207*$B57+CI$209</f>
        <v>64.179054387178198</v>
      </c>
      <c r="DN57" s="2">
        <f>CJ$207*$B57+CJ$209</f>
        <v>59.31090491206028</v>
      </c>
      <c r="DO57" s="2">
        <f>CK$207*$B57+CK$209</f>
        <v>51.33215697660853</v>
      </c>
      <c r="DP57" s="2">
        <f>CL$207*$B57+CL$209</f>
        <v>42.791851012197739</v>
      </c>
      <c r="DS57" s="2">
        <f>POWER(10,($B57-C$227)/C$228)/(1+POWER(10,($B57-C$227)/C$228))</f>
        <v>1.693295225955178E-2</v>
      </c>
      <c r="DT57" s="2">
        <f>POWER(10,($B57-D$227)/D$228)/(1+POWER(10,($B57-D$227)/D$228))</f>
        <v>7.2565739351964998E-3</v>
      </c>
      <c r="DU57" s="2">
        <f>POWER(10,($B57-E$227)/E$228)/(1+POWER(10,($B57-E$227)/E$228))</f>
        <v>1.2688142857684537E-2</v>
      </c>
      <c r="DV57" s="2">
        <f>POWER(10,($B57-F$227)/F$228)/(1+POWER(10,($B57-F$227)/F$228))</f>
        <v>1.4420327433977417E-2</v>
      </c>
      <c r="DW57" s="2">
        <f>POWER(10,($B57-G$227)/G$228)/(1+POWER(10,($B57-G$227)/G$228))</f>
        <v>1.4001213645594229E-2</v>
      </c>
      <c r="DX57" s="2">
        <f>POWER(10,($B57-H$227)/H$228)/(1+POWER(10,($B57-H$227)/H$228))</f>
        <v>1.2023148742692948E-2</v>
      </c>
      <c r="DY57" s="2">
        <f>POWER(10,($B57-I$227)/I$228)/(1+POWER(10,($B57-I$227)/I$228))</f>
        <v>1.2179861343769577E-2</v>
      </c>
      <c r="DZ57" s="2">
        <f>POWER(10,($B57-J$227)/J$228)/(1+POWER(10,($B57-J$227)/J$228))</f>
        <v>1.1695743947365183E-2</v>
      </c>
      <c r="EA57" s="2">
        <f>POWER(10,($B57-K$227)/K$228)/(1+POWER(10,($B57-K$227)/K$228))</f>
        <v>1.2641521633616948E-2</v>
      </c>
      <c r="EB57" s="2">
        <f>POWER(10,($B57-L$227)/L$228)/(1+POWER(10,($B57-L$227)/L$228))</f>
        <v>1.2053430224015439E-2</v>
      </c>
      <c r="EC57" s="2">
        <f>POWER(10,($B57-M$227)/M$228)/(1+POWER(10,($B57-M$227)/M$228))</f>
        <v>1.0881638585457612E-2</v>
      </c>
      <c r="ED57" s="2">
        <f>POWER(10,($B57-N$227)/N$228)/(1+POWER(10,($B57-N$227)/N$228))</f>
        <v>1.0001967159171444E-2</v>
      </c>
      <c r="EE57" s="2">
        <f>POWER(10,($B57-O$227)/O$228)/(1+POWER(10,($B57-O$227)/O$228))</f>
        <v>1.0414470513286389E-2</v>
      </c>
    </row>
    <row r="58" spans="2:135" x14ac:dyDescent="0.25">
      <c r="B58" s="2">
        <v>52</v>
      </c>
      <c r="C58">
        <v>179.167</v>
      </c>
      <c r="D58">
        <v>142.779</v>
      </c>
      <c r="E58">
        <v>185.61799999999999</v>
      </c>
      <c r="F58">
        <v>191.07400000000001</v>
      </c>
      <c r="G58">
        <v>183.89699999999999</v>
      </c>
      <c r="H58">
        <v>178.60300000000001</v>
      </c>
      <c r="I58">
        <v>176.98500000000001</v>
      </c>
      <c r="J58">
        <v>172.51499999999999</v>
      </c>
      <c r="K58">
        <v>172.779</v>
      </c>
      <c r="L58">
        <v>164.67599999999999</v>
      </c>
      <c r="M58">
        <v>139.63200000000001</v>
      </c>
      <c r="N58">
        <v>127.029</v>
      </c>
      <c r="O58">
        <v>113.2353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160.85404194158434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139.56698819517501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197.90862265635937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197.56111014850563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192.8056359427647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190.59309141152397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187.89951144761676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185.5187475194856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184.56219951085146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174.58849368470973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145.79602090209187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134.80376697184118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120.90993982944239</v>
      </c>
      <c r="AE58" s="5"/>
      <c r="AG58" s="5">
        <f t="shared" ref="AG58:AM94" si="17">C58-R58</f>
        <v>18.31295805841566</v>
      </c>
      <c r="AH58" s="5">
        <f t="shared" si="17"/>
        <v>3.2120118048249822</v>
      </c>
      <c r="AI58" s="5">
        <f t="shared" si="17"/>
        <v>-12.290622656359375</v>
      </c>
      <c r="AJ58" s="5">
        <f t="shared" si="17"/>
        <v>-6.4871101485056215</v>
      </c>
      <c r="AK58" s="5">
        <f t="shared" si="17"/>
        <v>-8.9086359427647039</v>
      </c>
      <c r="AL58" s="5">
        <f t="shared" si="17"/>
        <v>-11.990091411523963</v>
      </c>
      <c r="AM58" s="5">
        <f t="shared" si="17"/>
        <v>-10.914511447616746</v>
      </c>
      <c r="AN58" s="5">
        <f t="shared" si="16"/>
        <v>-13.003747519485614</v>
      </c>
      <c r="AO58" s="5">
        <f t="shared" si="14"/>
        <v>-11.78319951085146</v>
      </c>
      <c r="AP58" s="5">
        <f t="shared" si="14"/>
        <v>-9.9124936847097445</v>
      </c>
      <c r="AQ58" s="5">
        <f t="shared" si="14"/>
        <v>-6.1640209020918633</v>
      </c>
      <c r="AR58" s="5">
        <f t="shared" si="14"/>
        <v>-7.7747669718411885</v>
      </c>
      <c r="AS58" s="5">
        <f t="shared" si="14"/>
        <v>-7.6746398294423983</v>
      </c>
      <c r="AV58" s="2">
        <f t="shared" si="1"/>
        <v>65.696031401450526</v>
      </c>
      <c r="AW58" s="2">
        <f t="shared" si="2"/>
        <v>68.147859147309404</v>
      </c>
      <c r="AX58" s="2">
        <f t="shared" si="3"/>
        <v>69.006364470549428</v>
      </c>
      <c r="AY58" s="2">
        <f t="shared" si="4"/>
        <v>68.923813258080202</v>
      </c>
      <c r="AZ58" s="2">
        <f t="shared" si="5"/>
        <v>69.74288708234981</v>
      </c>
      <c r="BA58" s="2">
        <f t="shared" si="6"/>
        <v>69.553083198622289</v>
      </c>
      <c r="BB58" s="2">
        <f t="shared" si="7"/>
        <v>69.609767919937653</v>
      </c>
      <c r="BC58" s="2">
        <f t="shared" si="8"/>
        <v>68.638801516451693</v>
      </c>
      <c r="BD58" s="2">
        <f t="shared" si="9"/>
        <v>65.825869905961767</v>
      </c>
      <c r="BE58" s="2">
        <f t="shared" si="10"/>
        <v>61.737373261554637</v>
      </c>
      <c r="BF58" s="2">
        <f t="shared" si="11"/>
        <v>55.713883893046237</v>
      </c>
      <c r="BG58" s="2">
        <f t="shared" si="12"/>
        <v>48.398936014086118</v>
      </c>
      <c r="BH58" s="2">
        <f t="shared" si="13"/>
        <v>40.163969010588332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65.645606773193165</v>
      </c>
      <c r="CP58" s="2">
        <f>BL$207*$B58+BL$209</f>
        <v>68.125222786954666</v>
      </c>
      <c r="CQ58" s="2">
        <f>BM$207*$B58+BM$209</f>
        <v>68.974721969597823</v>
      </c>
      <c r="CR58" s="2">
        <f>BN$207*$B58+BN$209</f>
        <v>68.892062933218241</v>
      </c>
      <c r="CS58" s="2">
        <f>BO$207*$B58+BO$209</f>
        <v>69.707817911077996</v>
      </c>
      <c r="CT58" s="2">
        <f>BP$207*$B58+BP$209</f>
        <v>69.525670126000179</v>
      </c>
      <c r="CU58" s="2">
        <f>BQ$207*$B58+BQ$209</f>
        <v>69.582278713125305</v>
      </c>
      <c r="CV58" s="2">
        <f>BR$207*$B58+BR$209</f>
        <v>68.603960694196445</v>
      </c>
      <c r="CW58" s="2">
        <f>BS$207*$B58+BS$209</f>
        <v>65.792070910395282</v>
      </c>
      <c r="CX58" s="2">
        <f>BT$207*$B58+BT$209</f>
        <v>61.70528292322652</v>
      </c>
      <c r="CY58" s="2">
        <f>BU$207*$B58+BU$209</f>
        <v>55.671090078125346</v>
      </c>
      <c r="CZ58" s="2">
        <f>BV$207*$B58+BV$209</f>
        <v>48.366884498598445</v>
      </c>
      <c r="DA58" s="2">
        <f>BW$207*$B58+BW$209</f>
        <v>40.134036623817607</v>
      </c>
      <c r="DD58" s="2">
        <f>BZ$207*$B58+BZ$209</f>
        <v>68.365920118942213</v>
      </c>
      <c r="DE58" s="2">
        <f>CA$207*$B58+CA$209</f>
        <v>70.972166744842582</v>
      </c>
      <c r="DF58" s="2">
        <f>CB$207*$B58+CB$209</f>
        <v>71.251937040929306</v>
      </c>
      <c r="DG58" s="2">
        <f>CC$207*$B58+CC$209</f>
        <v>70.90289981637774</v>
      </c>
      <c r="DH58" s="2">
        <f>CD$207*$B58+CD$209</f>
        <v>71.995238757583067</v>
      </c>
      <c r="DI58" s="2">
        <f>CE$207*$B58+CE$209</f>
        <v>71.607489155448832</v>
      </c>
      <c r="DJ58" s="2">
        <f>CF$207*$B58+CF$209</f>
        <v>71.643050501618305</v>
      </c>
      <c r="DK58" s="2">
        <f>CG$207*$B58+CG$209</f>
        <v>71.323844297724648</v>
      </c>
      <c r="DL58" s="2">
        <f>CH$207*$B58+CH$209</f>
        <v>68.233442005083589</v>
      </c>
      <c r="DM58" s="2">
        <f>CI$207*$B58+CI$209</f>
        <v>64.136190137038398</v>
      </c>
      <c r="DN58" s="2">
        <f>CJ$207*$B58+CJ$209</f>
        <v>59.261486542014637</v>
      </c>
      <c r="DO58" s="2">
        <f>CK$207*$B58+CK$209</f>
        <v>51.29226272511201</v>
      </c>
      <c r="DP58" s="2">
        <f>CL$207*$B58+CL$209</f>
        <v>42.757894457521942</v>
      </c>
      <c r="DS58" s="2">
        <f>POWER(10,($B58-C$227)/C$228)/(1+POWER(10,($B58-C$227)/C$228))</f>
        <v>1.8536330873858038E-2</v>
      </c>
      <c r="DT58" s="2">
        <f>POWER(10,($B58-D$227)/D$228)/(1+POWER(10,($B58-D$227)/D$228))</f>
        <v>7.9511085183195454E-3</v>
      </c>
      <c r="DU58" s="2">
        <f>POWER(10,($B58-E$227)/E$228)/(1+POWER(10,($B58-E$227)/E$228))</f>
        <v>1.3895262397457394E-2</v>
      </c>
      <c r="DV58" s="2">
        <f>POWER(10,($B58-F$227)/F$228)/(1+POWER(10,($B58-F$227)/F$228))</f>
        <v>1.5789607365902254E-2</v>
      </c>
      <c r="DW58" s="2">
        <f>POWER(10,($B58-G$227)/G$228)/(1+POWER(10,($B58-G$227)/G$228))</f>
        <v>1.5331315759142367E-2</v>
      </c>
      <c r="DX58" s="2">
        <f>POWER(10,($B58-H$227)/H$228)/(1+POWER(10,($B58-H$227)/H$228))</f>
        <v>1.3167846116469135E-2</v>
      </c>
      <c r="DY58" s="2">
        <f>POWER(10,($B58-I$227)/I$228)/(1+POWER(10,($B58-I$227)/I$228))</f>
        <v>1.3339277529828858E-2</v>
      </c>
      <c r="DZ58" s="2">
        <f>POWER(10,($B58-J$227)/J$228)/(1+POWER(10,($B58-J$227)/J$228))</f>
        <v>1.2809673991213952E-2</v>
      </c>
      <c r="EA58" s="2">
        <f>POWER(10,($B58-K$227)/K$228)/(1+POWER(10,($B58-K$227)/K$228))</f>
        <v>1.3844267936165784E-2</v>
      </c>
      <c r="EB58" s="2">
        <f>POWER(10,($B58-L$227)/L$228)/(1+POWER(10,($B58-L$227)/L$228))</f>
        <v>1.3200972108597076E-2</v>
      </c>
      <c r="EC58" s="2">
        <f>POWER(10,($B58-M$227)/M$228)/(1+POWER(10,($B58-M$227)/M$228))</f>
        <v>1.1918966429276676E-2</v>
      </c>
      <c r="ED58" s="2">
        <f>POWER(10,($B58-N$227)/N$228)/(1+POWER(10,($B58-N$227)/N$228))</f>
        <v>1.0956366324592364E-2</v>
      </c>
      <c r="EE58" s="2">
        <f>POWER(10,($B58-O$227)/O$228)/(1+POWER(10,($B58-O$227)/O$228))</f>
        <v>1.1407777657093804E-2</v>
      </c>
    </row>
    <row r="59" spans="2:135" x14ac:dyDescent="0.25">
      <c r="B59" s="2">
        <v>53</v>
      </c>
      <c r="C59">
        <v>166.583</v>
      </c>
      <c r="D59">
        <v>152.309</v>
      </c>
      <c r="E59">
        <v>192.48500000000001</v>
      </c>
      <c r="F59">
        <v>194.279</v>
      </c>
      <c r="G59">
        <v>189.721</v>
      </c>
      <c r="H59">
        <v>188.559</v>
      </c>
      <c r="I59">
        <v>185.76499999999999</v>
      </c>
      <c r="J59">
        <v>181.971</v>
      </c>
      <c r="K59">
        <v>180.45599999999999</v>
      </c>
      <c r="L59">
        <v>173.76499999999999</v>
      </c>
      <c r="M59">
        <v>148.14699999999999</v>
      </c>
      <c r="N59">
        <v>134.691</v>
      </c>
      <c r="O59">
        <v>117.4706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147.59421207535996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154.4899949633903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201.83290686664935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193.69530558727629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191.84811044393214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196.65998036251332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196.04876981682096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194.47099649345685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192.99339562635424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182.55017022191177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156.4334831541141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142.98961631807569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122.59042865209224</v>
      </c>
      <c r="AE59" s="5"/>
      <c r="AG59" s="5">
        <f t="shared" si="17"/>
        <v>18.988787924640036</v>
      </c>
      <c r="AH59" s="5">
        <f t="shared" si="17"/>
        <v>-2.1809949633903045</v>
      </c>
      <c r="AI59" s="5">
        <f t="shared" si="17"/>
        <v>-9.347906866649339</v>
      </c>
      <c r="AJ59" s="5">
        <f t="shared" si="17"/>
        <v>0.58369441272370182</v>
      </c>
      <c r="AK59" s="5">
        <f t="shared" si="17"/>
        <v>-2.1271104439321391</v>
      </c>
      <c r="AL59" s="5">
        <f t="shared" si="17"/>
        <v>-8.1009803625133259</v>
      </c>
      <c r="AM59" s="5">
        <f t="shared" si="17"/>
        <v>-10.283769816820978</v>
      </c>
      <c r="AN59" s="5">
        <f t="shared" si="16"/>
        <v>-12.499996493456848</v>
      </c>
      <c r="AO59" s="5">
        <f t="shared" si="14"/>
        <v>-12.537395626354254</v>
      </c>
      <c r="AP59" s="5">
        <f t="shared" si="14"/>
        <v>-8.785170221911784</v>
      </c>
      <c r="AQ59" s="5">
        <f t="shared" si="14"/>
        <v>-8.2864831541141086</v>
      </c>
      <c r="AR59" s="5">
        <f t="shared" si="14"/>
        <v>-8.2986163180756876</v>
      </c>
      <c r="AS59" s="5">
        <f t="shared" si="14"/>
        <v>-5.119828652092238</v>
      </c>
      <c r="AV59" s="2">
        <f t="shared" si="1"/>
        <v>65.709810758731919</v>
      </c>
      <c r="AW59" s="2">
        <f t="shared" si="2"/>
        <v>68.164909730288542</v>
      </c>
      <c r="AX59" s="2">
        <f t="shared" si="3"/>
        <v>69.018866143349783</v>
      </c>
      <c r="AY59" s="2">
        <f t="shared" si="4"/>
        <v>68.933365147104695</v>
      </c>
      <c r="AZ59" s="2">
        <f t="shared" si="5"/>
        <v>69.765682769242531</v>
      </c>
      <c r="BA59" s="2">
        <f t="shared" si="6"/>
        <v>69.572936730858856</v>
      </c>
      <c r="BB59" s="2">
        <f t="shared" si="7"/>
        <v>69.630430075979262</v>
      </c>
      <c r="BC59" s="2">
        <f t="shared" si="8"/>
        <v>68.670057491144675</v>
      </c>
      <c r="BD59" s="2">
        <f t="shared" si="9"/>
        <v>65.848322904888818</v>
      </c>
      <c r="BE59" s="2">
        <f t="shared" si="10"/>
        <v>61.76222405260576</v>
      </c>
      <c r="BF59" s="2">
        <f t="shared" si="11"/>
        <v>55.755770038724485</v>
      </c>
      <c r="BG59" s="2">
        <f t="shared" si="12"/>
        <v>48.429533442835776</v>
      </c>
      <c r="BH59" s="2">
        <f t="shared" si="13"/>
        <v>40.19123785454638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65.655933929384176</v>
      </c>
      <c r="CP59" s="2">
        <f>BL$207*$B59+BL$209</f>
        <v>68.140691232528582</v>
      </c>
      <c r="CQ59" s="2">
        <f>BM$207*$B59+BM$209</f>
        <v>68.985132044290125</v>
      </c>
      <c r="CR59" s="2">
        <f>BN$207*$B59+BN$209</f>
        <v>68.899550964873839</v>
      </c>
      <c r="CS59" s="2">
        <f>BO$207*$B59+BO$209</f>
        <v>69.728374798739395</v>
      </c>
      <c r="CT59" s="2">
        <f>BP$207*$B59+BP$209</f>
        <v>69.543767220642721</v>
      </c>
      <c r="CU59" s="2">
        <f>BQ$207*$B59+BQ$209</f>
        <v>69.601136243245378</v>
      </c>
      <c r="CV59" s="2">
        <f>BR$207*$B59+BR$209</f>
        <v>68.632964722916341</v>
      </c>
      <c r="CW59" s="2">
        <f>BS$207*$B59+BS$209</f>
        <v>65.812314798602998</v>
      </c>
      <c r="CX59" s="2">
        <f>BT$207*$B59+BT$209</f>
        <v>61.728030954952843</v>
      </c>
      <c r="CY59" s="2">
        <f>BU$207*$B59+BU$209</f>
        <v>55.710055195962383</v>
      </c>
      <c r="CZ59" s="2">
        <f>BV$207*$B59+BV$209</f>
        <v>48.395245882022252</v>
      </c>
      <c r="DA59" s="2">
        <f>BW$207*$B59+BW$209</f>
        <v>40.159192312850436</v>
      </c>
      <c r="DD59" s="2">
        <f>BZ$207*$B59+BZ$209</f>
        <v>68.311482408417845</v>
      </c>
      <c r="DE59" s="2">
        <f>CA$207*$B59+CA$209</f>
        <v>70.920740826285126</v>
      </c>
      <c r="DF59" s="2">
        <f>CB$207*$B59+CB$209</f>
        <v>71.202226441082018</v>
      </c>
      <c r="DG59" s="2">
        <f>CC$207*$B59+CC$209</f>
        <v>70.855640089171885</v>
      </c>
      <c r="DH59" s="2">
        <f>CD$207*$B59+CD$209</f>
        <v>71.950989093100773</v>
      </c>
      <c r="DI59" s="2">
        <f>CE$207*$B59+CE$209</f>
        <v>71.566626985523058</v>
      </c>
      <c r="DJ59" s="2">
        <f>CF$207*$B59+CF$209</f>
        <v>71.606542865746974</v>
      </c>
      <c r="DK59" s="2">
        <f>CG$207*$B59+CG$209</f>
        <v>71.277123694528228</v>
      </c>
      <c r="DL59" s="2">
        <f>CH$207*$B59+CH$209</f>
        <v>68.187568333290073</v>
      </c>
      <c r="DM59" s="2">
        <f>CI$207*$B59+CI$209</f>
        <v>64.093325886898597</v>
      </c>
      <c r="DN59" s="2">
        <f>CJ$207*$B59+CJ$209</f>
        <v>59.212068171968987</v>
      </c>
      <c r="DO59" s="2">
        <f>CK$207*$B59+CK$209</f>
        <v>51.252368473615491</v>
      </c>
      <c r="DP59" s="2">
        <f>CL$207*$B59+CL$209</f>
        <v>42.723937902846146</v>
      </c>
      <c r="DS59" s="2">
        <f>POWER(10,($B59-C$227)/C$228)/(1+POWER(10,($B59-C$227)/C$228))</f>
        <v>2.0288399843994345E-2</v>
      </c>
      <c r="DT59" s="2">
        <f>POWER(10,($B59-D$227)/D$228)/(1+POWER(10,($B59-D$227)/D$228))</f>
        <v>8.7115344324607824E-3</v>
      </c>
      <c r="DU59" s="2">
        <f>POWER(10,($B59-E$227)/E$228)/(1+POWER(10,($B59-E$227)/E$228))</f>
        <v>1.5215454564532086E-2</v>
      </c>
      <c r="DV59" s="2">
        <f>POWER(10,($B59-F$227)/F$228)/(1+POWER(10,($B59-F$227)/F$228))</f>
        <v>1.7286626570754065E-2</v>
      </c>
      <c r="DW59" s="2">
        <f>POWER(10,($B59-G$227)/G$228)/(1+POWER(10,($B59-G$227)/G$228))</f>
        <v>1.6785625197224305E-2</v>
      </c>
      <c r="DX59" s="2">
        <f>POWER(10,($B59-H$227)/H$228)/(1+POWER(10,($B59-H$227)/H$228))</f>
        <v>1.441993692422653E-2</v>
      </c>
      <c r="DY59" s="2">
        <f>POWER(10,($B59-I$227)/I$228)/(1+POWER(10,($B59-I$227)/I$228))</f>
        <v>1.4607427942638104E-2</v>
      </c>
      <c r="DZ59" s="2">
        <f>POWER(10,($B59-J$227)/J$228)/(1+POWER(10,($B59-J$227)/J$228))</f>
        <v>1.4028191431210788E-2</v>
      </c>
      <c r="EA59" s="2">
        <f>POWER(10,($B59-K$227)/K$228)/(1+POWER(10,($B59-K$227)/K$228))</f>
        <v>1.5159689591013326E-2</v>
      </c>
      <c r="EB59" s="2">
        <f>POWER(10,($B59-L$227)/L$228)/(1+POWER(10,($B59-L$227)/L$228))</f>
        <v>1.4456166624762273E-2</v>
      </c>
      <c r="EC59" s="2">
        <f>POWER(10,($B59-M$227)/M$228)/(1+POWER(10,($B59-M$227)/M$228))</f>
        <v>1.3053875892325005E-2</v>
      </c>
      <c r="ED59" s="2">
        <f>POWER(10,($B59-N$227)/N$228)/(1+POWER(10,($B59-N$227)/N$228))</f>
        <v>1.2000731405229377E-2</v>
      </c>
      <c r="EE59" s="2">
        <f>POWER(10,($B59-O$227)/O$228)/(1+POWER(10,($B59-O$227)/O$228))</f>
        <v>1.2494627857413109E-2</v>
      </c>
    </row>
    <row r="60" spans="2:135" x14ac:dyDescent="0.25">
      <c r="B60" s="2">
        <v>54</v>
      </c>
      <c r="C60">
        <v>149.083</v>
      </c>
      <c r="D60">
        <v>162.13200000000001</v>
      </c>
      <c r="E60">
        <v>196.721</v>
      </c>
      <c r="F60">
        <v>195.16200000000001</v>
      </c>
      <c r="G60">
        <v>192.41200000000001</v>
      </c>
      <c r="H60">
        <v>193.79400000000001</v>
      </c>
      <c r="I60">
        <v>193.57400000000001</v>
      </c>
      <c r="J60">
        <v>190.529</v>
      </c>
      <c r="K60">
        <v>191.17599999999999</v>
      </c>
      <c r="L60">
        <v>180.73500000000001</v>
      </c>
      <c r="M60">
        <v>154.61799999999999</v>
      </c>
      <c r="N60">
        <v>140.66200000000001</v>
      </c>
      <c r="O60">
        <v>120.3382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133.58598398495113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168.69174327528594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200.64961737807374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185.33983566956701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186.26186105534586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197.94442559638995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199.54314076700712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198.90836398504291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196.71477821206784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186.08933905498384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163.98443680481225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148.07824567547937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121.2523184718214</v>
      </c>
      <c r="AE60" s="5"/>
      <c r="AG60" s="5">
        <f t="shared" si="17"/>
        <v>15.497016015048871</v>
      </c>
      <c r="AH60" s="5">
        <f t="shared" si="17"/>
        <v>-6.559743275285939</v>
      </c>
      <c r="AI60" s="5">
        <f t="shared" si="17"/>
        <v>-3.9286173780737386</v>
      </c>
      <c r="AJ60" s="5">
        <f t="shared" si="17"/>
        <v>9.8221643304329973</v>
      </c>
      <c r="AK60" s="5">
        <f t="shared" si="17"/>
        <v>6.1501389446541452</v>
      </c>
      <c r="AL60" s="5">
        <f t="shared" si="17"/>
        <v>-4.1504255963899368</v>
      </c>
      <c r="AM60" s="5">
        <f t="shared" si="17"/>
        <v>-5.9691407670071044</v>
      </c>
      <c r="AN60" s="5">
        <f t="shared" si="16"/>
        <v>-8.3793639850429145</v>
      </c>
      <c r="AO60" s="5">
        <f t="shared" si="14"/>
        <v>-5.5387782120678537</v>
      </c>
      <c r="AP60" s="5">
        <f t="shared" si="14"/>
        <v>-5.354339054983825</v>
      </c>
      <c r="AQ60" s="5">
        <f t="shared" si="14"/>
        <v>-9.3664368048122526</v>
      </c>
      <c r="AR60" s="5">
        <f t="shared" si="14"/>
        <v>-7.4162456754793595</v>
      </c>
      <c r="AS60" s="5">
        <f t="shared" si="14"/>
        <v>-0.91411847182139638</v>
      </c>
      <c r="AV60" s="2">
        <f t="shared" si="1"/>
        <v>65.723782516961236</v>
      </c>
      <c r="AW60" s="2">
        <f t="shared" si="2"/>
        <v>68.182053993891145</v>
      </c>
      <c r="AX60" s="2">
        <f t="shared" si="3"/>
        <v>69.031475056852642</v>
      </c>
      <c r="AY60" s="2">
        <f t="shared" si="4"/>
        <v>68.94301779383585</v>
      </c>
      <c r="AZ60" s="2">
        <f t="shared" si="5"/>
        <v>69.788582081631887</v>
      </c>
      <c r="BA60" s="2">
        <f t="shared" si="6"/>
        <v>69.592872694512224</v>
      </c>
      <c r="BB60" s="2">
        <f t="shared" si="7"/>
        <v>69.651183098469843</v>
      </c>
      <c r="BC60" s="2">
        <f t="shared" si="8"/>
        <v>68.7014220001751</v>
      </c>
      <c r="BD60" s="2">
        <f t="shared" si="9"/>
        <v>65.870885710044448</v>
      </c>
      <c r="BE60" s="2">
        <f t="shared" si="10"/>
        <v>61.787180191926673</v>
      </c>
      <c r="BF60" s="2">
        <f t="shared" si="11"/>
        <v>55.797819125682857</v>
      </c>
      <c r="BG60" s="2">
        <f t="shared" si="12"/>
        <v>48.460262244291194</v>
      </c>
      <c r="BH60" s="2">
        <f t="shared" si="13"/>
        <v>40.2186340663037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65.666261085575186</v>
      </c>
      <c r="CP60" s="2">
        <f>BL$207*$B60+BL$209</f>
        <v>68.156159678102497</v>
      </c>
      <c r="CQ60" s="2">
        <f>BM$207*$B60+BM$209</f>
        <v>68.995542118982428</v>
      </c>
      <c r="CR60" s="2">
        <f>BN$207*$B60+BN$209</f>
        <v>68.907038996529423</v>
      </c>
      <c r="CS60" s="2">
        <f>BO$207*$B60+BO$209</f>
        <v>69.748931686400795</v>
      </c>
      <c r="CT60" s="2">
        <f>BP$207*$B60+BP$209</f>
        <v>69.561864315285248</v>
      </c>
      <c r="CU60" s="2">
        <f>BQ$207*$B60+BQ$209</f>
        <v>69.619993773365437</v>
      </c>
      <c r="CV60" s="2">
        <f>BR$207*$B60+BR$209</f>
        <v>68.661968751636238</v>
      </c>
      <c r="CW60" s="2">
        <f>BS$207*$B60+BS$209</f>
        <v>65.832558686810714</v>
      </c>
      <c r="CX60" s="2">
        <f>BT$207*$B60+BT$209</f>
        <v>61.750778986679158</v>
      </c>
      <c r="CY60" s="2">
        <f>BU$207*$B60+BU$209</f>
        <v>55.749020313799427</v>
      </c>
      <c r="CZ60" s="2">
        <f>BV$207*$B60+BV$209</f>
        <v>48.423607265446059</v>
      </c>
      <c r="DA60" s="2">
        <f>BW$207*$B60+BW$209</f>
        <v>40.184348001883265</v>
      </c>
      <c r="DD60" s="2">
        <f>BZ$207*$B60+BZ$209</f>
        <v>68.257044697893477</v>
      </c>
      <c r="DE60" s="2">
        <f>CA$207*$B60+CA$209</f>
        <v>70.869314907727656</v>
      </c>
      <c r="DF60" s="2">
        <f>CB$207*$B60+CB$209</f>
        <v>71.152515841234731</v>
      </c>
      <c r="DG60" s="2">
        <f>CC$207*$B60+CC$209</f>
        <v>70.80838036196603</v>
      </c>
      <c r="DH60" s="2">
        <f>CD$207*$B60+CD$209</f>
        <v>71.906739428618479</v>
      </c>
      <c r="DI60" s="2">
        <f>CE$207*$B60+CE$209</f>
        <v>71.525764815597284</v>
      </c>
      <c r="DJ60" s="2">
        <f>CF$207*$B60+CF$209</f>
        <v>71.570035229875629</v>
      </c>
      <c r="DK60" s="2">
        <f>CG$207*$B60+CG$209</f>
        <v>71.230403091331794</v>
      </c>
      <c r="DL60" s="2">
        <f>CH$207*$B60+CH$209</f>
        <v>68.141694661496558</v>
      </c>
      <c r="DM60" s="2">
        <f>CI$207*$B60+CI$209</f>
        <v>64.050461636758797</v>
      </c>
      <c r="DN60" s="2">
        <f>CJ$207*$B60+CJ$209</f>
        <v>59.162649801923344</v>
      </c>
      <c r="DO60" s="2">
        <f>CK$207*$B60+CK$209</f>
        <v>51.212474222118971</v>
      </c>
      <c r="DP60" s="2">
        <f>CL$207*$B60+CL$209</f>
        <v>42.689981348170349</v>
      </c>
      <c r="DS60" s="2">
        <f>POWER(10,($B60-C$227)/C$228)/(1+POWER(10,($B60-C$227)/C$228))</f>
        <v>2.2202329485392656E-2</v>
      </c>
      <c r="DT60" s="2">
        <f>POWER(10,($B60-D$227)/D$228)/(1+POWER(10,($B60-D$227)/D$228))</f>
        <v>9.5439860962989297E-3</v>
      </c>
      <c r="DU60" s="2">
        <f>POWER(10,($B60-E$227)/E$228)/(1+POWER(10,($B60-E$227)/E$228))</f>
        <v>1.6658959494735753E-2</v>
      </c>
      <c r="DV60" s="2">
        <f>POWER(10,($B60-F$227)/F$228)/(1+POWER(10,($B60-F$227)/F$228))</f>
        <v>1.8922849920826976E-2</v>
      </c>
      <c r="DW60" s="2">
        <f>POWER(10,($B60-G$227)/G$228)/(1+POWER(10,($B60-G$227)/G$228))</f>
        <v>1.8375314192881423E-2</v>
      </c>
      <c r="DX60" s="2">
        <f>POWER(10,($B60-H$227)/H$228)/(1+POWER(10,($B60-H$227)/H$228))</f>
        <v>1.5789180369400753E-2</v>
      </c>
      <c r="DY60" s="2">
        <f>POWER(10,($B60-I$227)/I$228)/(1+POWER(10,($B60-I$227)/I$228))</f>
        <v>1.5994185662200587E-2</v>
      </c>
      <c r="DZ60" s="2">
        <f>POWER(10,($B60-J$227)/J$228)/(1+POWER(10,($B60-J$227)/J$228))</f>
        <v>1.5360816482282125E-2</v>
      </c>
      <c r="EA60" s="2">
        <f>POWER(10,($B60-K$227)/K$228)/(1+POWER(10,($B60-K$227)/K$228))</f>
        <v>1.6597993212134919E-2</v>
      </c>
      <c r="EB60" s="2">
        <f>POWER(10,($B60-L$227)/L$228)/(1+POWER(10,($B60-L$227)/L$228))</f>
        <v>1.5828795006239134E-2</v>
      </c>
      <c r="EC60" s="2">
        <f>POWER(10,($B60-M$227)/M$228)/(1+POWER(10,($B60-M$227)/M$228))</f>
        <v>1.4295286601313309E-2</v>
      </c>
      <c r="ED60" s="2">
        <f>POWER(10,($B60-N$227)/N$228)/(1+POWER(10,($B60-N$227)/N$228))</f>
        <v>1.3143322867172073E-2</v>
      </c>
      <c r="EE60" s="2">
        <f>POWER(10,($B60-O$227)/O$228)/(1+POWER(10,($B60-O$227)/O$228))</f>
        <v>1.3683592003293459E-2</v>
      </c>
    </row>
    <row r="61" spans="2:135" x14ac:dyDescent="0.25">
      <c r="B61" s="2">
        <v>55</v>
      </c>
      <c r="C61">
        <v>119.583</v>
      </c>
      <c r="D61">
        <v>170.941</v>
      </c>
      <c r="E61">
        <v>197.67599999999999</v>
      </c>
      <c r="F61">
        <v>192.73500000000001</v>
      </c>
      <c r="G61">
        <v>191.11799999999999</v>
      </c>
      <c r="H61">
        <v>196.57400000000001</v>
      </c>
      <c r="I61">
        <v>198.809</v>
      </c>
      <c r="J61">
        <v>196.83799999999999</v>
      </c>
      <c r="K61">
        <v>195.85300000000001</v>
      </c>
      <c r="L61">
        <v>184.92599999999999</v>
      </c>
      <c r="M61">
        <v>160.95599999999999</v>
      </c>
      <c r="N61">
        <v>144</v>
      </c>
      <c r="O61">
        <v>119.2059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119.90616256700648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180.92612501935403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194.49572124159002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173.41147878241551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176.67928298738477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194.30201193059992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197.98296434005002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198.32865837919971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195.29688301536083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184.80262180263202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167.61879705859405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149.5158668446777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117.04397304011573</v>
      </c>
      <c r="AE61" s="5"/>
      <c r="AG61" s="5">
        <f t="shared" si="17"/>
        <v>-0.32316256700647727</v>
      </c>
      <c r="AH61" s="5">
        <f t="shared" si="17"/>
        <v>-9.9851250193540295</v>
      </c>
      <c r="AI61" s="5">
        <f t="shared" si="17"/>
        <v>3.180278758409969</v>
      </c>
      <c r="AJ61" s="5">
        <f t="shared" si="17"/>
        <v>19.323521217584499</v>
      </c>
      <c r="AK61" s="5">
        <f t="shared" si="17"/>
        <v>14.438717012615228</v>
      </c>
      <c r="AL61" s="5">
        <f t="shared" si="17"/>
        <v>2.2719880694000949</v>
      </c>
      <c r="AM61" s="5">
        <f t="shared" si="17"/>
        <v>0.82603565994998007</v>
      </c>
      <c r="AN61" s="5">
        <f t="shared" si="16"/>
        <v>-1.490658379199715</v>
      </c>
      <c r="AO61" s="5">
        <f t="shared" si="14"/>
        <v>0.55611698463917492</v>
      </c>
      <c r="AP61" s="5">
        <f t="shared" si="14"/>
        <v>0.12337819736796973</v>
      </c>
      <c r="AQ61" s="5">
        <f t="shared" si="14"/>
        <v>-6.6627970585940659</v>
      </c>
      <c r="AR61" s="5">
        <f t="shared" si="14"/>
        <v>-5.5158668446777028</v>
      </c>
      <c r="AS61" s="5">
        <f t="shared" si="14"/>
        <v>2.1619269598842692</v>
      </c>
      <c r="AV61" s="2">
        <f t="shared" si="1"/>
        <v>65.737951135386169</v>
      </c>
      <c r="AW61" s="2">
        <f t="shared" si="2"/>
        <v>68.199295166588556</v>
      </c>
      <c r="AX61" s="2">
        <f t="shared" si="3"/>
        <v>69.044192240746113</v>
      </c>
      <c r="AY61" s="2">
        <f t="shared" si="4"/>
        <v>68.952771241241294</v>
      </c>
      <c r="AZ61" s="2">
        <f t="shared" si="5"/>
        <v>69.811584009465435</v>
      </c>
      <c r="BA61" s="2">
        <f t="shared" si="6"/>
        <v>69.612890528541456</v>
      </c>
      <c r="BB61" s="2">
        <f t="shared" si="7"/>
        <v>69.672027570255295</v>
      </c>
      <c r="BC61" s="2">
        <f t="shared" si="8"/>
        <v>68.732894864437029</v>
      </c>
      <c r="BD61" s="2">
        <f t="shared" si="9"/>
        <v>65.893558759827641</v>
      </c>
      <c r="BE61" s="2">
        <f t="shared" si="10"/>
        <v>61.812242260846496</v>
      </c>
      <c r="BF61" s="2">
        <f t="shared" si="11"/>
        <v>55.840035114467291</v>
      </c>
      <c r="BG61" s="2">
        <f t="shared" si="12"/>
        <v>48.491126722788628</v>
      </c>
      <c r="BH61" s="2">
        <f t="shared" si="13"/>
        <v>40.246162311502815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65.676588241766211</v>
      </c>
      <c r="CP61" s="2">
        <f>BL$207*$B61+BL$209</f>
        <v>68.171628123676399</v>
      </c>
      <c r="CQ61" s="2">
        <f>BM$207*$B61+BM$209</f>
        <v>69.00595219367473</v>
      </c>
      <c r="CR61" s="2">
        <f>BN$207*$B61+BN$209</f>
        <v>68.91452702818502</v>
      </c>
      <c r="CS61" s="2">
        <f>BO$207*$B61+BO$209</f>
        <v>69.76948857406218</v>
      </c>
      <c r="CT61" s="2">
        <f>BP$207*$B61+BP$209</f>
        <v>69.57996140992779</v>
      </c>
      <c r="CU61" s="2">
        <f>BQ$207*$B61+BQ$209</f>
        <v>69.638851303485509</v>
      </c>
      <c r="CV61" s="2">
        <f>BR$207*$B61+BR$209</f>
        <v>68.690972780356134</v>
      </c>
      <c r="CW61" s="2">
        <f>BS$207*$B61+BS$209</f>
        <v>65.85280257501843</v>
      </c>
      <c r="CX61" s="2">
        <f>BT$207*$B61+BT$209</f>
        <v>61.773527018405474</v>
      </c>
      <c r="CY61" s="2">
        <f>BU$207*$B61+BU$209</f>
        <v>55.787985431636464</v>
      </c>
      <c r="CZ61" s="2">
        <f>BV$207*$B61+BV$209</f>
        <v>48.451968648869872</v>
      </c>
      <c r="DA61" s="2">
        <f>BW$207*$B61+BW$209</f>
        <v>40.209503690916094</v>
      </c>
      <c r="DD61" s="2">
        <f>BZ$207*$B61+BZ$209</f>
        <v>68.202606987369109</v>
      </c>
      <c r="DE61" s="2">
        <f>CA$207*$B61+CA$209</f>
        <v>70.817888989170186</v>
      </c>
      <c r="DF61" s="2">
        <f>CB$207*$B61+CB$209</f>
        <v>71.102805241387443</v>
      </c>
      <c r="DG61" s="2">
        <f>CC$207*$B61+CC$209</f>
        <v>70.761120634760175</v>
      </c>
      <c r="DH61" s="2">
        <f>CD$207*$B61+CD$209</f>
        <v>71.862489764136185</v>
      </c>
      <c r="DI61" s="2">
        <f>CE$207*$B61+CE$209</f>
        <v>71.484902645671511</v>
      </c>
      <c r="DJ61" s="2">
        <f>CF$207*$B61+CF$209</f>
        <v>71.533527594004283</v>
      </c>
      <c r="DK61" s="2">
        <f>CG$207*$B61+CG$209</f>
        <v>71.183682488135375</v>
      </c>
      <c r="DL61" s="2">
        <f>CH$207*$B61+CH$209</f>
        <v>68.095820989703043</v>
      </c>
      <c r="DM61" s="2">
        <f>CI$207*$B61+CI$209</f>
        <v>64.007597386618997</v>
      </c>
      <c r="DN61" s="2">
        <f>CJ$207*$B61+CJ$209</f>
        <v>59.113231431877693</v>
      </c>
      <c r="DO61" s="2">
        <f>CK$207*$B61+CK$209</f>
        <v>51.172579970622451</v>
      </c>
      <c r="DP61" s="2">
        <f>CL$207*$B61+CL$209</f>
        <v>42.656024793494552</v>
      </c>
      <c r="DS61" s="2">
        <f>POWER(10,($B61-C$227)/C$228)/(1+POWER(10,($B61-C$227)/C$228))</f>
        <v>2.4292335014047921E-2</v>
      </c>
      <c r="DT61" s="2">
        <f>POWER(10,($B61-D$227)/D$228)/(1+POWER(10,($B61-D$227)/D$228))</f>
        <v>1.0455145701213923E-2</v>
      </c>
      <c r="DU61" s="2">
        <f>POWER(10,($B61-E$227)/E$228)/(1+POWER(10,($B61-E$227)/E$228))</f>
        <v>1.8236875070043113E-2</v>
      </c>
      <c r="DV61" s="2">
        <f>POWER(10,($B61-F$227)/F$228)/(1+POWER(10,($B61-F$227)/F$228))</f>
        <v>2.0710682047254531E-2</v>
      </c>
      <c r="DW61" s="2">
        <f>POWER(10,($B61-G$227)/G$228)/(1+POWER(10,($B61-G$227)/G$228))</f>
        <v>2.0112475617731048E-2</v>
      </c>
      <c r="DX61" s="2">
        <f>POWER(10,($B61-H$227)/H$228)/(1+POWER(10,($B61-H$227)/H$228))</f>
        <v>1.7286159801572578E-2</v>
      </c>
      <c r="DY61" s="2">
        <f>POWER(10,($B61-I$227)/I$228)/(1+POWER(10,($B61-I$227)/I$228))</f>
        <v>1.7510255939653427E-2</v>
      </c>
      <c r="DZ61" s="2">
        <f>POWER(10,($B61-J$227)/J$228)/(1+POWER(10,($B61-J$227)/J$228))</f>
        <v>1.6817876526115591E-2</v>
      </c>
      <c r="EA61" s="2">
        <f>POWER(10,($B61-K$227)/K$228)/(1+POWER(10,($B61-K$227)/K$228))</f>
        <v>1.8170240842606281E-2</v>
      </c>
      <c r="EB61" s="2">
        <f>POWER(10,($B61-L$227)/L$228)/(1+POWER(10,($B61-L$227)/L$228))</f>
        <v>1.7329464188713811E-2</v>
      </c>
      <c r="EC61" s="2">
        <f>POWER(10,($B61-M$227)/M$228)/(1+POWER(10,($B61-M$227)/M$228))</f>
        <v>1.5652881870108569E-2</v>
      </c>
      <c r="ED61" s="2">
        <f>POWER(10,($B61-N$227)/N$228)/(1+POWER(10,($B61-N$227)/N$228))</f>
        <v>1.4393115843364045E-2</v>
      </c>
      <c r="EE61" s="2">
        <f>POWER(10,($B61-O$227)/O$228)/(1+POWER(10,($B61-O$227)/O$228))</f>
        <v>1.4983978902975956E-2</v>
      </c>
    </row>
    <row r="62" spans="2:135" x14ac:dyDescent="0.25">
      <c r="B62" s="2">
        <v>56</v>
      </c>
      <c r="C62">
        <v>95.5</v>
      </c>
      <c r="D62">
        <v>176.57400000000001</v>
      </c>
      <c r="E62">
        <v>197</v>
      </c>
      <c r="F62">
        <v>182.941</v>
      </c>
      <c r="G62">
        <v>187.92599999999999</v>
      </c>
      <c r="H62">
        <v>198.07400000000001</v>
      </c>
      <c r="I62">
        <v>201.67599999999999</v>
      </c>
      <c r="J62">
        <v>200.63200000000001</v>
      </c>
      <c r="K62">
        <v>199.58799999999999</v>
      </c>
      <c r="L62">
        <v>186.60300000000001</v>
      </c>
      <c r="M62">
        <v>166.38200000000001</v>
      </c>
      <c r="N62">
        <v>146.029</v>
      </c>
      <c r="O62">
        <v>118.60290000000001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107.4017859852344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190.0020026458034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184.06421799967296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159.13951691956811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164.13539618011254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186.14851918811843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191.55108355450074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192.80225597071816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188.90799326441044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178.84152820507995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166.92527990046273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147.14505373375371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110.41498211738416</v>
      </c>
      <c r="AE62" s="5"/>
      <c r="AG62" s="5">
        <f t="shared" si="17"/>
        <v>-11.901785985234397</v>
      </c>
      <c r="AH62" s="5">
        <f t="shared" si="17"/>
        <v>-13.428002645803389</v>
      </c>
      <c r="AI62" s="5">
        <f t="shared" si="17"/>
        <v>12.935782000327038</v>
      </c>
      <c r="AJ62" s="5">
        <f t="shared" si="17"/>
        <v>23.801483080431893</v>
      </c>
      <c r="AK62" s="5">
        <f t="shared" si="17"/>
        <v>23.790603819887451</v>
      </c>
      <c r="AL62" s="5">
        <f t="shared" si="17"/>
        <v>11.925480811881584</v>
      </c>
      <c r="AM62" s="5">
        <f t="shared" si="17"/>
        <v>10.124916445499252</v>
      </c>
      <c r="AN62" s="5">
        <f t="shared" si="16"/>
        <v>7.8297440292818408</v>
      </c>
      <c r="AO62" s="5">
        <f t="shared" si="14"/>
        <v>10.680006735589558</v>
      </c>
      <c r="AP62" s="5">
        <f t="shared" si="14"/>
        <v>7.7614717949200553</v>
      </c>
      <c r="AQ62" s="5">
        <f t="shared" si="14"/>
        <v>-0.54327990046272134</v>
      </c>
      <c r="AR62" s="5">
        <f t="shared" si="14"/>
        <v>-1.1160537337537164</v>
      </c>
      <c r="AS62" s="5">
        <f t="shared" si="14"/>
        <v>8.1879178826158494</v>
      </c>
      <c r="AV62" s="2">
        <f t="shared" si="1"/>
        <v>65.752320107106598</v>
      </c>
      <c r="AW62" s="2">
        <f t="shared" si="2"/>
        <v>68.216636215862437</v>
      </c>
      <c r="AX62" s="2">
        <f t="shared" si="3"/>
        <v>69.05701792097139</v>
      </c>
      <c r="AY62" s="2">
        <f t="shared" si="4"/>
        <v>68.962624605939141</v>
      </c>
      <c r="AZ62" s="2">
        <f t="shared" si="5"/>
        <v>69.83468639501784</v>
      </c>
      <c r="BA62" s="2">
        <f t="shared" si="6"/>
        <v>69.632988802733209</v>
      </c>
      <c r="BB62" s="2">
        <f t="shared" si="7"/>
        <v>69.692963339462224</v>
      </c>
      <c r="BC62" s="2">
        <f t="shared" si="8"/>
        <v>68.764474864368196</v>
      </c>
      <c r="BD62" s="2">
        <f t="shared" si="9"/>
        <v>65.916341555351337</v>
      </c>
      <c r="BE62" s="2">
        <f t="shared" si="10"/>
        <v>61.837409971340286</v>
      </c>
      <c r="BF62" s="2">
        <f t="shared" si="11"/>
        <v>55.88242119250426</v>
      </c>
      <c r="BG62" s="2">
        <f t="shared" si="12"/>
        <v>48.522130768605976</v>
      </c>
      <c r="BH62" s="2">
        <f t="shared" si="13"/>
        <v>40.273826945539305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65.686915397957222</v>
      </c>
      <c r="CP62" s="2">
        <f>BL$207*$B62+BL$209</f>
        <v>68.187096569250315</v>
      </c>
      <c r="CQ62" s="2">
        <f>BM$207*$B62+BM$209</f>
        <v>69.016362268367033</v>
      </c>
      <c r="CR62" s="2">
        <f>BN$207*$B62+BN$209</f>
        <v>68.922015059840618</v>
      </c>
      <c r="CS62" s="2">
        <f>BO$207*$B62+BO$209</f>
        <v>69.790045461723579</v>
      </c>
      <c r="CT62" s="2">
        <f>BP$207*$B62+BP$209</f>
        <v>69.598058504570332</v>
      </c>
      <c r="CU62" s="2">
        <f>BQ$207*$B62+BQ$209</f>
        <v>69.657708833605568</v>
      </c>
      <c r="CV62" s="2">
        <f>BR$207*$B62+BR$209</f>
        <v>68.719976809076016</v>
      </c>
      <c r="CW62" s="2">
        <f>BS$207*$B62+BS$209</f>
        <v>65.873046463226132</v>
      </c>
      <c r="CX62" s="2">
        <f>BT$207*$B62+BT$209</f>
        <v>61.79627505013179</v>
      </c>
      <c r="CY62" s="2">
        <f>BU$207*$B62+BU$209</f>
        <v>55.826950549473509</v>
      </c>
      <c r="CZ62" s="2">
        <f>BV$207*$B62+BV$209</f>
        <v>48.480330032293679</v>
      </c>
      <c r="DA62" s="2">
        <f>BW$207*$B62+BW$209</f>
        <v>40.234659379948916</v>
      </c>
      <c r="DD62" s="2">
        <f>BZ$207*$B62+BZ$209</f>
        <v>68.14816927684474</v>
      </c>
      <c r="DE62" s="2">
        <f>CA$207*$B62+CA$209</f>
        <v>70.766463070612716</v>
      </c>
      <c r="DF62" s="2">
        <f>CB$207*$B62+CB$209</f>
        <v>71.053094641540156</v>
      </c>
      <c r="DG62" s="2">
        <f>CC$207*$B62+CC$209</f>
        <v>70.71386090755432</v>
      </c>
      <c r="DH62" s="2">
        <f>CD$207*$B62+CD$209</f>
        <v>71.818240099653892</v>
      </c>
      <c r="DI62" s="2">
        <f>CE$207*$B62+CE$209</f>
        <v>71.444040475745737</v>
      </c>
      <c r="DJ62" s="2">
        <f>CF$207*$B62+CF$209</f>
        <v>71.497019958132952</v>
      </c>
      <c r="DK62" s="2">
        <f>CG$207*$B62+CG$209</f>
        <v>71.136961884938955</v>
      </c>
      <c r="DL62" s="2">
        <f>CH$207*$B62+CH$209</f>
        <v>68.049947317909528</v>
      </c>
      <c r="DM62" s="2">
        <f>CI$207*$B62+CI$209</f>
        <v>63.96473313647919</v>
      </c>
      <c r="DN62" s="2">
        <f>CJ$207*$B62+CJ$209</f>
        <v>59.06381306183205</v>
      </c>
      <c r="DO62" s="2">
        <f>CK$207*$B62+CK$209</f>
        <v>51.132685719125931</v>
      </c>
      <c r="DP62" s="2">
        <f>CL$207*$B62+CL$209</f>
        <v>42.622068238818756</v>
      </c>
      <c r="DS62" s="2">
        <f>POWER(10,($B62-C$227)/C$228)/(1+POWER(10,($B62-C$227)/C$228))</f>
        <v>2.6573735326699963E-2</v>
      </c>
      <c r="DT62" s="2">
        <f>POWER(10,($B62-D$227)/D$228)/(1+POWER(10,($B62-D$227)/D$228))</f>
        <v>1.1452287449851911E-2</v>
      </c>
      <c r="DU62" s="2">
        <f>POWER(10,($B62-E$227)/E$228)/(1+POWER(10,($B62-E$227)/E$228))</f>
        <v>1.9961214904743684E-2</v>
      </c>
      <c r="DV62" s="2">
        <f>POWER(10,($B62-F$227)/F$228)/(1+POWER(10,($B62-F$227)/F$228))</f>
        <v>2.2663526636705272E-2</v>
      </c>
      <c r="DW62" s="2">
        <f>POWER(10,($B62-G$227)/G$228)/(1+POWER(10,($B62-G$227)/G$228))</f>
        <v>2.2010182089733547E-2</v>
      </c>
      <c r="DX62" s="2">
        <f>POWER(10,($B62-H$227)/H$228)/(1+POWER(10,($B62-H$227)/H$228))</f>
        <v>1.8922339821462308E-2</v>
      </c>
      <c r="DY62" s="2">
        <f>POWER(10,($B62-I$227)/I$228)/(1+POWER(10,($B62-I$227)/I$228))</f>
        <v>1.9167233529197598E-2</v>
      </c>
      <c r="DZ62" s="2">
        <f>POWER(10,($B62-J$227)/J$228)/(1+POWER(10,($B62-J$227)/J$228))</f>
        <v>1.8410562703331471E-2</v>
      </c>
      <c r="EA62" s="2">
        <f>POWER(10,($B62-K$227)/K$228)/(1+POWER(10,($B62-K$227)/K$228))</f>
        <v>1.9888407885942108E-2</v>
      </c>
      <c r="EB62" s="2">
        <f>POWER(10,($B62-L$227)/L$228)/(1+POWER(10,($B62-L$227)/L$228))</f>
        <v>1.8969663959607259E-2</v>
      </c>
      <c r="EC62" s="2">
        <f>POWER(10,($B62-M$227)/M$228)/(1+POWER(10,($B62-M$227)/M$228))</f>
        <v>1.713716378714273E-2</v>
      </c>
      <c r="ED62" s="2">
        <f>POWER(10,($B62-N$227)/N$228)/(1+POWER(10,($B62-N$227)/N$228))</f>
        <v>1.5759853220222969E-2</v>
      </c>
      <c r="EE62" s="2">
        <f>POWER(10,($B62-O$227)/O$228)/(1+POWER(10,($B62-O$227)/O$228))</f>
        <v>1.6405889357774543E-2</v>
      </c>
    </row>
    <row r="63" spans="2:135" x14ac:dyDescent="0.25">
      <c r="B63" s="2">
        <v>57</v>
      </c>
      <c r="C63">
        <v>79.707999999999998</v>
      </c>
      <c r="D63">
        <v>182.5</v>
      </c>
      <c r="E63">
        <v>189.01499999999999</v>
      </c>
      <c r="F63">
        <v>162.221</v>
      </c>
      <c r="G63">
        <v>174.471</v>
      </c>
      <c r="H63">
        <v>194.79400000000001</v>
      </c>
      <c r="I63">
        <v>202.64699999999999</v>
      </c>
      <c r="J63">
        <v>200.32400000000001</v>
      </c>
      <c r="K63">
        <v>197.51499999999999</v>
      </c>
      <c r="L63">
        <v>184.82400000000001</v>
      </c>
      <c r="M63">
        <v>166.45599999999999</v>
      </c>
      <c r="N63">
        <v>147.559</v>
      </c>
      <c r="O63">
        <v>114.4559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96.627378406100874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194.97340038423357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170.47612151899489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143.85863712271154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149.88480376296897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174.38232626544527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180.97811433258968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182.95881217519263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178.28186706398537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168.88371816501822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161.98890125554175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141.23375386050819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102.03763001352524</v>
      </c>
      <c r="AE63" s="5"/>
      <c r="AG63" s="5">
        <f t="shared" si="17"/>
        <v>-16.919378406100876</v>
      </c>
      <c r="AH63" s="5">
        <f t="shared" si="17"/>
        <v>-12.473400384233571</v>
      </c>
      <c r="AI63" s="5">
        <f t="shared" si="17"/>
        <v>18.538878481005099</v>
      </c>
      <c r="AJ63" s="5">
        <f t="shared" si="17"/>
        <v>18.362362877288462</v>
      </c>
      <c r="AK63" s="5">
        <f t="shared" si="17"/>
        <v>24.586196237031032</v>
      </c>
      <c r="AL63" s="5">
        <f t="shared" si="17"/>
        <v>20.411673734554739</v>
      </c>
      <c r="AM63" s="5">
        <f t="shared" si="17"/>
        <v>21.668885667410308</v>
      </c>
      <c r="AN63" s="5">
        <f t="shared" si="16"/>
        <v>17.365187824807379</v>
      </c>
      <c r="AO63" s="5">
        <f t="shared" si="14"/>
        <v>19.233132936014613</v>
      </c>
      <c r="AP63" s="5">
        <f t="shared" si="14"/>
        <v>15.940281834981789</v>
      </c>
      <c r="AQ63" s="5">
        <f t="shared" si="14"/>
        <v>4.4670987444582408</v>
      </c>
      <c r="AR63" s="5">
        <f t="shared" si="14"/>
        <v>6.32524613949181</v>
      </c>
      <c r="AS63" s="5">
        <f t="shared" si="14"/>
        <v>12.418269986474755</v>
      </c>
      <c r="AV63" s="2">
        <f t="shared" si="1"/>
        <v>65.766891738360471</v>
      </c>
      <c r="AW63" s="2">
        <f t="shared" si="2"/>
        <v>68.234079767925948</v>
      </c>
      <c r="AX63" s="2">
        <f t="shared" si="3"/>
        <v>69.069951361163902</v>
      </c>
      <c r="AY63" s="2">
        <f t="shared" si="4"/>
        <v>68.972575907831597</v>
      </c>
      <c r="AZ63" s="2">
        <f t="shared" si="5"/>
        <v>69.857885732108954</v>
      </c>
      <c r="BA63" s="2">
        <f t="shared" si="6"/>
        <v>69.653165062435363</v>
      </c>
      <c r="BB63" s="2">
        <f t="shared" si="7"/>
        <v>69.713989377878093</v>
      </c>
      <c r="BC63" s="2">
        <f t="shared" si="8"/>
        <v>68.796159548994993</v>
      </c>
      <c r="BD63" s="2">
        <f t="shared" si="9"/>
        <v>65.939232483066931</v>
      </c>
      <c r="BE63" s="2">
        <f t="shared" si="10"/>
        <v>61.862681999459866</v>
      </c>
      <c r="BF63" s="2">
        <f t="shared" si="11"/>
        <v>55.924979591567933</v>
      </c>
      <c r="BG63" s="2">
        <f t="shared" si="12"/>
        <v>48.553277738689324</v>
      </c>
      <c r="BH63" s="2">
        <f t="shared" si="13"/>
        <v>40.301631910091196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65.697242554148232</v>
      </c>
      <c r="CP63" s="2">
        <f>BL$207*$B63+BL$209</f>
        <v>68.202565014824216</v>
      </c>
      <c r="CQ63" s="2">
        <f>BM$207*$B63+BM$209</f>
        <v>69.026772343059335</v>
      </c>
      <c r="CR63" s="2">
        <f>BN$207*$B63+BN$209</f>
        <v>68.929503091496201</v>
      </c>
      <c r="CS63" s="2">
        <f>BO$207*$B63+BO$209</f>
        <v>69.810602349384979</v>
      </c>
      <c r="CT63" s="2">
        <f>BP$207*$B63+BP$209</f>
        <v>69.616155599212874</v>
      </c>
      <c r="CU63" s="2">
        <f>BQ$207*$B63+BQ$209</f>
        <v>69.676566363725641</v>
      </c>
      <c r="CV63" s="2">
        <f>BR$207*$B63+BR$209</f>
        <v>68.748980837795912</v>
      </c>
      <c r="CW63" s="2">
        <f>BS$207*$B63+BS$209</f>
        <v>65.893290351433848</v>
      </c>
      <c r="CX63" s="2">
        <f>BT$207*$B63+BT$209</f>
        <v>61.819023081858106</v>
      </c>
      <c r="CY63" s="2">
        <f>BU$207*$B63+BU$209</f>
        <v>55.865915667310546</v>
      </c>
      <c r="CZ63" s="2">
        <f>BV$207*$B63+BV$209</f>
        <v>48.508691415717493</v>
      </c>
      <c r="DA63" s="2">
        <f>BW$207*$B63+BW$209</f>
        <v>40.259815068981744</v>
      </c>
      <c r="DD63" s="2">
        <f>BZ$207*$B63+BZ$209</f>
        <v>68.093731566320372</v>
      </c>
      <c r="DE63" s="2">
        <f>CA$207*$B63+CA$209</f>
        <v>70.71503715205526</v>
      </c>
      <c r="DF63" s="2">
        <f>CB$207*$B63+CB$209</f>
        <v>71.003384041692868</v>
      </c>
      <c r="DG63" s="2">
        <f>CC$207*$B63+CC$209</f>
        <v>70.666601180348465</v>
      </c>
      <c r="DH63" s="2">
        <f>CD$207*$B63+CD$209</f>
        <v>71.773990435171612</v>
      </c>
      <c r="DI63" s="2">
        <f>CE$207*$B63+CE$209</f>
        <v>71.403178305819964</v>
      </c>
      <c r="DJ63" s="2">
        <f>CF$207*$B63+CF$209</f>
        <v>71.460512322261607</v>
      </c>
      <c r="DK63" s="2">
        <f>CG$207*$B63+CG$209</f>
        <v>71.090241281742536</v>
      </c>
      <c r="DL63" s="2">
        <f>CH$207*$B63+CH$209</f>
        <v>68.004073646116012</v>
      </c>
      <c r="DM63" s="2">
        <f>CI$207*$B63+CI$209</f>
        <v>63.921868886339389</v>
      </c>
      <c r="DN63" s="2">
        <f>CJ$207*$B63+CJ$209</f>
        <v>59.0143946917864</v>
      </c>
      <c r="DO63" s="2">
        <f>CK$207*$B63+CK$209</f>
        <v>51.092791467629411</v>
      </c>
      <c r="DP63" s="2">
        <f>CL$207*$B63+CL$209</f>
        <v>42.588111684142959</v>
      </c>
      <c r="DS63" s="2">
        <f>POWER(10,($B63-C$227)/C$228)/(1+POWER(10,($B63-C$227)/C$228))</f>
        <v>2.9063010036130734E-2</v>
      </c>
      <c r="DT63" s="2">
        <f>POWER(10,($B63-D$227)/D$228)/(1+POWER(10,($B63-D$227)/D$228))</f>
        <v>1.2543324415316222E-2</v>
      </c>
      <c r="DU63" s="2">
        <f>POWER(10,($B63-E$227)/E$228)/(1+POWER(10,($B63-E$227)/E$228))</f>
        <v>2.1844967392636458E-2</v>
      </c>
      <c r="DV63" s="2">
        <f>POWER(10,($B63-F$227)/F$228)/(1+POWER(10,($B63-F$227)/F$228))</f>
        <v>2.4795845791215198E-2</v>
      </c>
      <c r="DW63" s="2">
        <f>POWER(10,($B63-G$227)/G$228)/(1+POWER(10,($B63-G$227)/G$228))</f>
        <v>2.4082545405190964E-2</v>
      </c>
      <c r="DX63" s="2">
        <f>POWER(10,($B63-H$227)/H$228)/(1+POWER(10,($B63-H$227)/H$228))</f>
        <v>2.0710124771027467E-2</v>
      </c>
      <c r="DY63" s="2">
        <f>POWER(10,($B63-I$227)/I$228)/(1+POWER(10,($B63-I$227)/I$228))</f>
        <v>2.0977661331829295E-2</v>
      </c>
      <c r="DZ63" s="2">
        <f>POWER(10,($B63-J$227)/J$228)/(1+POWER(10,($B63-J$227)/J$228))</f>
        <v>2.0150988037685783E-2</v>
      </c>
      <c r="EA63" s="2">
        <f>POWER(10,($B63-K$227)/K$228)/(1+POWER(10,($B63-K$227)/K$228))</f>
        <v>2.1765442122284064E-2</v>
      </c>
      <c r="EB63" s="2">
        <f>POWER(10,($B63-L$227)/L$228)/(1+POWER(10,($B63-L$227)/L$228))</f>
        <v>2.0761825478940812E-2</v>
      </c>
      <c r="EC63" s="2">
        <f>POWER(10,($B63-M$227)/M$228)/(1+POWER(10,($B63-M$227)/M$228))</f>
        <v>1.8759510162916038E-2</v>
      </c>
      <c r="ED63" s="2">
        <f>POWER(10,($B63-N$227)/N$228)/(1+POWER(10,($B63-N$227)/N$228))</f>
        <v>1.7254100876955579E-2</v>
      </c>
      <c r="EE63" s="2">
        <f>POWER(10,($B63-O$227)/O$228)/(1+POWER(10,($B63-O$227)/O$228))</f>
        <v>1.7960272259621823E-2</v>
      </c>
    </row>
    <row r="64" spans="2:135" x14ac:dyDescent="0.25">
      <c r="B64" s="2">
        <v>58</v>
      </c>
      <c r="C64">
        <v>71.167000000000002</v>
      </c>
      <c r="D64">
        <v>184.38200000000001</v>
      </c>
      <c r="E64">
        <v>174.67599999999999</v>
      </c>
      <c r="F64">
        <v>129.42599999999999</v>
      </c>
      <c r="G64">
        <v>146</v>
      </c>
      <c r="H64">
        <v>181.971</v>
      </c>
      <c r="I64">
        <v>192.91200000000001</v>
      </c>
      <c r="J64">
        <v>193.89699999999999</v>
      </c>
      <c r="K64">
        <v>190.191</v>
      </c>
      <c r="L64">
        <v>176.029</v>
      </c>
      <c r="M64">
        <v>165.82400000000001</v>
      </c>
      <c r="N64">
        <v>144.779</v>
      </c>
      <c r="O64">
        <v>106.0441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87.844932184809139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195.30204964627666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155.08300584742028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128.80822552679643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135.19775227918734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160.22215035870539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167.40648645530885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169.86999823439561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164.57975726683742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156.00691323262407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153.37486104927387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132.42612320702156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92.695369859617287</v>
      </c>
      <c r="AE64" s="5"/>
      <c r="AG64" s="5">
        <f t="shared" si="17"/>
        <v>-16.677932184809137</v>
      </c>
      <c r="AH64" s="5">
        <f t="shared" si="17"/>
        <v>-10.920049646276652</v>
      </c>
      <c r="AI64" s="5">
        <f t="shared" si="17"/>
        <v>19.592994152579706</v>
      </c>
      <c r="AJ64" s="5">
        <f t="shared" si="17"/>
        <v>0.6177744732035535</v>
      </c>
      <c r="AK64" s="5">
        <f t="shared" si="17"/>
        <v>10.802247720812659</v>
      </c>
      <c r="AL64" s="5">
        <f t="shared" si="17"/>
        <v>21.748849641294612</v>
      </c>
      <c r="AM64" s="5">
        <f t="shared" si="17"/>
        <v>25.505513544691155</v>
      </c>
      <c r="AN64" s="5">
        <f t="shared" si="16"/>
        <v>24.027001765604382</v>
      </c>
      <c r="AO64" s="5">
        <f t="shared" si="14"/>
        <v>25.611242733162584</v>
      </c>
      <c r="AP64" s="5">
        <f t="shared" si="14"/>
        <v>20.022086767375924</v>
      </c>
      <c r="AQ64" s="5">
        <f t="shared" si="14"/>
        <v>12.449138950726137</v>
      </c>
      <c r="AR64" s="5">
        <f t="shared" si="14"/>
        <v>12.352876792978435</v>
      </c>
      <c r="AS64" s="5">
        <f t="shared" si="14"/>
        <v>13.348730140382713</v>
      </c>
      <c r="AV64" s="2">
        <f t="shared" si="1"/>
        <v>65.781666898423978</v>
      </c>
      <c r="AW64" s="2">
        <f t="shared" si="2"/>
        <v>68.251628014920357</v>
      </c>
      <c r="AX64" s="2">
        <f t="shared" si="3"/>
        <v>69.082990683538782</v>
      </c>
      <c r="AY64" s="2">
        <f t="shared" si="4"/>
        <v>68.982621878772036</v>
      </c>
      <c r="AZ64" s="2">
        <f t="shared" si="5"/>
        <v>69.881176941176633</v>
      </c>
      <c r="BA64" s="2">
        <f t="shared" si="6"/>
        <v>69.673415653993004</v>
      </c>
      <c r="BB64" s="2">
        <f t="shared" si="7"/>
        <v>69.735103621079418</v>
      </c>
      <c r="BC64" s="2">
        <f t="shared" si="8"/>
        <v>68.827945020829659</v>
      </c>
      <c r="BD64" s="2">
        <f t="shared" si="9"/>
        <v>65.962228614833293</v>
      </c>
      <c r="BE64" s="2">
        <f t="shared" si="10"/>
        <v>61.888055797332278</v>
      </c>
      <c r="BF64" s="2">
        <f t="shared" si="11"/>
        <v>55.967711379432608</v>
      </c>
      <c r="BG64" s="2">
        <f t="shared" si="12"/>
        <v>48.584570319366499</v>
      </c>
      <c r="BH64" s="2">
        <f t="shared" si="13"/>
        <v>40.329580613505591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65.707569710339257</v>
      </c>
      <c r="CP64" s="2">
        <f>BL$207*$B64+BL$209</f>
        <v>68.218033460398132</v>
      </c>
      <c r="CQ64" s="2">
        <f>BM$207*$B64+BM$209</f>
        <v>69.037182417751637</v>
      </c>
      <c r="CR64" s="2">
        <f>BN$207*$B64+BN$209</f>
        <v>68.936991123151799</v>
      </c>
      <c r="CS64" s="2">
        <f>BO$207*$B64+BO$209</f>
        <v>69.831159237046364</v>
      </c>
      <c r="CT64" s="2">
        <f>BP$207*$B64+BP$209</f>
        <v>69.634252693855402</v>
      </c>
      <c r="CU64" s="2">
        <f>BQ$207*$B64+BQ$209</f>
        <v>69.6954238938457</v>
      </c>
      <c r="CV64" s="2">
        <f>BR$207*$B64+BR$209</f>
        <v>68.777984866515808</v>
      </c>
      <c r="CW64" s="2">
        <f>BS$207*$B64+BS$209</f>
        <v>65.913534239641564</v>
      </c>
      <c r="CX64" s="2">
        <f>BT$207*$B64+BT$209</f>
        <v>61.841771113584429</v>
      </c>
      <c r="CY64" s="2">
        <f>BU$207*$B64+BU$209</f>
        <v>55.90488078514759</v>
      </c>
      <c r="CZ64" s="2">
        <f>BV$207*$B64+BV$209</f>
        <v>48.5370527991413</v>
      </c>
      <c r="DA64" s="2">
        <f>BW$207*$B64+BW$209</f>
        <v>40.284970758014573</v>
      </c>
      <c r="DD64" s="2">
        <f>BZ$207*$B64+BZ$209</f>
        <v>68.039293855795989</v>
      </c>
      <c r="DE64" s="2">
        <f>CA$207*$B64+CA$209</f>
        <v>70.663611233497789</v>
      </c>
      <c r="DF64" s="2">
        <f>CB$207*$B64+CB$209</f>
        <v>70.953673441845581</v>
      </c>
      <c r="DG64" s="2">
        <f>CC$207*$B64+CC$209</f>
        <v>70.61934145314261</v>
      </c>
      <c r="DH64" s="2">
        <f>CD$207*$B64+CD$209</f>
        <v>71.729740770689318</v>
      </c>
      <c r="DI64" s="2">
        <f>CE$207*$B64+CE$209</f>
        <v>71.36231613589419</v>
      </c>
      <c r="DJ64" s="2">
        <f>CF$207*$B64+CF$209</f>
        <v>71.424004686390276</v>
      </c>
      <c r="DK64" s="2">
        <f>CG$207*$B64+CG$209</f>
        <v>71.043520678546116</v>
      </c>
      <c r="DL64" s="2">
        <f>CH$207*$B64+CH$209</f>
        <v>67.958199974322511</v>
      </c>
      <c r="DM64" s="2">
        <f>CI$207*$B64+CI$209</f>
        <v>63.879004636199589</v>
      </c>
      <c r="DN64" s="2">
        <f>CJ$207*$B64+CJ$209</f>
        <v>58.96497632174075</v>
      </c>
      <c r="DO64" s="2">
        <f>CK$207*$B64+CK$209</f>
        <v>51.052897216132891</v>
      </c>
      <c r="DP64" s="2">
        <f>CL$207*$B64+CL$209</f>
        <v>42.554155129467162</v>
      </c>
      <c r="DS64" s="2">
        <f>POWER(10,($B64-C$227)/C$228)/(1+POWER(10,($B64-C$227)/C$228))</f>
        <v>3.1777853409077961E-2</v>
      </c>
      <c r="DT64" s="2">
        <f>POWER(10,($B64-D$227)/D$228)/(1+POWER(10,($B64-D$227)/D$228))</f>
        <v>1.3736857969412245E-2</v>
      </c>
      <c r="DU64" s="2">
        <f>POWER(10,($B64-E$227)/E$228)/(1+POWER(10,($B64-E$227)/E$228))</f>
        <v>2.3902155142518505E-2</v>
      </c>
      <c r="DV64" s="2">
        <f>POWER(10,($B64-F$227)/F$228)/(1+POWER(10,($B64-F$227)/F$228))</f>
        <v>2.7123218515665917E-2</v>
      </c>
      <c r="DW64" s="2">
        <f>POWER(10,($B64-G$227)/G$228)/(1+POWER(10,($B64-G$227)/G$228))</f>
        <v>2.6344775425200341E-2</v>
      </c>
      <c r="DX64" s="2">
        <f>POWER(10,($B64-H$227)/H$228)/(1+POWER(10,($B64-H$227)/H$228))</f>
        <v>2.2662918030019782E-2</v>
      </c>
      <c r="DY64" s="2">
        <f>POWER(10,($B64-I$227)/I$228)/(1+POWER(10,($B64-I$227)/I$228))</f>
        <v>2.2955089750427975E-2</v>
      </c>
      <c r="DZ64" s="2">
        <f>POWER(10,($B64-J$227)/J$228)/(1+POWER(10,($B64-J$227)/J$228))</f>
        <v>2.2052246558431618E-2</v>
      </c>
      <c r="EA64" s="2">
        <f>POWER(10,($B64-K$227)/K$228)/(1+POWER(10,($B64-K$227)/K$228))</f>
        <v>2.3815323143433799E-2</v>
      </c>
      <c r="EB64" s="2">
        <f>POWER(10,($B64-L$227)/L$228)/(1+POWER(10,($B64-L$227)/L$228))</f>
        <v>2.2719380588451615E-2</v>
      </c>
      <c r="EC64" s="2">
        <f>POWER(10,($B64-M$227)/M$228)/(1+POWER(10,($B64-M$227)/M$228))</f>
        <v>2.05322329102735E-2</v>
      </c>
      <c r="ED64" s="2">
        <f>POWER(10,($B64-N$227)/N$228)/(1+POWER(10,($B64-N$227)/N$228))</f>
        <v>1.8887304757111346E-2</v>
      </c>
      <c r="EE64" s="2">
        <f>POWER(10,($B64-O$227)/O$228)/(1+POWER(10,($B64-O$227)/O$228))</f>
        <v>1.9658982342831959E-2</v>
      </c>
    </row>
    <row r="65" spans="2:135" x14ac:dyDescent="0.25">
      <c r="B65" s="2">
        <v>59</v>
      </c>
      <c r="C65">
        <v>66.792000000000002</v>
      </c>
      <c r="D65">
        <v>189.04400000000001</v>
      </c>
      <c r="E65">
        <v>151.10300000000001</v>
      </c>
      <c r="F65">
        <v>94.941000000000003</v>
      </c>
      <c r="G65">
        <v>106.38200000000001</v>
      </c>
      <c r="H65">
        <v>161.32400000000001</v>
      </c>
      <c r="I65">
        <v>173.66200000000001</v>
      </c>
      <c r="J65">
        <v>179.779</v>
      </c>
      <c r="K65">
        <v>170.16200000000001</v>
      </c>
      <c r="L65">
        <v>161.20599999999999</v>
      </c>
      <c r="M65">
        <v>158.32400000000001</v>
      </c>
      <c r="N65">
        <v>136.98500000000001</v>
      </c>
      <c r="O65">
        <v>91.426500000000004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81.073439810001318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190.9536878510564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139.24841048493866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114.97944157057316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121.18116436474244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145.00080184007516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152.18836751070231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154.85856343134483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149.18273964107411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141.49801374986333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142.023080583829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121.62769624131221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83.163929582962439</v>
      </c>
      <c r="AE65" s="5"/>
      <c r="AG65" s="5">
        <f t="shared" si="17"/>
        <v>-14.281439810001316</v>
      </c>
      <c r="AH65" s="5">
        <f t="shared" si="17"/>
        <v>-1.9096878510563897</v>
      </c>
      <c r="AI65" s="5">
        <f t="shared" si="17"/>
        <v>11.854589515061349</v>
      </c>
      <c r="AJ65" s="5">
        <f t="shared" si="17"/>
        <v>-20.038441570573156</v>
      </c>
      <c r="AK65" s="5">
        <f t="shared" si="17"/>
        <v>-14.799164364742438</v>
      </c>
      <c r="AL65" s="5">
        <f t="shared" si="17"/>
        <v>16.323198159924857</v>
      </c>
      <c r="AM65" s="5">
        <f t="shared" si="17"/>
        <v>21.4736324892977</v>
      </c>
      <c r="AN65" s="5">
        <f t="shared" si="16"/>
        <v>24.920436568655163</v>
      </c>
      <c r="AO65" s="5">
        <f t="shared" si="14"/>
        <v>20.979260358925899</v>
      </c>
      <c r="AP65" s="5">
        <f t="shared" si="14"/>
        <v>19.707986250136656</v>
      </c>
      <c r="AQ65" s="5">
        <f t="shared" si="14"/>
        <v>16.300919416171013</v>
      </c>
      <c r="AR65" s="5">
        <f t="shared" si="14"/>
        <v>15.357303758687806</v>
      </c>
      <c r="AS65" s="5">
        <f t="shared" si="14"/>
        <v>8.2625704170375656</v>
      </c>
      <c r="AV65" s="2">
        <f t="shared" si="1"/>
        <v>65.796644737825773</v>
      </c>
      <c r="AW65" s="2">
        <f t="shared" si="2"/>
        <v>68.269282608123206</v>
      </c>
      <c r="AX65" s="2">
        <f t="shared" si="3"/>
        <v>69.096132667473412</v>
      </c>
      <c r="AY65" s="2">
        <f t="shared" si="4"/>
        <v>68.992757748714581</v>
      </c>
      <c r="AZ65" s="2">
        <f t="shared" si="5"/>
        <v>69.904553118467049</v>
      </c>
      <c r="BA65" s="2">
        <f t="shared" si="6"/>
        <v>69.693735529313642</v>
      </c>
      <c r="BB65" s="2">
        <f t="shared" si="7"/>
        <v>69.756302788747476</v>
      </c>
      <c r="BC65" s="2">
        <f t="shared" si="8"/>
        <v>68.859825694579953</v>
      </c>
      <c r="BD65" s="2">
        <f t="shared" si="9"/>
        <v>65.98532548356323</v>
      </c>
      <c r="BE65" s="2">
        <f t="shared" si="10"/>
        <v>61.913527381889189</v>
      </c>
      <c r="BF65" s="2">
        <f t="shared" si="11"/>
        <v>56.010616223146855</v>
      </c>
      <c r="BG65" s="2">
        <f t="shared" si="12"/>
        <v>48.616010369103513</v>
      </c>
      <c r="BH65" s="2">
        <f t="shared" si="13"/>
        <v>40.357675793263489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65.717896866530268</v>
      </c>
      <c r="CP65" s="2">
        <f>BL$207*$B65+BL$209</f>
        <v>68.233501905972034</v>
      </c>
      <c r="CQ65" s="2">
        <f>BM$207*$B65+BM$209</f>
        <v>69.04759249244394</v>
      </c>
      <c r="CR65" s="2">
        <f>BN$207*$B65+BN$209</f>
        <v>68.944479154807382</v>
      </c>
      <c r="CS65" s="2">
        <f>BO$207*$B65+BO$209</f>
        <v>69.851716124707764</v>
      </c>
      <c r="CT65" s="2">
        <f>BP$207*$B65+BP$209</f>
        <v>69.652349788497943</v>
      </c>
      <c r="CU65" s="2">
        <f>BQ$207*$B65+BQ$209</f>
        <v>69.714281423965772</v>
      </c>
      <c r="CV65" s="2">
        <f>BR$207*$B65+BR$209</f>
        <v>68.806988895235691</v>
      </c>
      <c r="CW65" s="2">
        <f>BS$207*$B65+BS$209</f>
        <v>65.933778127849266</v>
      </c>
      <c r="CX65" s="2">
        <f>BT$207*$B65+BT$209</f>
        <v>61.864519145310744</v>
      </c>
      <c r="CY65" s="2">
        <f>BU$207*$B65+BU$209</f>
        <v>55.943845902984634</v>
      </c>
      <c r="CZ65" s="2">
        <f>BV$207*$B65+BV$209</f>
        <v>48.565414182565114</v>
      </c>
      <c r="DA65" s="2">
        <f>BW$207*$B65+BW$209</f>
        <v>40.310126447047402</v>
      </c>
      <c r="DD65" s="2">
        <f>BZ$207*$B65+BZ$209</f>
        <v>67.984856145271621</v>
      </c>
      <c r="DE65" s="2">
        <f>CA$207*$B65+CA$209</f>
        <v>70.612185314940319</v>
      </c>
      <c r="DF65" s="2">
        <f>CB$207*$B65+CB$209</f>
        <v>70.903962841998279</v>
      </c>
      <c r="DG65" s="2">
        <f>CC$207*$B65+CC$209</f>
        <v>70.572081725936755</v>
      </c>
      <c r="DH65" s="2">
        <f>CD$207*$B65+CD$209</f>
        <v>71.685491106207024</v>
      </c>
      <c r="DI65" s="2">
        <f>CE$207*$B65+CE$209</f>
        <v>71.321453965968416</v>
      </c>
      <c r="DJ65" s="2">
        <f>CF$207*$B65+CF$209</f>
        <v>71.387497050518931</v>
      </c>
      <c r="DK65" s="2">
        <f>CG$207*$B65+CG$209</f>
        <v>70.996800075349682</v>
      </c>
      <c r="DL65" s="2">
        <f>CH$207*$B65+CH$209</f>
        <v>67.912326302528996</v>
      </c>
      <c r="DM65" s="2">
        <f>CI$207*$B65+CI$209</f>
        <v>63.836140386059789</v>
      </c>
      <c r="DN65" s="2">
        <f>CJ$207*$B65+CJ$209</f>
        <v>58.915557951695106</v>
      </c>
      <c r="DO65" s="2">
        <f>CK$207*$B65+CK$209</f>
        <v>51.013002964636371</v>
      </c>
      <c r="DP65" s="2">
        <f>CL$207*$B65+CL$209</f>
        <v>42.520198574791365</v>
      </c>
      <c r="DS65" s="2">
        <f>POWER(10,($B65-C$227)/C$228)/(1+POWER(10,($B65-C$227)/C$228))</f>
        <v>3.4737223572549839E-2</v>
      </c>
      <c r="DT65" s="2">
        <f>POWER(10,($B65-D$227)/D$228)/(1+POWER(10,($B65-D$227)/D$228))</f>
        <v>1.5042229670523133E-2</v>
      </c>
      <c r="DU65" s="2">
        <f>POWER(10,($B65-E$227)/E$228)/(1+POWER(10,($B65-E$227)/E$228))</f>
        <v>2.6147893948599284E-2</v>
      </c>
      <c r="DV65" s="2">
        <f>POWER(10,($B65-F$227)/F$228)/(1+POWER(10,($B65-F$227)/F$228))</f>
        <v>2.9662397174577262E-2</v>
      </c>
      <c r="DW65" s="2">
        <f>POWER(10,($B65-G$227)/G$228)/(1+POWER(10,($B65-G$227)/G$228))</f>
        <v>2.8813237334104767E-2</v>
      </c>
      <c r="DX65" s="2">
        <f>POWER(10,($B65-H$227)/H$228)/(1+POWER(10,($B65-H$227)/H$228))</f>
        <v>2.479518137592808E-2</v>
      </c>
      <c r="DY65" s="2">
        <f>POWER(10,($B65-I$227)/I$228)/(1+POWER(10,($B65-I$227)/I$228))</f>
        <v>2.511413598751738E-2</v>
      </c>
      <c r="DZ65" s="2">
        <f>POWER(10,($B65-J$227)/J$228)/(1+POWER(10,($B65-J$227)/J$228))</f>
        <v>2.4128472730474242E-2</v>
      </c>
      <c r="EA65" s="2">
        <f>POWER(10,($B65-K$227)/K$228)/(1+POWER(10,($B65-K$227)/K$228))</f>
        <v>2.6053121361229847E-2</v>
      </c>
      <c r="EB65" s="2">
        <f>POWER(10,($B65-L$227)/L$228)/(1+POWER(10,($B65-L$227)/L$228))</f>
        <v>2.4856821160955563E-2</v>
      </c>
      <c r="EC65" s="2">
        <f>POWER(10,($B65-M$227)/M$228)/(1+POWER(10,($B65-M$227)/M$228))</f>
        <v>2.2468637293171202E-2</v>
      </c>
      <c r="ED65" s="2">
        <f>POWER(10,($B65-N$227)/N$228)/(1+POWER(10,($B65-N$227)/N$228))</f>
        <v>2.0671849335568815E-2</v>
      </c>
      <c r="EE65" s="2">
        <f>POWER(10,($B65-O$227)/O$228)/(1+POWER(10,($B65-O$227)/O$228))</f>
        <v>2.1514839094694347E-2</v>
      </c>
    </row>
    <row r="66" spans="2:135" x14ac:dyDescent="0.25">
      <c r="B66" s="2">
        <v>60</v>
      </c>
      <c r="C66">
        <v>66.125</v>
      </c>
      <c r="D66">
        <v>186.73500000000001</v>
      </c>
      <c r="E66">
        <v>120.574</v>
      </c>
      <c r="F66">
        <v>77.323999999999998</v>
      </c>
      <c r="G66">
        <v>80.956000000000003</v>
      </c>
      <c r="H66">
        <v>125.221</v>
      </c>
      <c r="I66">
        <v>135.58799999999999</v>
      </c>
      <c r="J66">
        <v>147.60300000000001</v>
      </c>
      <c r="K66">
        <v>133.48500000000001</v>
      </c>
      <c r="L66">
        <v>131.73500000000001</v>
      </c>
      <c r="M66">
        <v>147.38200000000001</v>
      </c>
      <c r="N66">
        <v>123.86799999999999</v>
      </c>
      <c r="O66">
        <v>71.7059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76.167139266741046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182.40429090687505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124.15703455223095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103.03414637962508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108.65866040094831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129.96337189625751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136.66709072531626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139.28093959718987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133.46592283716731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126.64435309011282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129.08069842879084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109.85327616088931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74.10986660152588</v>
      </c>
      <c r="AE66" s="5"/>
      <c r="AG66" s="5">
        <f t="shared" si="17"/>
        <v>-10.042139266741046</v>
      </c>
      <c r="AH66" s="5">
        <f t="shared" si="17"/>
        <v>4.3307090931249661</v>
      </c>
      <c r="AI66" s="5">
        <f t="shared" si="17"/>
        <v>-3.5830345522309557</v>
      </c>
      <c r="AJ66" s="5">
        <f t="shared" si="17"/>
        <v>-25.710146379625087</v>
      </c>
      <c r="AK66" s="5">
        <f t="shared" si="17"/>
        <v>-27.702660400948304</v>
      </c>
      <c r="AL66" s="5">
        <f t="shared" si="17"/>
        <v>-4.7423718962575094</v>
      </c>
      <c r="AM66" s="5">
        <f t="shared" si="17"/>
        <v>-1.0790907253162629</v>
      </c>
      <c r="AN66" s="5">
        <f t="shared" si="16"/>
        <v>8.3220604028101377</v>
      </c>
      <c r="AO66" s="5">
        <f t="shared" si="14"/>
        <v>1.9077162832701333E-2</v>
      </c>
      <c r="AP66" s="5">
        <f t="shared" si="14"/>
        <v>5.090646909887198</v>
      </c>
      <c r="AQ66" s="5">
        <f t="shared" si="14"/>
        <v>18.301301571209166</v>
      </c>
      <c r="AR66" s="5">
        <f t="shared" si="14"/>
        <v>14.014723839110687</v>
      </c>
      <c r="AS66" s="5">
        <f t="shared" si="14"/>
        <v>-2.4039666015258803</v>
      </c>
      <c r="AV66" s="2">
        <f t="shared" si="1"/>
        <v>65.811822372724748</v>
      </c>
      <c r="AW66" s="2">
        <f t="shared" si="2"/>
        <v>68.287044535598454</v>
      </c>
      <c r="AX66" s="2">
        <f t="shared" si="3"/>
        <v>69.109372524072057</v>
      </c>
      <c r="AY66" s="2">
        <f t="shared" si="4"/>
        <v>69.002977007900739</v>
      </c>
      <c r="AZ66" s="2">
        <f t="shared" si="5"/>
        <v>69.928005257732877</v>
      </c>
      <c r="BA66" s="2">
        <f t="shared" si="6"/>
        <v>69.714118028029461</v>
      </c>
      <c r="BB66" s="2">
        <f t="shared" si="7"/>
        <v>69.777582183630884</v>
      </c>
      <c r="BC66" s="2">
        <f t="shared" si="8"/>
        <v>68.891794027659628</v>
      </c>
      <c r="BD66" s="2">
        <f t="shared" si="9"/>
        <v>66.008516832628914</v>
      </c>
      <c r="BE66" s="2">
        <f t="shared" si="10"/>
        <v>61.939091098514908</v>
      </c>
      <c r="BF66" s="2">
        <f t="shared" si="11"/>
        <v>56.05369212129829</v>
      </c>
      <c r="BG66" s="2">
        <f t="shared" si="12"/>
        <v>48.647598739267536</v>
      </c>
      <c r="BH66" s="2">
        <f t="shared" si="13"/>
        <v>40.385919358655883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65.728224022721278</v>
      </c>
      <c r="CP66" s="2">
        <f>BL$207*$B66+BL$209</f>
        <v>68.24897035154595</v>
      </c>
      <c r="CQ66" s="2">
        <f>BM$207*$B66+BM$209</f>
        <v>69.058002567136242</v>
      </c>
      <c r="CR66" s="2">
        <f>BN$207*$B66+BN$209</f>
        <v>68.95196718646298</v>
      </c>
      <c r="CS66" s="2">
        <f>BO$207*$B66+BO$209</f>
        <v>69.872273012369163</v>
      </c>
      <c r="CT66" s="2">
        <f>BP$207*$B66+BP$209</f>
        <v>69.670446883140485</v>
      </c>
      <c r="CU66" s="2">
        <f>BQ$207*$B66+BQ$209</f>
        <v>69.733138954085831</v>
      </c>
      <c r="CV66" s="2">
        <f>BR$207*$B66+BR$209</f>
        <v>68.835992923955587</v>
      </c>
      <c r="CW66" s="2">
        <f>BS$207*$B66+BS$209</f>
        <v>65.954022016056982</v>
      </c>
      <c r="CX66" s="2">
        <f>BT$207*$B66+BT$209</f>
        <v>61.88726717703706</v>
      </c>
      <c r="CY66" s="2">
        <f>BU$207*$B66+BU$209</f>
        <v>55.982811020821671</v>
      </c>
      <c r="CZ66" s="2">
        <f>BV$207*$B66+BV$209</f>
        <v>48.593775565988921</v>
      </c>
      <c r="DA66" s="2">
        <f>BW$207*$B66+BW$209</f>
        <v>40.335282136080231</v>
      </c>
      <c r="DD66" s="2">
        <f>BZ$207*$B66+BZ$209</f>
        <v>67.930418434747253</v>
      </c>
      <c r="DE66" s="2">
        <f>CA$207*$B66+CA$209</f>
        <v>70.560759396382849</v>
      </c>
      <c r="DF66" s="2">
        <f>CB$207*$B66+CB$209</f>
        <v>70.854252242150991</v>
      </c>
      <c r="DG66" s="2">
        <f>CC$207*$B66+CC$209</f>
        <v>70.524821998730914</v>
      </c>
      <c r="DH66" s="2">
        <f>CD$207*$B66+CD$209</f>
        <v>71.641241441724731</v>
      </c>
      <c r="DI66" s="2">
        <f>CE$207*$B66+CE$209</f>
        <v>71.280591796042643</v>
      </c>
      <c r="DJ66" s="2">
        <f>CF$207*$B66+CF$209</f>
        <v>71.350989414647586</v>
      </c>
      <c r="DK66" s="2">
        <f>CG$207*$B66+CG$209</f>
        <v>70.950079472153263</v>
      </c>
      <c r="DL66" s="2">
        <f>CH$207*$B66+CH$209</f>
        <v>67.866452630735481</v>
      </c>
      <c r="DM66" s="2">
        <f>CI$207*$B66+CI$209</f>
        <v>63.793276135919989</v>
      </c>
      <c r="DN66" s="2">
        <f>CJ$207*$B66+CJ$209</f>
        <v>58.866139581649456</v>
      </c>
      <c r="DO66" s="2">
        <f>CK$207*$B66+CK$209</f>
        <v>50.973108713139851</v>
      </c>
      <c r="DP66" s="2">
        <f>CL$207*$B66+CL$209</f>
        <v>42.486242020115569</v>
      </c>
      <c r="DS66" s="2">
        <f>POWER(10,($B66-C$227)/C$228)/(1+POWER(10,($B66-C$227)/C$228))</f>
        <v>3.7961385038010109E-2</v>
      </c>
      <c r="DT66" s="2">
        <f>POWER(10,($B66-D$227)/D$228)/(1+POWER(10,($B66-D$227)/D$228))</f>
        <v>1.6469575430132426E-2</v>
      </c>
      <c r="DU66" s="2">
        <f>POWER(10,($B66-E$227)/E$228)/(1+POWER(10,($B66-E$227)/E$228))</f>
        <v>2.8598450232369208E-2</v>
      </c>
      <c r="DV66" s="2">
        <f>POWER(10,($B66-F$227)/F$228)/(1+POWER(10,($B66-F$227)/F$228))</f>
        <v>3.2431360504414052E-2</v>
      </c>
      <c r="DW66" s="2">
        <f>POWER(10,($B66-G$227)/G$228)/(1+POWER(10,($B66-G$227)/G$228))</f>
        <v>3.1505505942818375E-2</v>
      </c>
      <c r="DX66" s="2">
        <f>POWER(10,($B66-H$227)/H$228)/(1+POWER(10,($B66-H$227)/H$228))</f>
        <v>2.7122493471877469E-2</v>
      </c>
      <c r="DY66" s="2">
        <f>POWER(10,($B66-I$227)/I$228)/(1+POWER(10,($B66-I$227)/I$228))</f>
        <v>2.74705423204708E-2</v>
      </c>
      <c r="DZ66" s="2">
        <f>POWER(10,($B66-J$227)/J$228)/(1+POWER(10,($B66-J$227)/J$228))</f>
        <v>2.6394900318351351E-2</v>
      </c>
      <c r="EA66" s="2">
        <f>POWER(10,($B66-K$227)/K$228)/(1+POWER(10,($B66-K$227)/K$228))</f>
        <v>2.8495055534905656E-2</v>
      </c>
      <c r="EB66" s="2">
        <f>POWER(10,($B66-L$227)/L$228)/(1+POWER(10,($B66-L$227)/L$228))</f>
        <v>2.7189757548788253E-2</v>
      </c>
      <c r="EC66" s="2">
        <f>POWER(10,($B66-M$227)/M$228)/(1+POWER(10,($B66-M$227)/M$228))</f>
        <v>2.4583081317750083E-2</v>
      </c>
      <c r="ED66" s="2">
        <f>POWER(10,($B66-N$227)/N$228)/(1+POWER(10,($B66-N$227)/N$228))</f>
        <v>2.2621116905409262E-2</v>
      </c>
      <c r="EE66" s="2">
        <f>POWER(10,($B66-O$227)/O$228)/(1+POWER(10,($B66-O$227)/O$228))</f>
        <v>2.3541686179966312E-2</v>
      </c>
    </row>
    <row r="67" spans="2:135" x14ac:dyDescent="0.25">
      <c r="B67" s="2">
        <v>61</v>
      </c>
      <c r="C67">
        <v>70.25</v>
      </c>
      <c r="D67">
        <v>182.60300000000001</v>
      </c>
      <c r="E67">
        <v>95.676000000000002</v>
      </c>
      <c r="F67">
        <v>70.676000000000002</v>
      </c>
      <c r="G67">
        <v>72.823999999999998</v>
      </c>
      <c r="H67">
        <v>93.162000000000006</v>
      </c>
      <c r="I67">
        <v>96.602999999999994</v>
      </c>
      <c r="J67">
        <v>105.235</v>
      </c>
      <c r="K67">
        <v>96.941000000000003</v>
      </c>
      <c r="L67">
        <v>96.397000000000006</v>
      </c>
      <c r="M67">
        <v>124.515</v>
      </c>
      <c r="N67">
        <v>104.015</v>
      </c>
      <c r="O67">
        <v>53.264699999999998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72.900596600599087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170.55469407500075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110.68772994843164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93.298896300755032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98.124270975717721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116.11179328770389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121.99091636068189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124.33283507683437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118.6055943675878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112.55390011005619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115.71395952580896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98.072945594052484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66.024157178421376</v>
      </c>
      <c r="AE67" s="5"/>
      <c r="AG67" s="5">
        <f t="shared" si="17"/>
        <v>-2.6505966005990871</v>
      </c>
      <c r="AH67" s="5">
        <f t="shared" si="17"/>
        <v>12.048305924999255</v>
      </c>
      <c r="AI67" s="5">
        <f t="shared" si="17"/>
        <v>-15.011729948431636</v>
      </c>
      <c r="AJ67" s="5">
        <f t="shared" si="17"/>
        <v>-22.622896300755031</v>
      </c>
      <c r="AK67" s="5">
        <f t="shared" si="17"/>
        <v>-25.300270975717723</v>
      </c>
      <c r="AL67" s="5">
        <f t="shared" si="17"/>
        <v>-22.949793287703883</v>
      </c>
      <c r="AM67" s="5">
        <f t="shared" si="17"/>
        <v>-25.387916360681899</v>
      </c>
      <c r="AN67" s="5">
        <f t="shared" si="16"/>
        <v>-19.097835076834372</v>
      </c>
      <c r="AO67" s="5">
        <f t="shared" si="14"/>
        <v>-21.664594367587796</v>
      </c>
      <c r="AP67" s="5">
        <f t="shared" si="14"/>
        <v>-16.156900110056185</v>
      </c>
      <c r="AQ67" s="5">
        <f t="shared" si="14"/>
        <v>8.8010404741910406</v>
      </c>
      <c r="AR67" s="5">
        <f t="shared" si="14"/>
        <v>5.9420544059475162</v>
      </c>
      <c r="AS67" s="5">
        <f t="shared" si="14"/>
        <v>-12.759457178421378</v>
      </c>
      <c r="AV67" s="2">
        <f t="shared" si="1"/>
        <v>65.827194533563059</v>
      </c>
      <c r="AW67" s="2">
        <f t="shared" si="2"/>
        <v>68.304913982618359</v>
      </c>
      <c r="AX67" s="2">
        <f t="shared" si="3"/>
        <v>69.122703645089871</v>
      </c>
      <c r="AY67" s="2">
        <f t="shared" si="4"/>
        <v>69.013271143817107</v>
      </c>
      <c r="AZ67" s="2">
        <f t="shared" si="5"/>
        <v>69.951521943044256</v>
      </c>
      <c r="BA67" s="2">
        <f t="shared" si="6"/>
        <v>69.734554635819691</v>
      </c>
      <c r="BB67" s="2">
        <f t="shared" si="7"/>
        <v>69.798935467689148</v>
      </c>
      <c r="BC67" s="2">
        <f t="shared" si="8"/>
        <v>68.923840220583742</v>
      </c>
      <c r="BD67" s="2">
        <f t="shared" si="9"/>
        <v>66.031794337320235</v>
      </c>
      <c r="BE67" s="2">
        <f t="shared" si="10"/>
        <v>61.964739357882813</v>
      </c>
      <c r="BF67" s="2">
        <f t="shared" si="11"/>
        <v>56.096935102621543</v>
      </c>
      <c r="BG67" s="2">
        <f t="shared" si="12"/>
        <v>48.679335070795794</v>
      </c>
      <c r="BH67" s="2">
        <f t="shared" si="13"/>
        <v>40.41431221174161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65.738551178912303</v>
      </c>
      <c r="CP67" s="2">
        <f>BL$207*$B67+BL$209</f>
        <v>68.264438797119851</v>
      </c>
      <c r="CQ67" s="2">
        <f>BM$207*$B67+BM$209</f>
        <v>69.068412641828544</v>
      </c>
      <c r="CR67" s="2">
        <f>BN$207*$B67+BN$209</f>
        <v>68.959455218118578</v>
      </c>
      <c r="CS67" s="2">
        <f>BO$207*$B67+BO$209</f>
        <v>69.892829900030549</v>
      </c>
      <c r="CT67" s="2">
        <f>BP$207*$B67+BP$209</f>
        <v>69.688543977783027</v>
      </c>
      <c r="CU67" s="2">
        <f>BQ$207*$B67+BQ$209</f>
        <v>69.751996484205904</v>
      </c>
      <c r="CV67" s="2">
        <f>BR$207*$B67+BR$209</f>
        <v>68.864996952675483</v>
      </c>
      <c r="CW67" s="2">
        <f>BS$207*$B67+BS$209</f>
        <v>65.974265904264698</v>
      </c>
      <c r="CX67" s="2">
        <f>BT$207*$B67+BT$209</f>
        <v>61.910015208763376</v>
      </c>
      <c r="CY67" s="2">
        <f>BU$207*$B67+BU$209</f>
        <v>56.021776138658716</v>
      </c>
      <c r="CZ67" s="2">
        <f>BV$207*$B67+BV$209</f>
        <v>48.622136949412734</v>
      </c>
      <c r="DA67" s="2">
        <f>BW$207*$B67+BW$209</f>
        <v>40.36043782511306</v>
      </c>
      <c r="DD67" s="2">
        <f>BZ$207*$B67+BZ$209</f>
        <v>67.875980724222885</v>
      </c>
      <c r="DE67" s="2">
        <f>CA$207*$B67+CA$209</f>
        <v>70.509333477825379</v>
      </c>
      <c r="DF67" s="2">
        <f>CB$207*$B67+CB$209</f>
        <v>70.804541642303704</v>
      </c>
      <c r="DG67" s="2">
        <f>CC$207*$B67+CC$209</f>
        <v>70.477562271525059</v>
      </c>
      <c r="DH67" s="2">
        <f>CD$207*$B67+CD$209</f>
        <v>71.596991777242437</v>
      </c>
      <c r="DI67" s="2">
        <f>CE$207*$B67+CE$209</f>
        <v>71.239729626116869</v>
      </c>
      <c r="DJ67" s="2">
        <f>CF$207*$B67+CF$209</f>
        <v>71.314481778776255</v>
      </c>
      <c r="DK67" s="2">
        <f>CG$207*$B67+CG$209</f>
        <v>70.903358868956843</v>
      </c>
      <c r="DL67" s="2">
        <f>CH$207*$B67+CH$209</f>
        <v>67.820578958941965</v>
      </c>
      <c r="DM67" s="2">
        <f>CI$207*$B67+CI$209</f>
        <v>63.750411885780181</v>
      </c>
      <c r="DN67" s="2">
        <f>CJ$207*$B67+CJ$209</f>
        <v>58.816721211603813</v>
      </c>
      <c r="DO67" s="2">
        <f>CK$207*$B67+CK$209</f>
        <v>50.933214461643331</v>
      </c>
      <c r="DP67" s="2">
        <f>CL$207*$B67+CL$209</f>
        <v>42.452285465439772</v>
      </c>
      <c r="DS67" s="2">
        <f>POWER(10,($B67-C$227)/C$228)/(1+POWER(10,($B67-C$227)/C$228))</f>
        <v>4.1471942242604296E-2</v>
      </c>
      <c r="DT67" s="2">
        <f>POWER(10,($B67-D$227)/D$228)/(1+POWER(10,($B67-D$227)/D$228))</f>
        <v>1.8029881689500548E-2</v>
      </c>
      <c r="DU67" s="2">
        <f>POWER(10,($B67-E$227)/E$228)/(1+POWER(10,($B67-E$227)/E$228))</f>
        <v>3.1271295650535866E-2</v>
      </c>
      <c r="DV67" s="2">
        <f>POWER(10,($B67-F$227)/F$228)/(1+POWER(10,($B67-F$227)/F$228))</f>
        <v>3.5449361478013211E-2</v>
      </c>
      <c r="DW67" s="2">
        <f>POWER(10,($B67-G$227)/G$228)/(1+POWER(10,($B67-G$227)/G$228))</f>
        <v>3.4440415431502579E-2</v>
      </c>
      <c r="DX67" s="2">
        <f>POWER(10,($B67-H$227)/H$228)/(1+POWER(10,($B67-H$227)/H$228))</f>
        <v>2.9661606324225109E-2</v>
      </c>
      <c r="DY67" s="2">
        <f>POWER(10,($B67-I$227)/I$228)/(1+POWER(10,($B67-I$227)/I$228))</f>
        <v>3.0041232161577284E-2</v>
      </c>
      <c r="DZ67" s="2">
        <f>POWER(10,($B67-J$227)/J$228)/(1+POWER(10,($B67-J$227)/J$228))</f>
        <v>2.8867919596734719E-2</v>
      </c>
      <c r="EA67" s="2">
        <f>POWER(10,($B67-K$227)/K$228)/(1+POWER(10,($B67-K$227)/K$228))</f>
        <v>3.1158547522477719E-2</v>
      </c>
      <c r="EB67" s="2">
        <f>POWER(10,($B67-L$227)/L$228)/(1+POWER(10,($B67-L$227)/L$228))</f>
        <v>2.9734974966449935E-2</v>
      </c>
      <c r="EC67" s="2">
        <f>POWER(10,($B67-M$227)/M$228)/(1+POWER(10,($B67-M$227)/M$228))</f>
        <v>2.6891034349963341E-2</v>
      </c>
      <c r="ED67" s="2">
        <f>POWER(10,($B67-N$227)/N$228)/(1+POWER(10,($B67-N$227)/N$228))</f>
        <v>2.4749546945248131E-2</v>
      </c>
      <c r="EE67" s="2">
        <f>POWER(10,($B67-O$227)/O$228)/(1+POWER(10,($B67-O$227)/O$228))</f>
        <v>2.5754450558422778E-2</v>
      </c>
    </row>
    <row r="68" spans="2:135" x14ac:dyDescent="0.25">
      <c r="B68" s="2">
        <v>62</v>
      </c>
      <c r="C68">
        <v>71.457999999999998</v>
      </c>
      <c r="D68">
        <v>173.39699999999999</v>
      </c>
      <c r="E68">
        <v>80.221000000000004</v>
      </c>
      <c r="F68">
        <v>71.75</v>
      </c>
      <c r="G68">
        <v>73.558999999999997</v>
      </c>
      <c r="H68">
        <v>78.515000000000001</v>
      </c>
      <c r="I68">
        <v>77.543999999999997</v>
      </c>
      <c r="J68">
        <v>81.117999999999995</v>
      </c>
      <c r="K68">
        <v>76.323999999999998</v>
      </c>
      <c r="L68">
        <v>73.617999999999995</v>
      </c>
      <c r="M68">
        <v>94.132000000000005</v>
      </c>
      <c r="N68">
        <v>76.808999999999997</v>
      </c>
      <c r="O68">
        <v>45.220599999999997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71.042520839480318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156.57483654539604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99.365581155392874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85.819520820494603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89.764755032262073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104.12068187297618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108.9936922770576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110.91552061441551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105.45557770812928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100.03811594145785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102.94217539541124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87.088265641325521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59.197727618528369</v>
      </c>
      <c r="AE68" s="5"/>
      <c r="AG68" s="5">
        <f t="shared" si="17"/>
        <v>0.41547916051968059</v>
      </c>
      <c r="AH68" s="5">
        <f t="shared" si="17"/>
        <v>16.822163454603952</v>
      </c>
      <c r="AI68" s="5">
        <f t="shared" si="17"/>
        <v>-19.144581155392871</v>
      </c>
      <c r="AJ68" s="5">
        <f t="shared" si="17"/>
        <v>-14.069520820494603</v>
      </c>
      <c r="AK68" s="5">
        <f t="shared" si="17"/>
        <v>-16.205755032262076</v>
      </c>
      <c r="AL68" s="5">
        <f t="shared" si="17"/>
        <v>-25.605681872976177</v>
      </c>
      <c r="AM68" s="5">
        <f t="shared" si="17"/>
        <v>-31.449692277057608</v>
      </c>
      <c r="AN68" s="5">
        <f t="shared" si="16"/>
        <v>-29.797520614415518</v>
      </c>
      <c r="AO68" s="5">
        <f t="shared" si="14"/>
        <v>-29.131577708129285</v>
      </c>
      <c r="AP68" s="5">
        <f t="shared" si="14"/>
        <v>-26.420115941457851</v>
      </c>
      <c r="AQ68" s="5">
        <f t="shared" si="14"/>
        <v>-8.8101753954112354</v>
      </c>
      <c r="AR68" s="5">
        <f t="shared" si="14"/>
        <v>-10.279265641325523</v>
      </c>
      <c r="AS68" s="5">
        <f t="shared" si="14"/>
        <v>-13.977127618528371</v>
      </c>
      <c r="AV68" s="2">
        <f t="shared" si="1"/>
        <v>65.842753176506363</v>
      </c>
      <c r="AW68" s="2">
        <f t="shared" si="2"/>
        <v>68.322890173100916</v>
      </c>
      <c r="AX68" s="2">
        <f t="shared" si="3"/>
        <v>69.136117324759127</v>
      </c>
      <c r="AY68" s="2">
        <f t="shared" si="4"/>
        <v>69.023629351930012</v>
      </c>
      <c r="AZ68" s="2">
        <f t="shared" si="5"/>
        <v>69.975089011636186</v>
      </c>
      <c r="BA68" s="2">
        <f t="shared" si="6"/>
        <v>69.755034717621712</v>
      </c>
      <c r="BB68" s="2">
        <f t="shared" si="7"/>
        <v>69.820354414084917</v>
      </c>
      <c r="BC68" s="2">
        <f t="shared" si="8"/>
        <v>68.955951885509933</v>
      </c>
      <c r="BD68" s="2">
        <f t="shared" si="9"/>
        <v>66.055147296848347</v>
      </c>
      <c r="BE68" s="2">
        <f t="shared" si="10"/>
        <v>61.990462344406666</v>
      </c>
      <c r="BF68" s="2">
        <f t="shared" si="11"/>
        <v>56.140338888354265</v>
      </c>
      <c r="BG68" s="2">
        <f t="shared" si="12"/>
        <v>48.711217564643533</v>
      </c>
      <c r="BH68" s="2">
        <f t="shared" si="13"/>
        <v>40.442854044628483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65.748878335103313</v>
      </c>
      <c r="CP68" s="2">
        <f>BL$207*$B68+BL$209</f>
        <v>68.279907242693767</v>
      </c>
      <c r="CQ68" s="2">
        <f>BM$207*$B68+BM$209</f>
        <v>69.078822716520833</v>
      </c>
      <c r="CR68" s="2">
        <f>BN$207*$B68+BN$209</f>
        <v>68.966943249774161</v>
      </c>
      <c r="CS68" s="2">
        <f>BO$207*$B68+BO$209</f>
        <v>69.913386787691948</v>
      </c>
      <c r="CT68" s="2">
        <f>BP$207*$B68+BP$209</f>
        <v>69.706641072425555</v>
      </c>
      <c r="CU68" s="2">
        <f>BQ$207*$B68+BQ$209</f>
        <v>69.770854014325963</v>
      </c>
      <c r="CV68" s="2">
        <f>BR$207*$B68+BR$209</f>
        <v>68.894000981395379</v>
      </c>
      <c r="CW68" s="2">
        <f>BS$207*$B68+BS$209</f>
        <v>65.9945097924724</v>
      </c>
      <c r="CX68" s="2">
        <f>BT$207*$B68+BT$209</f>
        <v>61.932763240489699</v>
      </c>
      <c r="CY68" s="2">
        <f>BU$207*$B68+BU$209</f>
        <v>56.060741256495753</v>
      </c>
      <c r="CZ68" s="2">
        <f>BV$207*$B68+BV$209</f>
        <v>48.650498332836541</v>
      </c>
      <c r="DA68" s="2">
        <f>BW$207*$B68+BW$209</f>
        <v>40.385593514145889</v>
      </c>
      <c r="DD68" s="2">
        <f>BZ$207*$B68+BZ$209</f>
        <v>67.821543013698516</v>
      </c>
      <c r="DE68" s="2">
        <f>CA$207*$B68+CA$209</f>
        <v>70.457907559267923</v>
      </c>
      <c r="DF68" s="2">
        <f>CB$207*$B68+CB$209</f>
        <v>70.754831042456416</v>
      </c>
      <c r="DG68" s="2">
        <f>CC$207*$B68+CC$209</f>
        <v>70.430302544319204</v>
      </c>
      <c r="DH68" s="2">
        <f>CD$207*$B68+CD$209</f>
        <v>71.552742112760143</v>
      </c>
      <c r="DI68" s="2">
        <f>CE$207*$B68+CE$209</f>
        <v>71.198867456191095</v>
      </c>
      <c r="DJ68" s="2">
        <f>CF$207*$B68+CF$209</f>
        <v>71.27797414290491</v>
      </c>
      <c r="DK68" s="2">
        <f>CG$207*$B68+CG$209</f>
        <v>70.856638265760424</v>
      </c>
      <c r="DL68" s="2">
        <f>CH$207*$B68+CH$209</f>
        <v>67.77470528714845</v>
      </c>
      <c r="DM68" s="2">
        <f>CI$207*$B68+CI$209</f>
        <v>63.707547635640381</v>
      </c>
      <c r="DN68" s="2">
        <f>CJ$207*$B68+CJ$209</f>
        <v>58.767302841558163</v>
      </c>
      <c r="DO68" s="2">
        <f>CK$207*$B68+CK$209</f>
        <v>50.893320210146811</v>
      </c>
      <c r="DP68" s="2">
        <f>CL$207*$B68+CL$209</f>
        <v>42.418328910763975</v>
      </c>
      <c r="DS68" s="2">
        <f>POWER(10,($B68-C$227)/C$228)/(1+POWER(10,($B68-C$227)/C$228))</f>
        <v>4.5291861424820105E-2</v>
      </c>
      <c r="DT68" s="2">
        <f>POWER(10,($B68-D$227)/D$228)/(1+POWER(10,($B68-D$227)/D$228))</f>
        <v>1.973504323210765E-2</v>
      </c>
      <c r="DU68" s="2">
        <f>POWER(10,($B68-E$227)/E$228)/(1+POWER(10,($B68-E$227)/E$228))</f>
        <v>3.4185157288111279E-2</v>
      </c>
      <c r="DV68" s="2">
        <f>POWER(10,($B68-F$227)/F$228)/(1+POWER(10,($B68-F$227)/F$228))</f>
        <v>3.873696799354967E-2</v>
      </c>
      <c r="DW68" s="2">
        <f>POWER(10,($B68-G$227)/G$228)/(1+POWER(10,($B68-G$227)/G$228))</f>
        <v>3.7638102613092868E-2</v>
      </c>
      <c r="DX68" s="2">
        <f>POWER(10,($B68-H$227)/H$228)/(1+POWER(10,($B68-H$227)/H$228))</f>
        <v>3.2430498296133259E-2</v>
      </c>
      <c r="DY68" s="2">
        <f>POWER(10,($B68-I$227)/I$228)/(1+POWER(10,($B68-I$227)/I$228))</f>
        <v>3.2844362450141024E-2</v>
      </c>
      <c r="DZ68" s="2">
        <f>POWER(10,($B68-J$227)/J$228)/(1+POWER(10,($B68-J$227)/J$228))</f>
        <v>3.1565131574782773E-2</v>
      </c>
      <c r="EA68" s="2">
        <f>POWER(10,($B68-K$227)/K$228)/(1+POWER(10,($B68-K$227)/K$228))</f>
        <v>3.4062272687069461E-2</v>
      </c>
      <c r="EB68" s="2">
        <f>POWER(10,($B68-L$227)/L$228)/(1+POWER(10,($B68-L$227)/L$228))</f>
        <v>3.2510486386193332E-2</v>
      </c>
      <c r="EC68" s="2">
        <f>POWER(10,($B68-M$227)/M$228)/(1+POWER(10,($B68-M$227)/M$228))</f>
        <v>2.9409133824189224E-2</v>
      </c>
      <c r="ED68" s="2">
        <f>POWER(10,($B68-N$227)/N$228)/(1+POWER(10,($B68-N$227)/N$228))</f>
        <v>2.7072694635837426E-2</v>
      </c>
      <c r="EE68" s="2">
        <f>POWER(10,($B68-O$227)/O$228)/(1+POWER(10,($B68-O$227)/O$228))</f>
        <v>2.8169200269672987E-2</v>
      </c>
    </row>
    <row r="69" spans="2:135" x14ac:dyDescent="0.25">
      <c r="B69" s="2">
        <v>63</v>
      </c>
      <c r="C69">
        <v>73.625</v>
      </c>
      <c r="D69">
        <v>160.51499999999999</v>
      </c>
      <c r="E69">
        <v>74.5</v>
      </c>
      <c r="F69">
        <v>72.397000000000006</v>
      </c>
      <c r="G69">
        <v>72.852999999999994</v>
      </c>
      <c r="H69">
        <v>73.265000000000001</v>
      </c>
      <c r="I69">
        <v>73.337999999999994</v>
      </c>
      <c r="J69">
        <v>75.087999999999994</v>
      </c>
      <c r="K69">
        <v>69.912000000000006</v>
      </c>
      <c r="L69">
        <v>67.015000000000001</v>
      </c>
      <c r="M69">
        <v>70.25</v>
      </c>
      <c r="N69">
        <v>59.206000000000003</v>
      </c>
      <c r="O69">
        <v>41.073500000000003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70.406168396640723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141.71497540066602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90.387282526481755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80.45151154812244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83.53095652106218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94.328483510429052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98.155469947744692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99.580216481095931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94.506567295050118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89.570865462892854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91.525662398061158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77.459213739982573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53.735329385666155</v>
      </c>
      <c r="AE69" s="5"/>
      <c r="AG69" s="5">
        <f t="shared" si="17"/>
        <v>3.218831603359277</v>
      </c>
      <c r="AH69" s="5">
        <f t="shared" si="17"/>
        <v>18.800024599333966</v>
      </c>
      <c r="AI69" s="5">
        <f t="shared" si="17"/>
        <v>-15.887282526481755</v>
      </c>
      <c r="AJ69" s="5">
        <f t="shared" si="17"/>
        <v>-8.0545115481224343</v>
      </c>
      <c r="AK69" s="5">
        <f t="shared" si="17"/>
        <v>-10.677956521062185</v>
      </c>
      <c r="AL69" s="5">
        <f t="shared" si="17"/>
        <v>-21.063483510429052</v>
      </c>
      <c r="AM69" s="5">
        <f t="shared" si="17"/>
        <v>-24.817469947744698</v>
      </c>
      <c r="AN69" s="5">
        <f t="shared" si="16"/>
        <v>-24.492216481095937</v>
      </c>
      <c r="AO69" s="5">
        <f t="shared" si="14"/>
        <v>-24.594567295050112</v>
      </c>
      <c r="AP69" s="5">
        <f t="shared" si="14"/>
        <v>-22.555865462892854</v>
      </c>
      <c r="AQ69" s="5">
        <f t="shared" si="14"/>
        <v>-21.275662398061158</v>
      </c>
      <c r="AR69" s="5">
        <f t="shared" si="14"/>
        <v>-18.25321373998257</v>
      </c>
      <c r="AS69" s="5">
        <f t="shared" si="14"/>
        <v>-12.661829385666152</v>
      </c>
      <c r="AV69" s="2">
        <f t="shared" si="1"/>
        <v>65.858487056754285</v>
      </c>
      <c r="AW69" s="2">
        <f t="shared" si="2"/>
        <v>68.340971190237937</v>
      </c>
      <c r="AX69" s="2">
        <f t="shared" si="3"/>
        <v>69.149602453320142</v>
      </c>
      <c r="AY69" s="2">
        <f t="shared" si="4"/>
        <v>69.034038219586989</v>
      </c>
      <c r="AZ69" s="2">
        <f t="shared" si="5"/>
        <v>69.998689186164327</v>
      </c>
      <c r="BA69" s="2">
        <f t="shared" si="6"/>
        <v>69.775545224710598</v>
      </c>
      <c r="BB69" s="2">
        <f t="shared" si="7"/>
        <v>69.84182863391085</v>
      </c>
      <c r="BC69" s="2">
        <f t="shared" si="8"/>
        <v>68.988113681467027</v>
      </c>
      <c r="BD69" s="2">
        <f t="shared" si="9"/>
        <v>66.078562295686027</v>
      </c>
      <c r="BE69" s="2">
        <f t="shared" si="10"/>
        <v>62.016247694982646</v>
      </c>
      <c r="BF69" s="2">
        <f t="shared" si="11"/>
        <v>56.183894515888902</v>
      </c>
      <c r="BG69" s="2">
        <f t="shared" si="12"/>
        <v>48.743242723909482</v>
      </c>
      <c r="BH69" s="2">
        <f t="shared" si="13"/>
        <v>40.471543111138487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65.759205491294324</v>
      </c>
      <c r="CP69" s="2">
        <f>BL$207*$B69+BL$209</f>
        <v>68.295375688267669</v>
      </c>
      <c r="CQ69" s="2">
        <f>BM$207*$B69+BM$209</f>
        <v>69.089232791213135</v>
      </c>
      <c r="CR69" s="2">
        <f>BN$207*$B69+BN$209</f>
        <v>68.974431281429759</v>
      </c>
      <c r="CS69" s="2">
        <f>BO$207*$B69+BO$209</f>
        <v>69.933943675353348</v>
      </c>
      <c r="CT69" s="2">
        <f>BP$207*$B69+BP$209</f>
        <v>69.724738167068097</v>
      </c>
      <c r="CU69" s="2">
        <f>BQ$207*$B69+BQ$209</f>
        <v>69.789711544446035</v>
      </c>
      <c r="CV69" s="2">
        <f>BR$207*$B69+BR$209</f>
        <v>68.923005010115261</v>
      </c>
      <c r="CW69" s="2">
        <f>BS$207*$B69+BS$209</f>
        <v>66.014753680680116</v>
      </c>
      <c r="CX69" s="2">
        <f>BT$207*$B69+BT$209</f>
        <v>61.955511272216015</v>
      </c>
      <c r="CY69" s="2">
        <f>BU$207*$B69+BU$209</f>
        <v>56.099706374332797</v>
      </c>
      <c r="CZ69" s="2">
        <f>BV$207*$B69+BV$209</f>
        <v>48.678859716260348</v>
      </c>
      <c r="DA69" s="2">
        <f>BW$207*$B69+BW$209</f>
        <v>40.410749203178717</v>
      </c>
      <c r="DD69" s="2">
        <f>BZ$207*$B69+BZ$209</f>
        <v>67.767105303174148</v>
      </c>
      <c r="DE69" s="2">
        <f>CA$207*$B69+CA$209</f>
        <v>70.406481640710453</v>
      </c>
      <c r="DF69" s="2">
        <f>CB$207*$B69+CB$209</f>
        <v>70.705120442609129</v>
      </c>
      <c r="DG69" s="2">
        <f>CC$207*$B69+CC$209</f>
        <v>70.383042817113349</v>
      </c>
      <c r="DH69" s="2">
        <f>CD$207*$B69+CD$209</f>
        <v>71.508492448277849</v>
      </c>
      <c r="DI69" s="2">
        <f>CE$207*$B69+CE$209</f>
        <v>71.158005286265308</v>
      </c>
      <c r="DJ69" s="2">
        <f>CF$207*$B69+CF$209</f>
        <v>71.241466507033579</v>
      </c>
      <c r="DK69" s="2">
        <f>CG$207*$B69+CG$209</f>
        <v>70.809917662564004</v>
      </c>
      <c r="DL69" s="2">
        <f>CH$207*$B69+CH$209</f>
        <v>67.728831615354949</v>
      </c>
      <c r="DM69" s="2">
        <f>CI$207*$B69+CI$209</f>
        <v>63.664683385500581</v>
      </c>
      <c r="DN69" s="2">
        <f>CJ$207*$B69+CJ$209</f>
        <v>58.717884471512519</v>
      </c>
      <c r="DO69" s="2">
        <f>CK$207*$B69+CK$209</f>
        <v>50.853425958650291</v>
      </c>
      <c r="DP69" s="2">
        <f>CL$207*$B69+CL$209</f>
        <v>42.384372356088178</v>
      </c>
      <c r="DS69" s="2">
        <f>POWER(10,($B69-C$227)/C$228)/(1+POWER(10,($B69-C$227)/C$228))</f>
        <v>4.9445477743741369E-2</v>
      </c>
      <c r="DT69" s="2">
        <f>POWER(10,($B69-D$227)/D$228)/(1+POWER(10,($B69-D$227)/D$228))</f>
        <v>2.1597922130583612E-2</v>
      </c>
      <c r="DU69" s="2">
        <f>POWER(10,($B69-E$227)/E$228)/(1+POWER(10,($B69-E$227)/E$228))</f>
        <v>3.7360061545651579E-2</v>
      </c>
      <c r="DV69" s="2">
        <f>POWER(10,($B69-F$227)/F$228)/(1+POWER(10,($B69-F$227)/F$228))</f>
        <v>4.2316094002671334E-2</v>
      </c>
      <c r="DW69" s="2">
        <f>POWER(10,($B69-G$227)/G$228)/(1+POWER(10,($B69-G$227)/G$228))</f>
        <v>4.1120041452082562E-2</v>
      </c>
      <c r="DX69" s="2">
        <f>POWER(10,($B69-H$227)/H$228)/(1+POWER(10,($B69-H$227)/H$228))</f>
        <v>3.5448421973817645E-2</v>
      </c>
      <c r="DY69" s="2">
        <f>POWER(10,($B69-I$227)/I$228)/(1+POWER(10,($B69-I$227)/I$228))</f>
        <v>3.5899370629279809E-2</v>
      </c>
      <c r="DZ69" s="2">
        <f>POWER(10,($B69-J$227)/J$228)/(1+POWER(10,($B69-J$227)/J$228))</f>
        <v>3.4505397622546889E-2</v>
      </c>
      <c r="EA69" s="2">
        <f>POWER(10,($B69-K$227)/K$228)/(1+POWER(10,($B69-K$227)/K$228))</f>
        <v>3.7226204080396001E-2</v>
      </c>
      <c r="EB69" s="2">
        <f>POWER(10,($B69-L$227)/L$228)/(1+POWER(10,($B69-L$227)/L$228))</f>
        <v>3.5535580234755011E-2</v>
      </c>
      <c r="EC69" s="2">
        <f>POWER(10,($B69-M$227)/M$228)/(1+POWER(10,($B69-M$227)/M$228))</f>
        <v>3.2155238654999252E-2</v>
      </c>
      <c r="ED69" s="2">
        <f>POWER(10,($B69-N$227)/N$228)/(1+POWER(10,($B69-N$227)/N$228))</f>
        <v>2.9607287372570831E-2</v>
      </c>
      <c r="EE69" s="2">
        <f>POWER(10,($B69-O$227)/O$228)/(1+POWER(10,($B69-O$227)/O$228))</f>
        <v>3.0803199623060485E-2</v>
      </c>
    </row>
    <row r="70" spans="2:135" x14ac:dyDescent="0.25">
      <c r="B70" s="2">
        <v>64</v>
      </c>
      <c r="C70">
        <v>74.25</v>
      </c>
      <c r="D70">
        <v>142.13200000000001</v>
      </c>
      <c r="E70">
        <v>71.897000000000006</v>
      </c>
      <c r="F70">
        <v>70.484999999999999</v>
      </c>
      <c r="G70">
        <v>71.573999999999998</v>
      </c>
      <c r="H70">
        <v>71.852999999999994</v>
      </c>
      <c r="I70">
        <v>71.206000000000003</v>
      </c>
      <c r="J70">
        <v>71.412000000000006</v>
      </c>
      <c r="K70">
        <v>67.426000000000002</v>
      </c>
      <c r="L70">
        <v>64.367999999999995</v>
      </c>
      <c r="M70">
        <v>60.088000000000001</v>
      </c>
      <c r="N70">
        <v>53.396999999999998</v>
      </c>
      <c r="O70">
        <v>41.75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70.870260892644424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127.12602552274727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83.698690133759911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76.959329831767661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79.232158641590601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86.790009536149384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89.635033746502117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90.546617478092372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85.920060359223768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81.316556976345538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81.921681251346456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69.48731202940084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49.596712259015966</v>
      </c>
      <c r="AE70" s="5"/>
      <c r="AG70" s="5">
        <f t="shared" si="17"/>
        <v>3.3797391073555758</v>
      </c>
      <c r="AH70" s="5">
        <f t="shared" si="17"/>
        <v>15.005974477252735</v>
      </c>
      <c r="AI70" s="5">
        <f t="shared" si="17"/>
        <v>-11.801690133759905</v>
      </c>
      <c r="AJ70" s="5">
        <f t="shared" si="17"/>
        <v>-6.4743298317676619</v>
      </c>
      <c r="AK70" s="5">
        <f t="shared" si="17"/>
        <v>-7.6581586415906031</v>
      </c>
      <c r="AL70" s="5">
        <f t="shared" si="17"/>
        <v>-14.93700953614939</v>
      </c>
      <c r="AM70" s="5">
        <f t="shared" si="17"/>
        <v>-18.429033746502114</v>
      </c>
      <c r="AN70" s="5">
        <f t="shared" si="16"/>
        <v>-19.134617478092366</v>
      </c>
      <c r="AO70" s="5">
        <f t="shared" si="14"/>
        <v>-18.494060359223766</v>
      </c>
      <c r="AP70" s="5">
        <f t="shared" si="14"/>
        <v>-16.948556976345543</v>
      </c>
      <c r="AQ70" s="5">
        <f t="shared" si="14"/>
        <v>-21.833681251346455</v>
      </c>
      <c r="AR70" s="5">
        <f t="shared" si="14"/>
        <v>-16.090312029400842</v>
      </c>
      <c r="AS70" s="5">
        <f t="shared" si="14"/>
        <v>-7.8467122590159661</v>
      </c>
      <c r="AV70" s="2">
        <f t="shared" ref="AV70:AV133" si="18">((1-DS70)*CO70) + (DS70*DD70)</f>
        <v>65.874381263576055</v>
      </c>
      <c r="AW70" s="2">
        <f t="shared" ref="AW70:AW133" si="19">((1-DT70)*CP70) + (DT70*DE70)</f>
        <v>68.359153774450917</v>
      </c>
      <c r="AX70" s="2">
        <f t="shared" ref="AX70:AX133" si="20">((1-DU70)*CQ70) + (DU70*DF70)</f>
        <v>69.163145181432895</v>
      </c>
      <c r="AY70" s="2">
        <f t="shared" ref="AY70:AY133" si="21">((1-DV70)*CR70) + (DV70*DG70)</f>
        <v>69.044481382993524</v>
      </c>
      <c r="AZ70" s="2">
        <f t="shared" ref="AZ70:AZ133" si="22">((1-DW70)*CS70) + (DW70*DH70)</f>
        <v>70.022301676343744</v>
      </c>
      <c r="BA70" s="2">
        <f t="shared" ref="BA70:BA133" si="23">((1-DX70)*CT70) + (DX70*DI70)</f>
        <v>69.796070374985447</v>
      </c>
      <c r="BB70" s="2">
        <f t="shared" ref="BB70:BB133" si="24">((1-DY70)*CU70) + (DY70*DJ70)</f>
        <v>69.8633452768496</v>
      </c>
      <c r="BC70" s="2">
        <f t="shared" ref="BC70:BC133" si="25">((1-DZ70)*CV70) + (DZ70*DK70)</f>
        <v>69.020306915220715</v>
      </c>
      <c r="BD70" s="2">
        <f t="shared" ref="BD70:BD133" si="26">((1-EA70)*CW70) + (EA70*DL70)</f>
        <v>66.102022833465583</v>
      </c>
      <c r="BE70" s="2">
        <f t="shared" ref="BE70:BE133" si="27">((1-EB70)*CX70) + (EB70*DM70)</f>
        <v>62.04208014706186</v>
      </c>
      <c r="BF70" s="2">
        <f t="shared" ref="BF70:BF133" si="28">((1-EC70)*CY70) + (EC70*DN70)</f>
        <v>56.227589921524569</v>
      </c>
      <c r="BG70" s="2">
        <f t="shared" ref="BG70:BG133" si="29">((1-ED70)*CZ70) + (ED70*DO70)</f>
        <v>48.775405065630139</v>
      </c>
      <c r="BH70" s="2">
        <f t="shared" ref="BH70:BH133" si="30">((1-EE70)*DA70) + (EE70*DP70)</f>
        <v>40.500375970997574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65.769532647485335</v>
      </c>
      <c r="CP70" s="2">
        <f>BL$207*$B70+BL$209</f>
        <v>68.310844133841584</v>
      </c>
      <c r="CQ70" s="2">
        <f>BM$207*$B70+BM$209</f>
        <v>69.099642865905437</v>
      </c>
      <c r="CR70" s="2">
        <f>BN$207*$B70+BN$209</f>
        <v>68.981919313085356</v>
      </c>
      <c r="CS70" s="2">
        <f>BO$207*$B70+BO$209</f>
        <v>69.954500563014733</v>
      </c>
      <c r="CT70" s="2">
        <f>BP$207*$B70+BP$209</f>
        <v>69.742835261710638</v>
      </c>
      <c r="CU70" s="2">
        <f>BQ$207*$B70+BQ$209</f>
        <v>69.808569074566094</v>
      </c>
      <c r="CV70" s="2">
        <f>BR$207*$B70+BR$209</f>
        <v>68.952009038835158</v>
      </c>
      <c r="CW70" s="2">
        <f>BS$207*$B70+BS$209</f>
        <v>66.034997568887832</v>
      </c>
      <c r="CX70" s="2">
        <f>BT$207*$B70+BT$209</f>
        <v>61.97825930394233</v>
      </c>
      <c r="CY70" s="2">
        <f>BU$207*$B70+BU$209</f>
        <v>56.138671492169834</v>
      </c>
      <c r="CZ70" s="2">
        <f>BV$207*$B70+BV$209</f>
        <v>48.707221099684162</v>
      </c>
      <c r="DA70" s="2">
        <f>BW$207*$B70+BW$209</f>
        <v>40.435904892211546</v>
      </c>
      <c r="DD70" s="2">
        <f>BZ$207*$B70+BZ$209</f>
        <v>67.71266759264978</v>
      </c>
      <c r="DE70" s="2">
        <f>CA$207*$B70+CA$209</f>
        <v>70.355055722152983</v>
      </c>
      <c r="DF70" s="2">
        <f>CB$207*$B70+CB$209</f>
        <v>70.655409842761841</v>
      </c>
      <c r="DG70" s="2">
        <f>CC$207*$B70+CC$209</f>
        <v>70.335783089907494</v>
      </c>
      <c r="DH70" s="2">
        <f>CD$207*$B70+CD$209</f>
        <v>71.464242783795555</v>
      </c>
      <c r="DI70" s="2">
        <f>CE$207*$B70+CE$209</f>
        <v>71.117143116339534</v>
      </c>
      <c r="DJ70" s="2">
        <f>CF$207*$B70+CF$209</f>
        <v>71.204958871162233</v>
      </c>
      <c r="DK70" s="2">
        <f>CG$207*$B70+CG$209</f>
        <v>70.76319705936757</v>
      </c>
      <c r="DL70" s="2">
        <f>CH$207*$B70+CH$209</f>
        <v>67.682957943561433</v>
      </c>
      <c r="DM70" s="2">
        <f>CI$207*$B70+CI$209</f>
        <v>63.621819135360781</v>
      </c>
      <c r="DN70" s="2">
        <f>CJ$207*$B70+CJ$209</f>
        <v>58.668466101466869</v>
      </c>
      <c r="DO70" s="2">
        <f>CK$207*$B70+CK$209</f>
        <v>50.813531707153771</v>
      </c>
      <c r="DP70" s="2">
        <f>CL$207*$B70+CL$209</f>
        <v>42.350415801412375</v>
      </c>
      <c r="DS70" s="2">
        <f>POWER(10,($B70-C$227)/C$228)/(1+POWER(10,($B70-C$227)/C$228))</f>
        <v>5.3958484124654905E-2</v>
      </c>
      <c r="DT70" s="2">
        <f>POWER(10,($B70-D$227)/D$228)/(1+POWER(10,($B70-D$227)/D$228))</f>
        <v>2.3632407176229039E-2</v>
      </c>
      <c r="DU70" s="2">
        <f>POWER(10,($B70-E$227)/E$228)/(1+POWER(10,($B70-E$227)/E$228))</f>
        <v>4.0817369485351467E-2</v>
      </c>
      <c r="DV70" s="2">
        <f>POWER(10,($B70-F$227)/F$228)/(1+POWER(10,($B70-F$227)/F$228))</f>
        <v>4.6210018304067735E-2</v>
      </c>
      <c r="DW70" s="2">
        <f>POWER(10,($B70-G$227)/G$228)/(1+POWER(10,($B70-G$227)/G$228))</f>
        <v>4.490906619405554E-2</v>
      </c>
      <c r="DX70" s="2">
        <f>POWER(10,($B70-H$227)/H$228)/(1+POWER(10,($B70-H$227)/H$228))</f>
        <v>3.8735944857990916E-2</v>
      </c>
      <c r="DY70" s="2">
        <f>POWER(10,($B70-I$227)/I$228)/(1+POWER(10,($B70-I$227)/I$228))</f>
        <v>3.9227014131026632E-2</v>
      </c>
      <c r="DZ70" s="2">
        <f>POWER(10,($B70-J$227)/J$228)/(1+POWER(10,($B70-J$227)/J$228))</f>
        <v>3.7708882573923005E-2</v>
      </c>
      <c r="EA70" s="2">
        <f>POWER(10,($B70-K$227)/K$228)/(1+POWER(10,($B70-K$227)/K$228))</f>
        <v>4.067164818269442E-2</v>
      </c>
      <c r="EB70" s="2">
        <f>POWER(10,($B70-L$227)/L$228)/(1+POWER(10,($B70-L$227)/L$228))</f>
        <v>3.8830860854302748E-2</v>
      </c>
      <c r="EC70" s="2">
        <f>POWER(10,($B70-M$227)/M$228)/(1+POWER(10,($B70-M$227)/M$228))</f>
        <v>3.514847767797262E-2</v>
      </c>
      <c r="ED70" s="2">
        <f>POWER(10,($B70-N$227)/N$228)/(1+POWER(10,($B70-N$227)/N$228))</f>
        <v>3.237127786575017E-2</v>
      </c>
      <c r="EE70" s="2">
        <f>POWER(10,($B70-O$227)/O$228)/(1+POWER(10,($B70-O$227)/O$228))</f>
        <v>3.3674960260706988E-2</v>
      </c>
    </row>
    <row r="71" spans="2:135" x14ac:dyDescent="0.25">
      <c r="B71" s="2">
        <v>65</v>
      </c>
      <c r="C71">
        <v>77.582999999999998</v>
      </c>
      <c r="D71">
        <v>113.971</v>
      </c>
      <c r="E71">
        <v>73.676000000000002</v>
      </c>
      <c r="F71">
        <v>73.662000000000006</v>
      </c>
      <c r="G71">
        <v>72.515000000000001</v>
      </c>
      <c r="H71">
        <v>73.382000000000005</v>
      </c>
      <c r="I71">
        <v>72.102999999999994</v>
      </c>
      <c r="J71">
        <v>71.412000000000006</v>
      </c>
      <c r="K71">
        <v>68.323999999999998</v>
      </c>
      <c r="L71">
        <v>63.970999999999997</v>
      </c>
      <c r="M71">
        <v>57.573999999999998</v>
      </c>
      <c r="N71">
        <v>50.279000000000003</v>
      </c>
      <c r="O71">
        <v>41.779400000000003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72.369699889104979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113.72421142393056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79.096632828957141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75.101799125226577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76.628351625206633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81.365813240832949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83.351597202785101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83.775533562623764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79.613056109089769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75.206343264103339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74.303937988884684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63.246725004072402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46.650941577128528</v>
      </c>
      <c r="AE71" s="5"/>
      <c r="AG71" s="5">
        <f t="shared" si="17"/>
        <v>5.2133001108950197</v>
      </c>
      <c r="AH71" s="5">
        <f t="shared" si="17"/>
        <v>0.2467885760694486</v>
      </c>
      <c r="AI71" s="5">
        <f t="shared" si="17"/>
        <v>-5.4206328289571388</v>
      </c>
      <c r="AJ71" s="5">
        <f t="shared" si="17"/>
        <v>-1.4397991252265712</v>
      </c>
      <c r="AK71" s="5">
        <f t="shared" si="17"/>
        <v>-4.1133516252066329</v>
      </c>
      <c r="AL71" s="5">
        <f t="shared" si="17"/>
        <v>-7.9838132408329443</v>
      </c>
      <c r="AM71" s="5">
        <f t="shared" si="17"/>
        <v>-11.248597202785106</v>
      </c>
      <c r="AN71" s="5">
        <f t="shared" si="16"/>
        <v>-12.363533562623758</v>
      </c>
      <c r="AO71" s="5">
        <f t="shared" si="14"/>
        <v>-11.289056109089771</v>
      </c>
      <c r="AP71" s="5">
        <f t="shared" si="14"/>
        <v>-11.235343264103342</v>
      </c>
      <c r="AQ71" s="5">
        <f t="shared" si="14"/>
        <v>-16.729937988884686</v>
      </c>
      <c r="AR71" s="5">
        <f t="shared" si="14"/>
        <v>-12.967725004072399</v>
      </c>
      <c r="AS71" s="5">
        <f t="shared" si="14"/>
        <v>-4.8715415771285251</v>
      </c>
      <c r="AV71" s="2">
        <f t="shared" si="18"/>
        <v>65.890416717937555</v>
      </c>
      <c r="AW71" s="2">
        <f t="shared" si="19"/>
        <v>68.377433096808403</v>
      </c>
      <c r="AX71" s="2">
        <f t="shared" si="20"/>
        <v>69.176728555157752</v>
      </c>
      <c r="AY71" s="2">
        <f t="shared" si="21"/>
        <v>69.05493915785226</v>
      </c>
      <c r="AZ71" s="2">
        <f t="shared" si="22"/>
        <v>70.045901750729456</v>
      </c>
      <c r="BA71" s="2">
        <f t="shared" si="23"/>
        <v>69.816591306286043</v>
      </c>
      <c r="BB71" s="2">
        <f t="shared" si="24"/>
        <v>69.884888705400229</v>
      </c>
      <c r="BC71" s="2">
        <f t="shared" si="25"/>
        <v>69.052509107289112</v>
      </c>
      <c r="BD71" s="2">
        <f t="shared" si="26"/>
        <v>66.125508923236026</v>
      </c>
      <c r="BE71" s="2">
        <f t="shared" si="27"/>
        <v>62.067941155596799</v>
      </c>
      <c r="BF71" s="2">
        <f t="shared" si="28"/>
        <v>56.271409480524028</v>
      </c>
      <c r="BG71" s="2">
        <f t="shared" si="29"/>
        <v>48.807696800414924</v>
      </c>
      <c r="BH71" s="2">
        <f t="shared" si="30"/>
        <v>40.529347204851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65.779859803676359</v>
      </c>
      <c r="CP71" s="2">
        <f>BL$207*$B71+BL$209</f>
        <v>68.3263125794155</v>
      </c>
      <c r="CQ71" s="2">
        <f>BM$207*$B71+BM$209</f>
        <v>69.11005294059774</v>
      </c>
      <c r="CR71" s="2">
        <f>BN$207*$B71+BN$209</f>
        <v>68.98940734474094</v>
      </c>
      <c r="CS71" s="2">
        <f>BO$207*$B71+BO$209</f>
        <v>69.975057450676132</v>
      </c>
      <c r="CT71" s="2">
        <f>BP$207*$B71+BP$209</f>
        <v>69.76093235635318</v>
      </c>
      <c r="CU71" s="2">
        <f>BQ$207*$B71+BQ$209</f>
        <v>69.827426604686167</v>
      </c>
      <c r="CV71" s="2">
        <f>BR$207*$B71+BR$209</f>
        <v>68.981013067555054</v>
      </c>
      <c r="CW71" s="2">
        <f>BS$207*$B71+BS$209</f>
        <v>66.055241457095548</v>
      </c>
      <c r="CX71" s="2">
        <f>BT$207*$B71+BT$209</f>
        <v>62.001007335668646</v>
      </c>
      <c r="CY71" s="2">
        <f>BU$207*$B71+BU$209</f>
        <v>56.177636610006878</v>
      </c>
      <c r="CZ71" s="2">
        <f>BV$207*$B71+BV$209</f>
        <v>48.735582483107969</v>
      </c>
      <c r="DA71" s="2">
        <f>BW$207*$B71+BW$209</f>
        <v>40.461060581244375</v>
      </c>
      <c r="DD71" s="2">
        <f>BZ$207*$B71+BZ$209</f>
        <v>67.658229882125411</v>
      </c>
      <c r="DE71" s="2">
        <f>CA$207*$B71+CA$209</f>
        <v>70.303629803595513</v>
      </c>
      <c r="DF71" s="2">
        <f>CB$207*$B71+CB$209</f>
        <v>70.605699242914554</v>
      </c>
      <c r="DG71" s="2">
        <f>CC$207*$B71+CC$209</f>
        <v>70.288523362701639</v>
      </c>
      <c r="DH71" s="2">
        <f>CD$207*$B71+CD$209</f>
        <v>71.419993119313276</v>
      </c>
      <c r="DI71" s="2">
        <f>CE$207*$B71+CE$209</f>
        <v>71.07628094641376</v>
      </c>
      <c r="DJ71" s="2">
        <f>CF$207*$B71+CF$209</f>
        <v>71.168451235290888</v>
      </c>
      <c r="DK71" s="2">
        <f>CG$207*$B71+CG$209</f>
        <v>70.716476456171151</v>
      </c>
      <c r="DL71" s="2">
        <f>CH$207*$B71+CH$209</f>
        <v>67.637084271767918</v>
      </c>
      <c r="DM71" s="2">
        <f>CI$207*$B71+CI$209</f>
        <v>63.57895488522098</v>
      </c>
      <c r="DN71" s="2">
        <f>CJ$207*$B71+CJ$209</f>
        <v>58.619047731421226</v>
      </c>
      <c r="DO71" s="2">
        <f>CK$207*$B71+CK$209</f>
        <v>50.773637455657251</v>
      </c>
      <c r="DP71" s="2">
        <f>CL$207*$B71+CL$209</f>
        <v>42.316459246736578</v>
      </c>
      <c r="DS71" s="2">
        <f>POWER(10,($B71-C$227)/C$228)/(1+POWER(10,($B71-C$227)/C$228))</f>
        <v>5.8857897881593464E-2</v>
      </c>
      <c r="DT71" s="2">
        <f>POWER(10,($B71-D$227)/D$228)/(1+POWER(10,($B71-D$227)/D$228))</f>
        <v>2.5853472962132733E-2</v>
      </c>
      <c r="DU71" s="2">
        <f>POWER(10,($B71-E$227)/E$228)/(1+POWER(10,($B71-E$227)/E$228))</f>
        <v>4.457980102430037E-2</v>
      </c>
      <c r="DV71" s="2">
        <f>POWER(10,($B71-F$227)/F$228)/(1+POWER(10,($B71-F$227)/F$228))</f>
        <v>5.0443387815489869E-2</v>
      </c>
      <c r="DW71" s="2">
        <f>POWER(10,($B71-G$227)/G$228)/(1+POWER(10,($B71-G$227)/G$228))</f>
        <v>4.9029380055476988E-2</v>
      </c>
      <c r="DX71" s="2">
        <f>POWER(10,($B71-H$227)/H$228)/(1+POWER(10,($B71-H$227)/H$228))</f>
        <v>4.2314980495243765E-2</v>
      </c>
      <c r="DY71" s="2">
        <f>POWER(10,($B71-I$227)/I$228)/(1+POWER(10,($B71-I$227)/I$228))</f>
        <v>4.2849399930969909E-2</v>
      </c>
      <c r="DZ71" s="2">
        <f>POWER(10,($B71-J$227)/J$228)/(1+POWER(10,($B71-J$227)/J$228))</f>
        <v>4.1197089032840702E-2</v>
      </c>
      <c r="EA71" s="2">
        <f>POWER(10,($B71-K$227)/K$228)/(1+POWER(10,($B71-K$227)/K$228))</f>
        <v>4.4421269603218169E-2</v>
      </c>
      <c r="EB71" s="2">
        <f>POWER(10,($B71-L$227)/L$228)/(1+POWER(10,($B71-L$227)/L$228))</f>
        <v>4.2418279331997086E-2</v>
      </c>
      <c r="EC71" s="2">
        <f>POWER(10,($B71-M$227)/M$228)/(1+POWER(10,($B71-M$227)/M$228))</f>
        <v>3.8409291124561248E-2</v>
      </c>
      <c r="ED71" s="2">
        <f>POWER(10,($B71-N$227)/N$228)/(1+POWER(10,($B71-N$227)/N$228))</f>
        <v>3.5383892131598767E-2</v>
      </c>
      <c r="EE71" s="2">
        <f>POWER(10,($B71-O$227)/O$228)/(1+POWER(10,($B71-O$227)/O$228))</f>
        <v>3.6804286257535623E-2</v>
      </c>
    </row>
    <row r="72" spans="2:135" x14ac:dyDescent="0.25">
      <c r="B72" s="2">
        <v>66</v>
      </c>
      <c r="C72">
        <v>79.332999999999998</v>
      </c>
      <c r="D72">
        <v>89.941000000000003</v>
      </c>
      <c r="E72">
        <v>76.323999999999998</v>
      </c>
      <c r="F72">
        <v>76.117999999999995</v>
      </c>
      <c r="G72">
        <v>75.778999999999996</v>
      </c>
      <c r="H72">
        <v>73.265000000000001</v>
      </c>
      <c r="I72">
        <v>71.278999999999996</v>
      </c>
      <c r="J72">
        <v>71.956000000000003</v>
      </c>
      <c r="K72">
        <v>69.5</v>
      </c>
      <c r="L72">
        <v>64.397000000000006</v>
      </c>
      <c r="M72">
        <v>58.515000000000001</v>
      </c>
      <c r="N72">
        <v>51.808999999999997</v>
      </c>
      <c r="O72">
        <v>41.867600000000003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74.860326910265968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102.11994798421742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76.328134425378721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74.68791459522653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75.501078121693268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77.821452758579042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79.087084242429512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79.068073547058077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75.363572065168739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71.035280948035307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68.627619864298794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58.646389238223911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44.730541158385499</v>
      </c>
      <c r="AE72" s="5"/>
      <c r="AG72" s="5">
        <f t="shared" si="17"/>
        <v>4.4726730897340303</v>
      </c>
      <c r="AH72" s="5">
        <f t="shared" si="17"/>
        <v>-12.178947984217416</v>
      </c>
      <c r="AI72" s="5">
        <f t="shared" si="17"/>
        <v>-4.1344253787229945E-3</v>
      </c>
      <c r="AJ72" s="5">
        <f t="shared" si="17"/>
        <v>1.4300854047734646</v>
      </c>
      <c r="AK72" s="5">
        <f t="shared" si="17"/>
        <v>0.27792187830672788</v>
      </c>
      <c r="AL72" s="5">
        <f t="shared" si="17"/>
        <v>-4.5564527585790415</v>
      </c>
      <c r="AM72" s="5">
        <f t="shared" si="17"/>
        <v>-7.8080842424295156</v>
      </c>
      <c r="AN72" s="5">
        <f t="shared" si="16"/>
        <v>-7.112073547058074</v>
      </c>
      <c r="AO72" s="5">
        <f t="shared" si="14"/>
        <v>-5.8635720651687393</v>
      </c>
      <c r="AP72" s="5">
        <f t="shared" si="14"/>
        <v>-6.6382809480353018</v>
      </c>
      <c r="AQ72" s="5">
        <f t="shared" si="14"/>
        <v>-10.112619864298793</v>
      </c>
      <c r="AR72" s="5">
        <f t="shared" si="14"/>
        <v>-6.8373892382239134</v>
      </c>
      <c r="AS72" s="5">
        <f t="shared" si="14"/>
        <v>-2.862941158385496</v>
      </c>
      <c r="AV72" s="2">
        <f t="shared" si="18"/>
        <v>65.906569634869214</v>
      </c>
      <c r="AW72" s="2">
        <f t="shared" si="19"/>
        <v>68.395802506090135</v>
      </c>
      <c r="AX72" s="2">
        <f t="shared" si="20"/>
        <v>69.190332121869957</v>
      </c>
      <c r="AY72" s="2">
        <f t="shared" si="21"/>
        <v>69.065388145113246</v>
      </c>
      <c r="AZ72" s="2">
        <f t="shared" si="22"/>
        <v>70.069460280392562</v>
      </c>
      <c r="BA72" s="2">
        <f t="shared" si="23"/>
        <v>69.837085703200685</v>
      </c>
      <c r="BB72" s="2">
        <f t="shared" si="24"/>
        <v>69.906440142880001</v>
      </c>
      <c r="BC72" s="2">
        <f t="shared" si="25"/>
        <v>69.084693523367974</v>
      </c>
      <c r="BD72" s="2">
        <f t="shared" si="26"/>
        <v>66.148996658643114</v>
      </c>
      <c r="BE72" s="2">
        <f t="shared" si="27"/>
        <v>62.093808479073488</v>
      </c>
      <c r="BF72" s="2">
        <f t="shared" si="28"/>
        <v>56.315333503256582</v>
      </c>
      <c r="BG72" s="2">
        <f t="shared" si="29"/>
        <v>48.840107478383153</v>
      </c>
      <c r="BH72" s="2">
        <f t="shared" si="30"/>
        <v>40.558449098665029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65.79018695986737</v>
      </c>
      <c r="CP72" s="2">
        <f>BL$207*$B72+BL$209</f>
        <v>68.341781024989402</v>
      </c>
      <c r="CQ72" s="2">
        <f>BM$207*$B72+BM$209</f>
        <v>69.120463015290042</v>
      </c>
      <c r="CR72" s="2">
        <f>BN$207*$B72+BN$209</f>
        <v>68.996895376396537</v>
      </c>
      <c r="CS72" s="2">
        <f>BO$207*$B72+BO$209</f>
        <v>69.995614338337532</v>
      </c>
      <c r="CT72" s="2">
        <f>BP$207*$B72+BP$209</f>
        <v>69.779029450995708</v>
      </c>
      <c r="CU72" s="2">
        <f>BQ$207*$B72+BQ$209</f>
        <v>69.846284134806226</v>
      </c>
      <c r="CV72" s="2">
        <f>BR$207*$B72+BR$209</f>
        <v>69.01001709627495</v>
      </c>
      <c r="CW72" s="2">
        <f>BS$207*$B72+BS$209</f>
        <v>66.07548534530325</v>
      </c>
      <c r="CX72" s="2">
        <f>BT$207*$B72+BT$209</f>
        <v>62.023755367394962</v>
      </c>
      <c r="CY72" s="2">
        <f>BU$207*$B72+BU$209</f>
        <v>56.216601727843916</v>
      </c>
      <c r="CZ72" s="2">
        <f>BV$207*$B72+BV$209</f>
        <v>48.763943866531783</v>
      </c>
      <c r="DA72" s="2">
        <f>BW$207*$B72+BW$209</f>
        <v>40.486216270277204</v>
      </c>
      <c r="DD72" s="2">
        <f>BZ$207*$B72+BZ$209</f>
        <v>67.603792171601043</v>
      </c>
      <c r="DE72" s="2">
        <f>CA$207*$B72+CA$209</f>
        <v>70.252203885038057</v>
      </c>
      <c r="DF72" s="2">
        <f>CB$207*$B72+CB$209</f>
        <v>70.555988643067266</v>
      </c>
      <c r="DG72" s="2">
        <f>CC$207*$B72+CC$209</f>
        <v>70.241263635495784</v>
      </c>
      <c r="DH72" s="2">
        <f>CD$207*$B72+CD$209</f>
        <v>71.375743454830982</v>
      </c>
      <c r="DI72" s="2">
        <f>CE$207*$B72+CE$209</f>
        <v>71.035418776487987</v>
      </c>
      <c r="DJ72" s="2">
        <f>CF$207*$B72+CF$209</f>
        <v>71.131943599419557</v>
      </c>
      <c r="DK72" s="2">
        <f>CG$207*$B72+CG$209</f>
        <v>70.669755852974731</v>
      </c>
      <c r="DL72" s="2">
        <f>CH$207*$B72+CH$209</f>
        <v>67.591210599974403</v>
      </c>
      <c r="DM72" s="2">
        <f>CI$207*$B72+CI$209</f>
        <v>63.53609063508118</v>
      </c>
      <c r="DN72" s="2">
        <f>CJ$207*$B72+CJ$209</f>
        <v>58.569629361375576</v>
      </c>
      <c r="DO72" s="2">
        <f>CK$207*$B72+CK$209</f>
        <v>50.733743204160731</v>
      </c>
      <c r="DP72" s="2">
        <f>CL$207*$B72+CL$209</f>
        <v>42.282502692060781</v>
      </c>
      <c r="DS72" s="2">
        <f>POWER(10,($B72-C$227)/C$228)/(1+POWER(10,($B72-C$227)/C$228))</f>
        <v>6.4172000746842692E-2</v>
      </c>
      <c r="DT72" s="2">
        <f>POWER(10,($B72-D$227)/D$228)/(1+POWER(10,($B72-D$227)/D$228))</f>
        <v>2.8277237584644913E-2</v>
      </c>
      <c r="DU72" s="2">
        <f>POWER(10,($B72-E$227)/E$228)/(1+POWER(10,($B72-E$227)/E$228))</f>
        <v>4.8671444959232646E-2</v>
      </c>
      <c r="DV72" s="2">
        <f>POWER(10,($B72-F$227)/F$228)/(1+POWER(10,($B72-F$227)/F$228))</f>
        <v>5.504220170826335E-2</v>
      </c>
      <c r="DW72" s="2">
        <f>POWER(10,($B72-G$227)/G$228)/(1+POWER(10,($B72-G$227)/G$228))</f>
        <v>5.3506545998135945E-2</v>
      </c>
      <c r="DX72" s="2">
        <f>POWER(10,($B72-H$227)/H$228)/(1+POWER(10,($B72-H$227)/H$228))</f>
        <v>4.6208807275747311E-2</v>
      </c>
      <c r="DY72" s="2">
        <f>POWER(10,($B72-I$227)/I$228)/(1+POWER(10,($B72-I$227)/I$228))</f>
        <v>4.6790001341348551E-2</v>
      </c>
      <c r="DZ72" s="2">
        <f>POWER(10,($B72-J$227)/J$228)/(1+POWER(10,($B72-J$227)/J$228))</f>
        <v>4.4992880229835434E-2</v>
      </c>
      <c r="EA72" s="2">
        <f>POWER(10,($B72-K$227)/K$228)/(1+POWER(10,($B72-K$227)/K$228))</f>
        <v>4.8499101742431973E-2</v>
      </c>
      <c r="EB72" s="2">
        <f>POWER(10,($B72-L$227)/L$228)/(1+POWER(10,($B72-L$227)/L$228))</f>
        <v>4.6321151913428234E-2</v>
      </c>
      <c r="EC72" s="2">
        <f>POWER(10,($B72-M$227)/M$228)/(1+POWER(10,($B72-M$227)/M$228))</f>
        <v>4.1959462781352347E-2</v>
      </c>
      <c r="ED72" s="2">
        <f>POWER(10,($B72-N$227)/N$228)/(1+POWER(10,($B72-N$227)/N$228))</f>
        <v>3.8665670353533653E-2</v>
      </c>
      <c r="EE72" s="2">
        <f>POWER(10,($B72-O$227)/O$228)/(1+POWER(10,($B72-O$227)/O$228))</f>
        <v>4.0212311083499264E-2</v>
      </c>
    </row>
    <row r="73" spans="2:135" x14ac:dyDescent="0.25">
      <c r="B73" s="2">
        <v>67</v>
      </c>
      <c r="C73">
        <v>83.917000000000002</v>
      </c>
      <c r="D73">
        <v>77.706000000000003</v>
      </c>
      <c r="E73">
        <v>76.956000000000003</v>
      </c>
      <c r="F73">
        <v>78.265000000000001</v>
      </c>
      <c r="G73">
        <v>75.971000000000004</v>
      </c>
      <c r="H73">
        <v>73.926000000000002</v>
      </c>
      <c r="I73">
        <v>71.765000000000001</v>
      </c>
      <c r="J73">
        <v>73.852999999999994</v>
      </c>
      <c r="K73">
        <v>69.867999999999995</v>
      </c>
      <c r="L73">
        <v>65.352999999999994</v>
      </c>
      <c r="M73">
        <v>58.103000000000002</v>
      </c>
      <c r="N73">
        <v>51.970999999999997</v>
      </c>
      <c r="O73">
        <v>42.2941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78.26710758590869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92.613005526414312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75.166292859656608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75.59524090930276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75.691151961964479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75.913586102009489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76.58242552658534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76.164385461611047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72.909175158816211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68.554972086922774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64.715828447400227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55.503585946439273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43.675436814713649</v>
      </c>
      <c r="AE73" s="5"/>
      <c r="AG73" s="5">
        <f t="shared" si="17"/>
        <v>5.6498924140913118</v>
      </c>
      <c r="AH73" s="5">
        <f t="shared" si="17"/>
        <v>-14.907005526414309</v>
      </c>
      <c r="AI73" s="5">
        <f t="shared" si="17"/>
        <v>1.7897071403433955</v>
      </c>
      <c r="AJ73" s="5">
        <f t="shared" si="17"/>
        <v>2.6697590906972408</v>
      </c>
      <c r="AK73" s="5">
        <f t="shared" si="17"/>
        <v>0.27984803803552438</v>
      </c>
      <c r="AL73" s="5">
        <f t="shared" si="17"/>
        <v>-1.9875861020094874</v>
      </c>
      <c r="AM73" s="5">
        <f t="shared" si="17"/>
        <v>-4.817425526585339</v>
      </c>
      <c r="AN73" s="5">
        <f t="shared" si="16"/>
        <v>-2.311385461611053</v>
      </c>
      <c r="AO73" s="5">
        <f t="shared" si="14"/>
        <v>-3.0411751588162161</v>
      </c>
      <c r="AP73" s="5">
        <f t="shared" si="14"/>
        <v>-3.2019720869227797</v>
      </c>
      <c r="AQ73" s="5">
        <f t="shared" si="14"/>
        <v>-6.6128284474002257</v>
      </c>
      <c r="AR73" s="5">
        <f t="shared" si="14"/>
        <v>-3.5325859464392764</v>
      </c>
      <c r="AS73" s="5">
        <f t="shared" si="14"/>
        <v>-1.3813368147136487</v>
      </c>
      <c r="AV73" s="2">
        <f t="shared" si="18"/>
        <v>65.92281095431413</v>
      </c>
      <c r="AW73" s="2">
        <f t="shared" si="19"/>
        <v>68.41425324779793</v>
      </c>
      <c r="AX73" s="2">
        <f t="shared" si="20"/>
        <v>69.203931508339636</v>
      </c>
      <c r="AY73" s="2">
        <f t="shared" si="21"/>
        <v>69.075800814354707</v>
      </c>
      <c r="AZ73" s="2">
        <f t="shared" si="22"/>
        <v>70.09294325747895</v>
      </c>
      <c r="BA73" s="2">
        <f t="shared" si="23"/>
        <v>69.85752739863959</v>
      </c>
      <c r="BB73" s="2">
        <f t="shared" si="24"/>
        <v>69.927977296152037</v>
      </c>
      <c r="BC73" s="2">
        <f t="shared" si="25"/>
        <v>69.116828672388635</v>
      </c>
      <c r="BD73" s="2">
        <f t="shared" si="26"/>
        <v>66.172457751568928</v>
      </c>
      <c r="BE73" s="2">
        <f t="shared" si="27"/>
        <v>62.119655735704782</v>
      </c>
      <c r="BF73" s="2">
        <f t="shared" si="28"/>
        <v>56.359337686996007</v>
      </c>
      <c r="BG73" s="2">
        <f t="shared" si="29"/>
        <v>48.872623600288314</v>
      </c>
      <c r="BH73" s="2">
        <f t="shared" si="30"/>
        <v>40.58767129645959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65.80051411605838</v>
      </c>
      <c r="CP73" s="2">
        <f>BL$207*$B73+BL$209</f>
        <v>68.357249470563318</v>
      </c>
      <c r="CQ73" s="2">
        <f>BM$207*$B73+BM$209</f>
        <v>69.130873089982344</v>
      </c>
      <c r="CR73" s="2">
        <f>BN$207*$B73+BN$209</f>
        <v>69.004383408052121</v>
      </c>
      <c r="CS73" s="2">
        <f>BO$207*$B73+BO$209</f>
        <v>70.016171225998917</v>
      </c>
      <c r="CT73" s="2">
        <f>BP$207*$B73+BP$209</f>
        <v>69.79712654563825</v>
      </c>
      <c r="CU73" s="2">
        <f>BQ$207*$B73+BQ$209</f>
        <v>69.865141664926298</v>
      </c>
      <c r="CV73" s="2">
        <f>BR$207*$B73+BR$209</f>
        <v>69.039021124994832</v>
      </c>
      <c r="CW73" s="2">
        <f>BS$207*$B73+BS$209</f>
        <v>66.095729233510966</v>
      </c>
      <c r="CX73" s="2">
        <f>BT$207*$B73+BT$209</f>
        <v>62.046503399121285</v>
      </c>
      <c r="CY73" s="2">
        <f>BU$207*$B73+BU$209</f>
        <v>56.25556684568096</v>
      </c>
      <c r="CZ73" s="2">
        <f>BV$207*$B73+BV$209</f>
        <v>48.792305249955589</v>
      </c>
      <c r="DA73" s="2">
        <f>BW$207*$B73+BW$209</f>
        <v>40.511371959310033</v>
      </c>
      <c r="DD73" s="2">
        <f>BZ$207*$B73+BZ$209</f>
        <v>67.549354461076675</v>
      </c>
      <c r="DE73" s="2">
        <f>CA$207*$B73+CA$209</f>
        <v>70.200777966480587</v>
      </c>
      <c r="DF73" s="2">
        <f>CB$207*$B73+CB$209</f>
        <v>70.506278043219965</v>
      </c>
      <c r="DG73" s="2">
        <f>CC$207*$B73+CC$209</f>
        <v>70.194003908289929</v>
      </c>
      <c r="DH73" s="2">
        <f>CD$207*$B73+CD$209</f>
        <v>71.331493790348688</v>
      </c>
      <c r="DI73" s="2">
        <f>CE$207*$B73+CE$209</f>
        <v>70.994556606562213</v>
      </c>
      <c r="DJ73" s="2">
        <f>CF$207*$B73+CF$209</f>
        <v>71.095435963548212</v>
      </c>
      <c r="DK73" s="2">
        <f>CG$207*$B73+CG$209</f>
        <v>70.623035249778312</v>
      </c>
      <c r="DL73" s="2">
        <f>CH$207*$B73+CH$209</f>
        <v>67.545336928180888</v>
      </c>
      <c r="DM73" s="2">
        <f>CI$207*$B73+CI$209</f>
        <v>63.49322638494138</v>
      </c>
      <c r="DN73" s="2">
        <f>CJ$207*$B73+CJ$209</f>
        <v>58.520210991329925</v>
      </c>
      <c r="DO73" s="2">
        <f>CK$207*$B73+CK$209</f>
        <v>50.693848952664212</v>
      </c>
      <c r="DP73" s="2">
        <f>CL$207*$B73+CL$209</f>
        <v>42.248546137384984</v>
      </c>
      <c r="DS73" s="2">
        <f>POWER(10,($B73-C$227)/C$228)/(1+POWER(10,($B73-C$227)/C$228))</f>
        <v>6.9930247551829028E-2</v>
      </c>
      <c r="DT73" s="2">
        <f>POWER(10,($B73-D$227)/D$228)/(1+POWER(10,($B73-D$227)/D$228))</f>
        <v>3.0921017690179103E-2</v>
      </c>
      <c r="DU73" s="2">
        <f>POWER(10,($B73-E$227)/E$228)/(1+POWER(10,($B73-E$227)/E$228))</f>
        <v>5.311775138319326E-2</v>
      </c>
      <c r="DV73" s="2">
        <f>POWER(10,($B73-F$227)/F$228)/(1+POWER(10,($B73-F$227)/F$228))</f>
        <v>6.0033772357081502E-2</v>
      </c>
      <c r="DW73" s="2">
        <f>POWER(10,($B73-G$227)/G$228)/(1+POWER(10,($B73-G$227)/G$228))</f>
        <v>5.8367455680343308E-2</v>
      </c>
      <c r="DX73" s="2">
        <f>POWER(10,($B73-H$227)/H$228)/(1+POWER(10,($B73-H$227)/H$228))</f>
        <v>5.0442071710421248E-2</v>
      </c>
      <c r="DY73" s="2">
        <f>POWER(10,($B73-I$227)/I$228)/(1+POWER(10,($B73-I$227)/I$228))</f>
        <v>5.1073658795390935E-2</v>
      </c>
      <c r="DZ73" s="2">
        <f>POWER(10,($B73-J$227)/J$228)/(1+POWER(10,($B73-J$227)/J$228))</f>
        <v>4.9120488369665656E-2</v>
      </c>
      <c r="EA73" s="2">
        <f>POWER(10,($B73-K$227)/K$228)/(1+POWER(10,($B73-K$227)/K$228))</f>
        <v>5.2930539993742531E-2</v>
      </c>
      <c r="EB73" s="2">
        <f>POWER(10,($B73-L$227)/L$228)/(1+POWER(10,($B73-L$227)/L$228))</f>
        <v>5.0564162801374407E-2</v>
      </c>
      <c r="EC73" s="2">
        <f>POWER(10,($B73-M$227)/M$228)/(1+POWER(10,($B73-M$227)/M$228))</f>
        <v>4.582214009844246E-2</v>
      </c>
      <c r="ED73" s="2">
        <f>POWER(10,($B73-N$227)/N$228)/(1+POWER(10,($B73-N$227)/N$228))</f>
        <v>4.2238498236098258E-2</v>
      </c>
      <c r="EE73" s="2">
        <f>POWER(10,($B73-O$227)/O$228)/(1+POWER(10,($B73-O$227)/O$228))</f>
        <v>4.3921523882025214E-2</v>
      </c>
    </row>
    <row r="74" spans="2:135" x14ac:dyDescent="0.25">
      <c r="B74" s="2">
        <v>68</v>
      </c>
      <c r="C74">
        <v>84.792000000000002</v>
      </c>
      <c r="D74">
        <v>72.352999999999994</v>
      </c>
      <c r="E74">
        <v>78.734999999999999</v>
      </c>
      <c r="F74">
        <v>79.323999999999998</v>
      </c>
      <c r="G74">
        <v>78.867999999999995</v>
      </c>
      <c r="H74">
        <v>74.912000000000006</v>
      </c>
      <c r="I74">
        <v>74.471000000000004</v>
      </c>
      <c r="J74">
        <v>74.397000000000006</v>
      </c>
      <c r="K74">
        <v>71.706000000000003</v>
      </c>
      <c r="L74">
        <v>68.484999999999999</v>
      </c>
      <c r="M74">
        <v>59.618000000000002</v>
      </c>
      <c r="N74">
        <v>51.926000000000002</v>
      </c>
      <c r="O74">
        <v>43.2059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82.430156802195427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85.241101192898796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75.450120605246127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77.750633368933435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77.099262117379524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75.446981375647809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75.608133379225976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74.820958471190465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72.017985307646512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67.542566390020994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62.344152765338613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53.611681457049151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43.360733321311393</v>
      </c>
      <c r="AE74" s="5"/>
      <c r="AG74" s="5">
        <f t="shared" si="17"/>
        <v>2.3618431978045749</v>
      </c>
      <c r="AH74" s="5">
        <f t="shared" si="17"/>
        <v>-12.888101192898802</v>
      </c>
      <c r="AI74" s="5">
        <f t="shared" si="17"/>
        <v>3.2848793947538724</v>
      </c>
      <c r="AJ74" s="5">
        <f t="shared" si="17"/>
        <v>1.5733666310665626</v>
      </c>
      <c r="AK74" s="5">
        <f t="shared" si="17"/>
        <v>1.7687378826204707</v>
      </c>
      <c r="AL74" s="5">
        <f t="shared" si="17"/>
        <v>-0.53498137564780279</v>
      </c>
      <c r="AM74" s="5">
        <f t="shared" si="17"/>
        <v>-1.1371333792259719</v>
      </c>
      <c r="AN74" s="5">
        <f t="shared" si="16"/>
        <v>-0.42395847119045982</v>
      </c>
      <c r="AO74" s="5">
        <f t="shared" si="14"/>
        <v>-0.31198530764650911</v>
      </c>
      <c r="AP74" s="5">
        <f t="shared" si="14"/>
        <v>0.94243360997900538</v>
      </c>
      <c r="AQ74" s="5">
        <f t="shared" si="14"/>
        <v>-2.7261527653386111</v>
      </c>
      <c r="AR74" s="5">
        <f t="shared" si="14"/>
        <v>-1.6856814570491494</v>
      </c>
      <c r="AS74" s="5">
        <f t="shared" si="14"/>
        <v>-0.15483332131139349</v>
      </c>
      <c r="AV74" s="2">
        <f t="shared" si="18"/>
        <v>65.939105746119651</v>
      </c>
      <c r="AW74" s="2">
        <f t="shared" si="19"/>
        <v>68.432774153612343</v>
      </c>
      <c r="AX74" s="2">
        <f t="shared" si="20"/>
        <v>69.217497973294996</v>
      </c>
      <c r="AY74" s="2">
        <f t="shared" si="21"/>
        <v>69.086145068615821</v>
      </c>
      <c r="AZ74" s="2">
        <f t="shared" si="22"/>
        <v>70.116311293135581</v>
      </c>
      <c r="BA74" s="2">
        <f t="shared" si="23"/>
        <v>69.877885952462577</v>
      </c>
      <c r="BB74" s="2">
        <f t="shared" si="24"/>
        <v>69.949473954962471</v>
      </c>
      <c r="BC74" s="2">
        <f t="shared" si="25"/>
        <v>69.14887777364379</v>
      </c>
      <c r="BD74" s="2">
        <f t="shared" si="26"/>
        <v>66.195859042979279</v>
      </c>
      <c r="BE74" s="2">
        <f t="shared" si="27"/>
        <v>62.145451931945743</v>
      </c>
      <c r="BF74" s="2">
        <f t="shared" si="28"/>
        <v>56.403392523981402</v>
      </c>
      <c r="BG74" s="2">
        <f t="shared" si="29"/>
        <v>48.905228193302456</v>
      </c>
      <c r="BH74" s="2">
        <f t="shared" si="30"/>
        <v>40.617000420849408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65.810841272249405</v>
      </c>
      <c r="CP74" s="2">
        <f>BL$207*$B74+BL$209</f>
        <v>68.372717916137219</v>
      </c>
      <c r="CQ74" s="2">
        <f>BM$207*$B74+BM$209</f>
        <v>69.141283164674647</v>
      </c>
      <c r="CR74" s="2">
        <f>BN$207*$B74+BN$209</f>
        <v>69.011871439707718</v>
      </c>
      <c r="CS74" s="2">
        <f>BO$207*$B74+BO$209</f>
        <v>70.036728113660317</v>
      </c>
      <c r="CT74" s="2">
        <f>BP$207*$B74+BP$209</f>
        <v>69.815223640280792</v>
      </c>
      <c r="CU74" s="2">
        <f>BQ$207*$B74+BQ$209</f>
        <v>69.883999195046357</v>
      </c>
      <c r="CV74" s="2">
        <f>BR$207*$B74+BR$209</f>
        <v>69.068025153714729</v>
      </c>
      <c r="CW74" s="2">
        <f>BS$207*$B74+BS$209</f>
        <v>66.115973121718682</v>
      </c>
      <c r="CX74" s="2">
        <f>BT$207*$B74+BT$209</f>
        <v>62.069251430847601</v>
      </c>
      <c r="CY74" s="2">
        <f>BU$207*$B74+BU$209</f>
        <v>56.294531963517997</v>
      </c>
      <c r="CZ74" s="2">
        <f>BV$207*$B74+BV$209</f>
        <v>48.820666633379403</v>
      </c>
      <c r="DA74" s="2">
        <f>BW$207*$B74+BW$209</f>
        <v>40.536527648342862</v>
      </c>
      <c r="DD74" s="2">
        <f>BZ$207*$B74+BZ$209</f>
        <v>67.494916750552306</v>
      </c>
      <c r="DE74" s="2">
        <f>CA$207*$B74+CA$209</f>
        <v>70.149352047923117</v>
      </c>
      <c r="DF74" s="2">
        <f>CB$207*$B74+CB$209</f>
        <v>70.456567443372677</v>
      </c>
      <c r="DG74" s="2">
        <f>CC$207*$B74+CC$209</f>
        <v>70.146744181084074</v>
      </c>
      <c r="DH74" s="2">
        <f>CD$207*$B74+CD$209</f>
        <v>71.287244125866394</v>
      </c>
      <c r="DI74" s="2">
        <f>CE$207*$B74+CE$209</f>
        <v>70.953694436636439</v>
      </c>
      <c r="DJ74" s="2">
        <f>CF$207*$B74+CF$209</f>
        <v>71.058928327676881</v>
      </c>
      <c r="DK74" s="2">
        <f>CG$207*$B74+CG$209</f>
        <v>70.576314646581892</v>
      </c>
      <c r="DL74" s="2">
        <f>CH$207*$B74+CH$209</f>
        <v>67.499463256387372</v>
      </c>
      <c r="DM74" s="2">
        <f>CI$207*$B74+CI$209</f>
        <v>63.45036213480158</v>
      </c>
      <c r="DN74" s="2">
        <f>CJ$207*$B74+CJ$209</f>
        <v>58.470792621284282</v>
      </c>
      <c r="DO74" s="2">
        <f>CK$207*$B74+CK$209</f>
        <v>50.653954701167692</v>
      </c>
      <c r="DP74" s="2">
        <f>CL$207*$B74+CL$209</f>
        <v>42.214589582709188</v>
      </c>
      <c r="DS74" s="2">
        <f>POWER(10,($B74-C$227)/C$228)/(1+POWER(10,($B74-C$227)/C$228))</f>
        <v>7.6163138483256856E-2</v>
      </c>
      <c r="DT74" s="2">
        <f>POWER(10,($B74-D$227)/D$228)/(1+POWER(10,($B74-D$227)/D$228))</f>
        <v>3.3803379323102359E-2</v>
      </c>
      <c r="DU74" s="2">
        <f>POWER(10,($B74-E$227)/E$228)/(1+POWER(10,($B74-E$227)/E$228))</f>
        <v>5.7945502622276428E-2</v>
      </c>
      <c r="DV74" s="2">
        <f>POWER(10,($B74-F$227)/F$228)/(1+POWER(10,($B74-F$227)/F$228))</f>
        <v>6.5446658643002795E-2</v>
      </c>
      <c r="DW74" s="2">
        <f>POWER(10,($B74-G$227)/G$228)/(1+POWER(10,($B74-G$227)/G$228))</f>
        <v>6.3640272254395822E-2</v>
      </c>
      <c r="DX74" s="2">
        <f>POWER(10,($B74-H$227)/H$228)/(1+POWER(10,($B74-H$227)/H$228))</f>
        <v>5.5040772571738485E-2</v>
      </c>
      <c r="DY74" s="2">
        <f>POWER(10,($B74-I$227)/I$228)/(1+POWER(10,($B74-I$227)/I$228))</f>
        <v>5.5726560945455542E-2</v>
      </c>
      <c r="DZ74" s="2">
        <f>POWER(10,($B74-J$227)/J$228)/(1+POWER(10,($B74-J$227)/J$228))</f>
        <v>5.3605504985228841E-2</v>
      </c>
      <c r="EA74" s="2">
        <f>POWER(10,($B74-K$227)/K$228)/(1+POWER(10,($B74-K$227)/K$228))</f>
        <v>5.7742313630394171E-2</v>
      </c>
      <c r="EB74" s="2">
        <f>POWER(10,($B74-L$227)/L$228)/(1+POWER(10,($B74-L$227)/L$228))</f>
        <v>5.5173347712088192E-2</v>
      </c>
      <c r="EC74" s="2">
        <f>POWER(10,($B74-M$227)/M$228)/(1+POWER(10,($B74-M$227)/M$228))</f>
        <v>5.0021839100442139E-2</v>
      </c>
      <c r="ED74" s="2">
        <f>POWER(10,($B74-N$227)/N$228)/(1+POWER(10,($B74-N$227)/N$228))</f>
        <v>4.6125626086178977E-2</v>
      </c>
      <c r="EE74" s="2">
        <f>POWER(10,($B74-O$227)/O$228)/(1+POWER(10,($B74-O$227)/O$228))</f>
        <v>4.7955782118932727E-2</v>
      </c>
    </row>
    <row r="75" spans="2:135" x14ac:dyDescent="0.25">
      <c r="B75" s="2">
        <v>69</v>
      </c>
      <c r="C75">
        <v>90.625</v>
      </c>
      <c r="D75">
        <v>73.412000000000006</v>
      </c>
      <c r="E75">
        <v>82.323999999999998</v>
      </c>
      <c r="F75">
        <v>85.206000000000003</v>
      </c>
      <c r="G75">
        <v>82.367999999999995</v>
      </c>
      <c r="H75">
        <v>77.221000000000004</v>
      </c>
      <c r="I75">
        <v>77.426000000000002</v>
      </c>
      <c r="J75">
        <v>73.293999999999997</v>
      </c>
      <c r="K75">
        <v>73.087999999999994</v>
      </c>
      <c r="L75">
        <v>69.456000000000003</v>
      </c>
      <c r="M75">
        <v>61.896999999999998</v>
      </c>
      <c r="N75">
        <v>52.118000000000002</v>
      </c>
      <c r="O75">
        <v>45.279400000000003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87.066344488865553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79.860528364709651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77.083839372048686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81.080505245218248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79.652888965665312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76.294402259014362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75.99799651475125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74.853700713188687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72.520788767122767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67.835113596621355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61.30555253679195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52.789801889434365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43.706026537158493</v>
      </c>
      <c r="AE75" s="5"/>
      <c r="AG75" s="5">
        <f t="shared" si="17"/>
        <v>3.5586555111344467</v>
      </c>
      <c r="AH75" s="5">
        <f t="shared" si="17"/>
        <v>-6.4485283647096452</v>
      </c>
      <c r="AI75" s="5">
        <f t="shared" si="17"/>
        <v>5.2401606279513118</v>
      </c>
      <c r="AJ75" s="5">
        <f t="shared" si="17"/>
        <v>4.1254947547817551</v>
      </c>
      <c r="AK75" s="5">
        <f t="shared" si="17"/>
        <v>2.7151110343346829</v>
      </c>
      <c r="AL75" s="5">
        <f t="shared" si="17"/>
        <v>0.92659774098564185</v>
      </c>
      <c r="AM75" s="5">
        <f t="shared" si="17"/>
        <v>1.4280034852487518</v>
      </c>
      <c r="AN75" s="5">
        <f t="shared" si="16"/>
        <v>-1.5597007131886897</v>
      </c>
      <c r="AO75" s="5">
        <f t="shared" si="14"/>
        <v>0.56721123287722719</v>
      </c>
      <c r="AP75" s="5">
        <f t="shared" si="14"/>
        <v>1.6208864033786483</v>
      </c>
      <c r="AQ75" s="5">
        <f t="shared" si="14"/>
        <v>0.59144746320804842</v>
      </c>
      <c r="AR75" s="5">
        <f t="shared" si="14"/>
        <v>-0.67180188943436292</v>
      </c>
      <c r="AS75" s="5">
        <f t="shared" si="14"/>
        <v>1.5733734628415093</v>
      </c>
      <c r="AV75" s="2">
        <f t="shared" si="18"/>
        <v>65.955412597113167</v>
      </c>
      <c r="AW75" s="2">
        <f t="shared" si="19"/>
        <v>68.451351300099162</v>
      </c>
      <c r="AX75" s="2">
        <f t="shared" si="20"/>
        <v>69.230997938116445</v>
      </c>
      <c r="AY75" s="2">
        <f t="shared" si="21"/>
        <v>69.096383796053118</v>
      </c>
      <c r="AZ75" s="2">
        <f t="shared" si="22"/>
        <v>70.139519101070945</v>
      </c>
      <c r="BA75" s="2">
        <f t="shared" si="23"/>
        <v>69.898126210690393</v>
      </c>
      <c r="BB75" s="2">
        <f t="shared" si="24"/>
        <v>69.97089957091822</v>
      </c>
      <c r="BC75" s="2">
        <f t="shared" si="25"/>
        <v>69.180798196906892</v>
      </c>
      <c r="BD75" s="2">
        <f t="shared" si="26"/>
        <v>66.219161991206988</v>
      </c>
      <c r="BE75" s="2">
        <f t="shared" si="27"/>
        <v>62.171160966829717</v>
      </c>
      <c r="BF75" s="2">
        <f t="shared" si="28"/>
        <v>56.447462667680654</v>
      </c>
      <c r="BG75" s="2">
        <f t="shared" si="29"/>
        <v>48.937900351714816</v>
      </c>
      <c r="BH75" s="2">
        <f t="shared" si="30"/>
        <v>40.64641966158247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65.821168428440416</v>
      </c>
      <c r="CP75" s="2">
        <f>BL$207*$B75+BL$209</f>
        <v>68.388186361711135</v>
      </c>
      <c r="CQ75" s="2">
        <f>BM$207*$B75+BM$209</f>
        <v>69.151693239366949</v>
      </c>
      <c r="CR75" s="2">
        <f>BN$207*$B75+BN$209</f>
        <v>69.019359471363316</v>
      </c>
      <c r="CS75" s="2">
        <f>BO$207*$B75+BO$209</f>
        <v>70.057285001321716</v>
      </c>
      <c r="CT75" s="2">
        <f>BP$207*$B75+BP$209</f>
        <v>69.833320734923333</v>
      </c>
      <c r="CU75" s="2">
        <f>BQ$207*$B75+BQ$209</f>
        <v>69.902856725166416</v>
      </c>
      <c r="CV75" s="2">
        <f>BR$207*$B75+BR$209</f>
        <v>69.097029182434625</v>
      </c>
      <c r="CW75" s="2">
        <f>BS$207*$B75+BS$209</f>
        <v>66.136217009926384</v>
      </c>
      <c r="CX75" s="2">
        <f>BT$207*$B75+BT$209</f>
        <v>62.091999462573916</v>
      </c>
      <c r="CY75" s="2">
        <f>BU$207*$B75+BU$209</f>
        <v>56.333497081355041</v>
      </c>
      <c r="CZ75" s="2">
        <f>BV$207*$B75+BV$209</f>
        <v>48.84902801680321</v>
      </c>
      <c r="DA75" s="2">
        <f>BW$207*$B75+BW$209</f>
        <v>40.56168333737569</v>
      </c>
      <c r="DD75" s="2">
        <f>BZ$207*$B75+BZ$209</f>
        <v>67.440479040027938</v>
      </c>
      <c r="DE75" s="2">
        <f>CA$207*$B75+CA$209</f>
        <v>70.097926129365646</v>
      </c>
      <c r="DF75" s="2">
        <f>CB$207*$B75+CB$209</f>
        <v>70.406856843525389</v>
      </c>
      <c r="DG75" s="2">
        <f>CC$207*$B75+CC$209</f>
        <v>70.099484453878233</v>
      </c>
      <c r="DH75" s="2">
        <f>CD$207*$B75+CD$209</f>
        <v>71.2429944613841</v>
      </c>
      <c r="DI75" s="2">
        <f>CE$207*$B75+CE$209</f>
        <v>70.912832266710666</v>
      </c>
      <c r="DJ75" s="2">
        <f>CF$207*$B75+CF$209</f>
        <v>71.022420691805536</v>
      </c>
      <c r="DK75" s="2">
        <f>CG$207*$B75+CG$209</f>
        <v>70.529594043385458</v>
      </c>
      <c r="DL75" s="2">
        <f>CH$207*$B75+CH$209</f>
        <v>67.453589584593857</v>
      </c>
      <c r="DM75" s="2">
        <f>CI$207*$B75+CI$209</f>
        <v>63.407497884661773</v>
      </c>
      <c r="DN75" s="2">
        <f>CJ$207*$B75+CJ$209</f>
        <v>58.421374251238632</v>
      </c>
      <c r="DO75" s="2">
        <f>CK$207*$B75+CK$209</f>
        <v>50.614060449671172</v>
      </c>
      <c r="DP75" s="2">
        <f>CL$207*$B75+CL$209</f>
        <v>42.180633028033391</v>
      </c>
      <c r="DS75" s="2">
        <f>POWER(10,($B75-C$227)/C$228)/(1+POWER(10,($B75-C$227)/C$228))</f>
        <v>8.2902049620449003E-2</v>
      </c>
      <c r="DT75" s="2">
        <f>POWER(10,($B75-D$227)/D$228)/(1+POWER(10,($B75-D$227)/D$228))</f>
        <v>3.6944182724764685E-2</v>
      </c>
      <c r="DU75" s="2">
        <f>POWER(10,($B75-E$227)/E$228)/(1+POWER(10,($B75-E$227)/E$228))</f>
        <v>6.3182758396409175E-2</v>
      </c>
      <c r="DV75" s="2">
        <f>POWER(10,($B75-F$227)/F$228)/(1+POWER(10,($B75-F$227)/F$228))</f>
        <v>7.1310566773909193E-2</v>
      </c>
      <c r="DW75" s="2">
        <f>POWER(10,($B75-G$227)/G$228)/(1+POWER(10,($B75-G$227)/G$228))</f>
        <v>6.935434228963612E-2</v>
      </c>
      <c r="DX75" s="2">
        <f>POWER(10,($B75-H$227)/H$228)/(1+POWER(10,($B75-H$227)/H$228))</f>
        <v>6.0032221851080481E-2</v>
      </c>
      <c r="DY75" s="2">
        <f>POWER(10,($B75-I$227)/I$228)/(1+POWER(10,($B75-I$227)/I$228))</f>
        <v>6.0776201967334735E-2</v>
      </c>
      <c r="DZ75" s="2">
        <f>POWER(10,($B75-J$227)/J$228)/(1+POWER(10,($B75-J$227)/J$228))</f>
        <v>5.8474849380753126E-2</v>
      </c>
      <c r="EA75" s="2">
        <f>POWER(10,($B75-K$227)/K$228)/(1+POWER(10,($B75-K$227)/K$228))</f>
        <v>6.2962432098253251E-2</v>
      </c>
      <c r="EB75" s="2">
        <f>POWER(10,($B75-L$227)/L$228)/(1+POWER(10,($B75-L$227)/L$228))</f>
        <v>6.0176054130236994E-2</v>
      </c>
      <c r="EC75" s="2">
        <f>POWER(10,($B75-M$227)/M$228)/(1+POWER(10,($B75-M$227)/M$228))</f>
        <v>5.4584430525654294E-2</v>
      </c>
      <c r="ED75" s="2">
        <f>POWER(10,($B75-N$227)/N$228)/(1+POWER(10,($B75-N$227)/N$228))</f>
        <v>5.0351672443321019E-2</v>
      </c>
      <c r="EE75" s="2">
        <f>POWER(10,($B75-O$227)/O$228)/(1+POWER(10,($B75-O$227)/O$228))</f>
        <v>5.2340307234842752E-2</v>
      </c>
    </row>
    <row r="76" spans="2:135" x14ac:dyDescent="0.25">
      <c r="B76" s="2">
        <v>70</v>
      </c>
      <c r="C76">
        <v>94.457999999999998</v>
      </c>
      <c r="D76">
        <v>75.397000000000006</v>
      </c>
      <c r="E76">
        <v>84.897000000000006</v>
      </c>
      <c r="F76">
        <v>86.308999999999997</v>
      </c>
      <c r="G76">
        <v>83.721000000000004</v>
      </c>
      <c r="H76">
        <v>80.087999999999994</v>
      </c>
      <c r="I76">
        <v>79.087999999999994</v>
      </c>
      <c r="J76">
        <v>76.308999999999997</v>
      </c>
      <c r="K76">
        <v>74.837999999999994</v>
      </c>
      <c r="L76">
        <v>70.912000000000006</v>
      </c>
      <c r="M76">
        <v>63.411999999999999</v>
      </c>
      <c r="N76">
        <v>54.853000000000002</v>
      </c>
      <c r="O76">
        <v>46.691200000000002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91.763336949626236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76.235864122135183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79.999129155404503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85.445391475213185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83.250305260105392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78.378921255533015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77.64328101515143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76.142327599824227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74.302147752603005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69.326352496131435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61.444955820216094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52.907864196979801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44.666927028072585</v>
      </c>
      <c r="AE76" s="5"/>
      <c r="AG76" s="5">
        <f t="shared" si="17"/>
        <v>2.6946630503737623</v>
      </c>
      <c r="AH76" s="5">
        <f t="shared" si="17"/>
        <v>-0.83886412213517758</v>
      </c>
      <c r="AI76" s="5">
        <f t="shared" si="17"/>
        <v>4.8978708445955021</v>
      </c>
      <c r="AJ76" s="5">
        <f t="shared" si="17"/>
        <v>0.86360852478681238</v>
      </c>
      <c r="AK76" s="5">
        <f t="shared" si="17"/>
        <v>0.4706947398946113</v>
      </c>
      <c r="AL76" s="5">
        <f t="shared" si="17"/>
        <v>1.7090787444669786</v>
      </c>
      <c r="AM76" s="5">
        <f t="shared" si="17"/>
        <v>1.4447189848485635</v>
      </c>
      <c r="AN76" s="5">
        <f t="shared" si="16"/>
        <v>0.16667240017577001</v>
      </c>
      <c r="AO76" s="5">
        <f t="shared" si="16"/>
        <v>0.53585224739698845</v>
      </c>
      <c r="AP76" s="5">
        <f t="shared" si="16"/>
        <v>1.5856475038685716</v>
      </c>
      <c r="AQ76" s="5">
        <f t="shared" si="16"/>
        <v>1.9670441797839047</v>
      </c>
      <c r="AR76" s="5">
        <f t="shared" si="16"/>
        <v>1.9451358030202002</v>
      </c>
      <c r="AS76" s="5">
        <f t="shared" si="16"/>
        <v>2.0242729719274166</v>
      </c>
      <c r="AV76" s="2">
        <f t="shared" si="18"/>
        <v>65.971682990837195</v>
      </c>
      <c r="AW76" s="2">
        <f t="shared" si="19"/>
        <v>68.469967635899465</v>
      </c>
      <c r="AX76" s="2">
        <f t="shared" si="20"/>
        <v>69.244392500904539</v>
      </c>
      <c r="AY76" s="2">
        <f t="shared" si="21"/>
        <v>69.106474415602591</v>
      </c>
      <c r="AZ76" s="2">
        <f t="shared" si="22"/>
        <v>70.162514975096826</v>
      </c>
      <c r="BA76" s="2">
        <f t="shared" si="23"/>
        <v>69.918207850314005</v>
      </c>
      <c r="BB76" s="2">
        <f t="shared" si="24"/>
        <v>69.992218820517692</v>
      </c>
      <c r="BC76" s="2">
        <f t="shared" si="25"/>
        <v>69.212540881272901</v>
      </c>
      <c r="BD76" s="2">
        <f t="shared" si="26"/>
        <v>66.24232214366674</v>
      </c>
      <c r="BE76" s="2">
        <f t="shared" si="27"/>
        <v>62.196741117236201</v>
      </c>
      <c r="BF76" s="2">
        <f t="shared" si="28"/>
        <v>56.491506260859545</v>
      </c>
      <c r="BG76" s="2">
        <f t="shared" si="29"/>
        <v>48.97061474380677</v>
      </c>
      <c r="BH76" s="2">
        <f t="shared" si="30"/>
        <v>40.675908333183052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65.831495584631426</v>
      </c>
      <c r="CP76" s="2">
        <f>BL$207*$B76+BL$209</f>
        <v>68.403654807285037</v>
      </c>
      <c r="CQ76" s="2">
        <f>BM$207*$B76+BM$209</f>
        <v>69.162103314059252</v>
      </c>
      <c r="CR76" s="2">
        <f>BN$207*$B76+BN$209</f>
        <v>69.026847503018899</v>
      </c>
      <c r="CS76" s="2">
        <f>BO$207*$B76+BO$209</f>
        <v>70.077841888983102</v>
      </c>
      <c r="CT76" s="2">
        <f>BP$207*$B76+BP$209</f>
        <v>69.851417829565861</v>
      </c>
      <c r="CU76" s="2">
        <f>BQ$207*$B76+BQ$209</f>
        <v>69.921714255286489</v>
      </c>
      <c r="CV76" s="2">
        <f>BR$207*$B76+BR$209</f>
        <v>69.126033211154521</v>
      </c>
      <c r="CW76" s="2">
        <f>BS$207*$B76+BS$209</f>
        <v>66.1564608981341</v>
      </c>
      <c r="CX76" s="2">
        <f>BT$207*$B76+BT$209</f>
        <v>62.114747494300232</v>
      </c>
      <c r="CY76" s="2">
        <f>BU$207*$B76+BU$209</f>
        <v>56.372462199192078</v>
      </c>
      <c r="CZ76" s="2">
        <f>BV$207*$B76+BV$209</f>
        <v>48.877389400227017</v>
      </c>
      <c r="DA76" s="2">
        <f>BW$207*$B76+BW$209</f>
        <v>40.586839026408519</v>
      </c>
      <c r="DD76" s="2">
        <f>BZ$207*$B76+BZ$209</f>
        <v>67.38604132950357</v>
      </c>
      <c r="DE76" s="2">
        <f>CA$207*$B76+CA$209</f>
        <v>70.046500210808176</v>
      </c>
      <c r="DF76" s="2">
        <f>CB$207*$B76+CB$209</f>
        <v>70.357146243678102</v>
      </c>
      <c r="DG76" s="2">
        <f>CC$207*$B76+CC$209</f>
        <v>70.052224726672378</v>
      </c>
      <c r="DH76" s="2">
        <f>CD$207*$B76+CD$209</f>
        <v>71.198744796901806</v>
      </c>
      <c r="DI76" s="2">
        <f>CE$207*$B76+CE$209</f>
        <v>70.871970096784892</v>
      </c>
      <c r="DJ76" s="2">
        <f>CF$207*$B76+CF$209</f>
        <v>70.985913055934191</v>
      </c>
      <c r="DK76" s="2">
        <f>CG$207*$B76+CG$209</f>
        <v>70.482873440189039</v>
      </c>
      <c r="DL76" s="2">
        <f>CH$207*$B76+CH$209</f>
        <v>67.407715912800356</v>
      </c>
      <c r="DM76" s="2">
        <f>CI$207*$B76+CI$209</f>
        <v>63.364633634521972</v>
      </c>
      <c r="DN76" s="2">
        <f>CJ$207*$B76+CJ$209</f>
        <v>58.371955881192989</v>
      </c>
      <c r="DO76" s="2">
        <f>CK$207*$B76+CK$209</f>
        <v>50.574166198174652</v>
      </c>
      <c r="DP76" s="2">
        <f>CL$207*$B76+CL$209</f>
        <v>42.146676473357594</v>
      </c>
      <c r="DS76" s="2">
        <f>POWER(10,($B76-C$227)/C$228)/(1+POWER(10,($B76-C$227)/C$228))</f>
        <v>9.0179016389959579E-2</v>
      </c>
      <c r="DT76" s="2">
        <f>POWER(10,($B76-D$227)/D$228)/(1+POWER(10,($B76-D$227)/D$228))</f>
        <v>4.0364618893664661E-2</v>
      </c>
      <c r="DU76" s="2">
        <f>POWER(10,($B76-E$227)/E$228)/(1+POWER(10,($B76-E$227)/E$228))</f>
        <v>6.885877051422877E-2</v>
      </c>
      <c r="DV76" s="2">
        <f>POWER(10,($B76-F$227)/F$228)/(1+POWER(10,($B76-F$227)/F$228))</f>
        <v>7.7656213485979564E-2</v>
      </c>
      <c r="DW76" s="2">
        <f>POWER(10,($B76-G$227)/G$228)/(1+POWER(10,($B76-G$227)/G$228))</f>
        <v>7.5540071772094056E-2</v>
      </c>
      <c r="DX76" s="2">
        <f>POWER(10,($B76-H$227)/H$228)/(1+POWER(10,($B76-H$227)/H$228))</f>
        <v>6.5444978070686319E-2</v>
      </c>
      <c r="DY76" s="2">
        <f>POWER(10,($B76-I$227)/I$228)/(1+POWER(10,($B76-I$227)/I$228))</f>
        <v>6.6251310552406822E-2</v>
      </c>
      <c r="DZ76" s="2">
        <f>POWER(10,($B76-J$227)/J$228)/(1+POWER(10,($B76-J$227)/J$228))</f>
        <v>6.375671082507596E-2</v>
      </c>
      <c r="EA76" s="2">
        <f>POWER(10,($B76-K$227)/K$228)/(1+POWER(10,($B76-K$227)/K$228))</f>
        <v>6.8620101039547285E-2</v>
      </c>
      <c r="EB76" s="2">
        <f>POWER(10,($B76-L$227)/L$228)/(1+POWER(10,($B76-L$227)/L$228))</f>
        <v>6.5600873789527434E-2</v>
      </c>
      <c r="EC76" s="2">
        <f>POWER(10,($B76-M$227)/M$228)/(1+POWER(10,($B76-M$227)/M$228))</f>
        <v>5.9537103187213787E-2</v>
      </c>
      <c r="ED76" s="2">
        <f>POWER(10,($B76-N$227)/N$228)/(1+POWER(10,($B76-N$227)/N$228))</f>
        <v>5.4942608652189008E-2</v>
      </c>
      <c r="EE76" s="2">
        <f>POWER(10,($B76-O$227)/O$228)/(1+POWER(10,($B76-O$227)/O$228))</f>
        <v>5.7101659502238805E-2</v>
      </c>
    </row>
    <row r="77" spans="2:135" x14ac:dyDescent="0.25">
      <c r="B77" s="2">
        <v>71</v>
      </c>
      <c r="C77">
        <v>95.5</v>
      </c>
      <c r="D77">
        <v>75.397000000000006</v>
      </c>
      <c r="E77">
        <v>87.543999999999997</v>
      </c>
      <c r="F77">
        <v>91.352999999999994</v>
      </c>
      <c r="G77">
        <v>88.293999999999997</v>
      </c>
      <c r="H77">
        <v>82.912000000000006</v>
      </c>
      <c r="I77">
        <v>80.558999999999997</v>
      </c>
      <c r="J77">
        <v>79.117999999999995</v>
      </c>
      <c r="K77">
        <v>81.234999999999999</v>
      </c>
      <c r="L77">
        <v>74.647000000000006</v>
      </c>
      <c r="M77">
        <v>62.926000000000002</v>
      </c>
      <c r="N77">
        <v>55.926000000000002</v>
      </c>
      <c r="O77">
        <v>49.764699999999998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96.01597228278419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74.119429594693102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84.091964292538805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90.57991945535818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87.699260796783193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81.625671823874939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80.452985592052201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78.599434794483017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77.257267085637523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71.930725394326174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62.660267855205717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53.88552350867424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46.212087304243539</v>
      </c>
      <c r="AE77" s="5"/>
      <c r="AG77" s="5">
        <f t="shared" si="17"/>
        <v>-0.51597228278419038</v>
      </c>
      <c r="AH77" s="5">
        <f t="shared" si="17"/>
        <v>1.2775704053069035</v>
      </c>
      <c r="AI77" s="5">
        <f t="shared" si="17"/>
        <v>3.4520357074611923</v>
      </c>
      <c r="AJ77" s="5">
        <f t="shared" si="17"/>
        <v>0.77308054464181453</v>
      </c>
      <c r="AK77" s="5">
        <f t="shared" si="17"/>
        <v>0.59473920321680396</v>
      </c>
      <c r="AL77" s="5">
        <f t="shared" si="17"/>
        <v>1.2863281761250676</v>
      </c>
      <c r="AM77" s="5">
        <f t="shared" si="17"/>
        <v>0.10601440794779649</v>
      </c>
      <c r="AN77" s="5">
        <f t="shared" si="16"/>
        <v>0.51856520551697827</v>
      </c>
      <c r="AO77" s="5">
        <f t="shared" si="16"/>
        <v>3.9777329143624769</v>
      </c>
      <c r="AP77" s="5">
        <f t="shared" si="16"/>
        <v>2.7162746056738314</v>
      </c>
      <c r="AQ77" s="5">
        <f t="shared" si="16"/>
        <v>0.26573214479428486</v>
      </c>
      <c r="AR77" s="5">
        <f t="shared" si="16"/>
        <v>2.0404764913257623</v>
      </c>
      <c r="AS77" s="5">
        <f t="shared" si="16"/>
        <v>3.5526126957564585</v>
      </c>
      <c r="AV77" s="2">
        <f t="shared" si="18"/>
        <v>65.987860693492763</v>
      </c>
      <c r="AW77" s="2">
        <f t="shared" si="19"/>
        <v>68.488602577223574</v>
      </c>
      <c r="AX77" s="2">
        <f t="shared" si="20"/>
        <v>69.257636941039962</v>
      </c>
      <c r="AY77" s="2">
        <f t="shared" si="21"/>
        <v>69.116368425895786</v>
      </c>
      <c r="AZ77" s="2">
        <f t="shared" si="22"/>
        <v>70.185240271373019</v>
      </c>
      <c r="BA77" s="2">
        <f t="shared" si="23"/>
        <v>69.938084916461548</v>
      </c>
      <c r="BB77" s="2">
        <f t="shared" si="24"/>
        <v>70.013391158280854</v>
      </c>
      <c r="BC77" s="2">
        <f t="shared" si="25"/>
        <v>69.244049740576372</v>
      </c>
      <c r="BD77" s="2">
        <f t="shared" si="26"/>
        <v>66.265288600069837</v>
      </c>
      <c r="BE77" s="2">
        <f t="shared" si="27"/>
        <v>62.222144511108965</v>
      </c>
      <c r="BF77" s="2">
        <f t="shared" si="28"/>
        <v>56.535474231095357</v>
      </c>
      <c r="BG77" s="2">
        <f t="shared" si="29"/>
        <v>49.003341087432283</v>
      </c>
      <c r="BH77" s="2">
        <f t="shared" si="30"/>
        <v>40.70544140396246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65.841822740822451</v>
      </c>
      <c r="CP77" s="2">
        <f>BL$207*$B77+BL$209</f>
        <v>68.419123252858952</v>
      </c>
      <c r="CQ77" s="2">
        <f>BM$207*$B77+BM$209</f>
        <v>69.172513388751554</v>
      </c>
      <c r="CR77" s="2">
        <f>BN$207*$B77+BN$209</f>
        <v>69.034335534674497</v>
      </c>
      <c r="CS77" s="2">
        <f>BO$207*$B77+BO$209</f>
        <v>70.098398776644501</v>
      </c>
      <c r="CT77" s="2">
        <f>BP$207*$B77+BP$209</f>
        <v>69.869514924208403</v>
      </c>
      <c r="CU77" s="2">
        <f>BQ$207*$B77+BQ$209</f>
        <v>69.940571785406547</v>
      </c>
      <c r="CV77" s="2">
        <f>BR$207*$B77+BR$209</f>
        <v>69.155037239874403</v>
      </c>
      <c r="CW77" s="2">
        <f>BS$207*$B77+BS$209</f>
        <v>66.176704786341816</v>
      </c>
      <c r="CX77" s="2">
        <f>BT$207*$B77+BT$209</f>
        <v>62.137495526026555</v>
      </c>
      <c r="CY77" s="2">
        <f>BU$207*$B77+BU$209</f>
        <v>56.411427317029123</v>
      </c>
      <c r="CZ77" s="2">
        <f>BV$207*$B77+BV$209</f>
        <v>48.905750783650831</v>
      </c>
      <c r="DA77" s="2">
        <f>BW$207*$B77+BW$209</f>
        <v>40.611994715441348</v>
      </c>
      <c r="DD77" s="2">
        <f>BZ$207*$B77+BZ$209</f>
        <v>67.331603618979202</v>
      </c>
      <c r="DE77" s="2">
        <f>CA$207*$B77+CA$209</f>
        <v>69.99507429225072</v>
      </c>
      <c r="DF77" s="2">
        <f>CB$207*$B77+CB$209</f>
        <v>70.307435643830814</v>
      </c>
      <c r="DG77" s="2">
        <f>CC$207*$B77+CC$209</f>
        <v>70.004964999466523</v>
      </c>
      <c r="DH77" s="2">
        <f>CD$207*$B77+CD$209</f>
        <v>71.154495132419513</v>
      </c>
      <c r="DI77" s="2">
        <f>CE$207*$B77+CE$209</f>
        <v>70.831107926859119</v>
      </c>
      <c r="DJ77" s="2">
        <f>CF$207*$B77+CF$209</f>
        <v>70.94940542006286</v>
      </c>
      <c r="DK77" s="2">
        <f>CG$207*$B77+CG$209</f>
        <v>70.436152836992619</v>
      </c>
      <c r="DL77" s="2">
        <f>CH$207*$B77+CH$209</f>
        <v>67.36184224100684</v>
      </c>
      <c r="DM77" s="2">
        <f>CI$207*$B77+CI$209</f>
        <v>63.321769384382172</v>
      </c>
      <c r="DN77" s="2">
        <f>CJ$207*$B77+CJ$209</f>
        <v>58.322537511147338</v>
      </c>
      <c r="DO77" s="2">
        <f>CK$207*$B77+CK$209</f>
        <v>50.534271946678132</v>
      </c>
      <c r="DP77" s="2">
        <f>CL$207*$B77+CL$209</f>
        <v>42.112719918681798</v>
      </c>
      <c r="DS77" s="2">
        <f>POWER(10,($B77-C$227)/C$228)/(1+POWER(10,($B77-C$227)/C$228))</f>
        <v>9.8026464704661434E-2</v>
      </c>
      <c r="DT77" s="2">
        <f>POWER(10,($B77-D$227)/D$228)/(1+POWER(10,($B77-D$227)/D$228))</f>
        <v>4.4087235344211231E-2</v>
      </c>
      <c r="DU77" s="2">
        <f>POWER(10,($B77-E$227)/E$228)/(1+POWER(10,($B77-E$227)/E$228))</f>
        <v>7.500386207728213E-2</v>
      </c>
      <c r="DV77" s="2">
        <f>POWER(10,($B77-F$227)/F$228)/(1+POWER(10,($B77-F$227)/F$228))</f>
        <v>8.4515146301338204E-2</v>
      </c>
      <c r="DW77" s="2">
        <f>POWER(10,($B77-G$227)/G$228)/(1+POWER(10,($B77-G$227)/G$228))</f>
        <v>8.2228760902023024E-2</v>
      </c>
      <c r="DX77" s="2">
        <f>POWER(10,($B77-H$227)/H$228)/(1+POWER(10,($B77-H$227)/H$228))</f>
        <v>7.1308747114555163E-2</v>
      </c>
      <c r="DY77" s="2">
        <f>POWER(10,($B77-I$227)/I$228)/(1+POWER(10,($B77-I$227)/I$228))</f>
        <v>7.2181745703910782E-2</v>
      </c>
      <c r="DZ77" s="2">
        <f>POWER(10,($B77-J$227)/J$228)/(1+POWER(10,($B77-J$227)/J$228))</f>
        <v>6.948045976662201E-2</v>
      </c>
      <c r="EA77" s="2">
        <f>POWER(10,($B77-K$227)/K$228)/(1+POWER(10,($B77-K$227)/K$228))</f>
        <v>7.4745603034758884E-2</v>
      </c>
      <c r="EB77" s="2">
        <f>POWER(10,($B77-L$227)/L$228)/(1+POWER(10,($B77-L$227)/L$228))</f>
        <v>7.1477542533915542E-2</v>
      </c>
      <c r="EC77" s="2">
        <f>POWER(10,($B77-M$227)/M$228)/(1+POWER(10,($B77-M$227)/M$228))</f>
        <v>6.4908300132567973E-2</v>
      </c>
      <c r="ED77" s="2">
        <f>POWER(10,($B77-N$227)/N$228)/(1+POWER(10,($B77-N$227)/N$228))</f>
        <v>5.9925720338840339E-2</v>
      </c>
      <c r="EE77" s="2">
        <f>POWER(10,($B77-O$227)/O$228)/(1+POWER(10,($B77-O$227)/O$228))</f>
        <v>6.2267687861396144E-2</v>
      </c>
    </row>
    <row r="78" spans="2:135" x14ac:dyDescent="0.25">
      <c r="B78" s="2">
        <v>72</v>
      </c>
      <c r="C78">
        <v>94.957999999999998</v>
      </c>
      <c r="D78">
        <v>76.132000000000005</v>
      </c>
      <c r="E78">
        <v>93.456000000000003</v>
      </c>
      <c r="F78">
        <v>96.073999999999998</v>
      </c>
      <c r="G78">
        <v>93.25</v>
      </c>
      <c r="H78">
        <v>87.102999999999994</v>
      </c>
      <c r="I78">
        <v>84.102999999999994</v>
      </c>
      <c r="J78">
        <v>81.897000000000006</v>
      </c>
      <c r="K78">
        <v>82.632000000000005</v>
      </c>
      <c r="L78">
        <v>75.971000000000004</v>
      </c>
      <c r="M78">
        <v>67.837999999999994</v>
      </c>
      <c r="N78">
        <v>58.838000000000001</v>
      </c>
      <c r="O78">
        <v>51.970599999999997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99.302341036067389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73.307290598081821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89.153416341739259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96.061703332182219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92.672310501797384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85.897505432791661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84.293555793426464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82.115172199565322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81.229753281201255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75.526828271477783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64.87337649712137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55.668153709813261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48.291685392697495</v>
      </c>
      <c r="AE78" s="5"/>
      <c r="AG78" s="5">
        <f t="shared" si="17"/>
        <v>-4.3443410360673909</v>
      </c>
      <c r="AH78" s="5">
        <f t="shared" si="17"/>
        <v>2.8247094019181844</v>
      </c>
      <c r="AI78" s="5">
        <f t="shared" si="17"/>
        <v>4.302583658260744</v>
      </c>
      <c r="AJ78" s="5">
        <f t="shared" si="17"/>
        <v>1.2296667817778939E-2</v>
      </c>
      <c r="AK78" s="5">
        <f t="shared" si="17"/>
        <v>0.57768949820261639</v>
      </c>
      <c r="AL78" s="5">
        <f t="shared" si="17"/>
        <v>1.2054945672083335</v>
      </c>
      <c r="AM78" s="5">
        <f t="shared" si="17"/>
        <v>-0.19055579342646922</v>
      </c>
      <c r="AN78" s="5">
        <f t="shared" si="16"/>
        <v>-0.2181721995653163</v>
      </c>
      <c r="AO78" s="5">
        <f t="shared" si="16"/>
        <v>1.4022467187987502</v>
      </c>
      <c r="AP78" s="5">
        <f t="shared" si="16"/>
        <v>0.44417172852222109</v>
      </c>
      <c r="AQ78" s="5">
        <f t="shared" si="16"/>
        <v>2.9646235028786236</v>
      </c>
      <c r="AR78" s="5">
        <f t="shared" si="16"/>
        <v>3.1698462901867401</v>
      </c>
      <c r="AS78" s="5">
        <f t="shared" si="16"/>
        <v>3.6789146073025023</v>
      </c>
      <c r="AV78" s="2">
        <f t="shared" si="18"/>
        <v>66.003881162910304</v>
      </c>
      <c r="AW78" s="2">
        <f t="shared" si="19"/>
        <v>68.50723157223419</v>
      </c>
      <c r="AX78" s="2">
        <f t="shared" si="20"/>
        <v>69.270680223514518</v>
      </c>
      <c r="AY78" s="2">
        <f t="shared" si="21"/>
        <v>69.126010968983664</v>
      </c>
      <c r="AZ78" s="2">
        <f t="shared" si="22"/>
        <v>70.207628908727401</v>
      </c>
      <c r="BA78" s="2">
        <f t="shared" si="23"/>
        <v>69.95770536069216</v>
      </c>
      <c r="BB78" s="2">
        <f t="shared" si="24"/>
        <v>70.034370367913127</v>
      </c>
      <c r="BC78" s="2">
        <f t="shared" si="25"/>
        <v>69.275261065714517</v>
      </c>
      <c r="BD78" s="2">
        <f t="shared" si="26"/>
        <v>66.288003477585619</v>
      </c>
      <c r="BE78" s="2">
        <f t="shared" si="27"/>
        <v>62.247316597852581</v>
      </c>
      <c r="BF78" s="2">
        <f t="shared" si="28"/>
        <v>56.579309561810078</v>
      </c>
      <c r="BG78" s="2">
        <f t="shared" si="29"/>
        <v>49.036043598389874</v>
      </c>
      <c r="BH78" s="2">
        <f t="shared" si="30"/>
        <v>40.734989000081008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65.852149897013462</v>
      </c>
      <c r="CP78" s="2">
        <f>BL$207*$B78+BL$209</f>
        <v>68.434591698432854</v>
      </c>
      <c r="CQ78" s="2">
        <f>BM$207*$B78+BM$209</f>
        <v>69.182923463443856</v>
      </c>
      <c r="CR78" s="2">
        <f>BN$207*$B78+BN$209</f>
        <v>69.041823566330081</v>
      </c>
      <c r="CS78" s="2">
        <f>BO$207*$B78+BO$209</f>
        <v>70.118955664305901</v>
      </c>
      <c r="CT78" s="2">
        <f>BP$207*$B78+BP$209</f>
        <v>69.887612018850945</v>
      </c>
      <c r="CU78" s="2">
        <f>BQ$207*$B78+BQ$209</f>
        <v>69.95942931552662</v>
      </c>
      <c r="CV78" s="2">
        <f>BR$207*$B78+BR$209</f>
        <v>69.184041268594299</v>
      </c>
      <c r="CW78" s="2">
        <f>BS$207*$B78+BS$209</f>
        <v>66.196948674549517</v>
      </c>
      <c r="CX78" s="2">
        <f>BT$207*$B78+BT$209</f>
        <v>62.160243557752871</v>
      </c>
      <c r="CY78" s="2">
        <f>BU$207*$B78+BU$209</f>
        <v>56.45039243486616</v>
      </c>
      <c r="CZ78" s="2">
        <f>BV$207*$B78+BV$209</f>
        <v>48.934112167074638</v>
      </c>
      <c r="DA78" s="2">
        <f>BW$207*$B78+BW$209</f>
        <v>40.637150404474177</v>
      </c>
      <c r="DD78" s="2">
        <f>BZ$207*$B78+BZ$209</f>
        <v>67.277165908454833</v>
      </c>
      <c r="DE78" s="2">
        <f>CA$207*$B78+CA$209</f>
        <v>69.94364837369325</v>
      </c>
      <c r="DF78" s="2">
        <f>CB$207*$B78+CB$209</f>
        <v>70.257725043983527</v>
      </c>
      <c r="DG78" s="2">
        <f>CC$207*$B78+CC$209</f>
        <v>69.957705272260668</v>
      </c>
      <c r="DH78" s="2">
        <f>CD$207*$B78+CD$209</f>
        <v>71.110245467937219</v>
      </c>
      <c r="DI78" s="2">
        <f>CE$207*$B78+CE$209</f>
        <v>70.790245756933345</v>
      </c>
      <c r="DJ78" s="2">
        <f>CF$207*$B78+CF$209</f>
        <v>70.912897784191514</v>
      </c>
      <c r="DK78" s="2">
        <f>CG$207*$B78+CG$209</f>
        <v>70.3894322337962</v>
      </c>
      <c r="DL78" s="2">
        <f>CH$207*$B78+CH$209</f>
        <v>67.315968569213325</v>
      </c>
      <c r="DM78" s="2">
        <f>CI$207*$B78+CI$209</f>
        <v>63.278905134242372</v>
      </c>
      <c r="DN78" s="2">
        <f>CJ$207*$B78+CJ$209</f>
        <v>58.273119141101695</v>
      </c>
      <c r="DO78" s="2">
        <f>CK$207*$B78+CK$209</f>
        <v>50.494377695181612</v>
      </c>
      <c r="DP78" s="2">
        <f>CL$207*$B78+CL$209</f>
        <v>42.078763364006001</v>
      </c>
      <c r="DS78" s="2">
        <f>POWER(10,($B78-C$227)/C$228)/(1+POWER(10,($B78-C$227)/C$228))</f>
        <v>0.10647688494627261</v>
      </c>
      <c r="DT78" s="2">
        <f>POWER(10,($B78-D$227)/D$228)/(1+POWER(10,($B78-D$227)/D$228))</f>
        <v>4.8135948100698968E-2</v>
      </c>
      <c r="DU78" s="2">
        <f>POWER(10,($B78-E$227)/E$228)/(1+POWER(10,($B78-E$227)/E$228))</f>
        <v>8.1649265929248538E-2</v>
      </c>
      <c r="DV78" s="2">
        <f>POWER(10,($B78-F$227)/F$228)/(1+POWER(10,($B78-F$227)/F$228))</f>
        <v>9.1919515488126324E-2</v>
      </c>
      <c r="DW78" s="2">
        <f>POWER(10,($B78-G$227)/G$228)/(1+POWER(10,($B78-G$227)/G$228))</f>
        <v>8.9452392324280192E-2</v>
      </c>
      <c r="DX78" s="2">
        <f>POWER(10,($B78-H$227)/H$228)/(1+POWER(10,($B78-H$227)/H$228))</f>
        <v>7.7654245441930406E-2</v>
      </c>
      <c r="DY78" s="2">
        <f>POWER(10,($B78-I$227)/I$228)/(1+POWER(10,($B78-I$227)/I$228))</f>
        <v>7.8598354166287535E-2</v>
      </c>
      <c r="DZ78" s="2">
        <f>POWER(10,($B78-J$227)/J$228)/(1+POWER(10,($B78-J$227)/J$228))</f>
        <v>7.5676523015029487E-2</v>
      </c>
      <c r="EA78" s="2">
        <f>POWER(10,($B78-K$227)/K$228)/(1+POWER(10,($B78-K$227)/K$228))</f>
        <v>8.1370137805689621E-2</v>
      </c>
      <c r="EB78" s="2">
        <f>POWER(10,($B78-L$227)/L$228)/(1+POWER(10,($B78-L$227)/L$228))</f>
        <v>7.7836802416114098E-2</v>
      </c>
      <c r="EC78" s="2">
        <f>POWER(10,($B78-M$227)/M$228)/(1+POWER(10,($B78-M$227)/M$228))</f>
        <v>7.0727622798797699E-2</v>
      </c>
      <c r="ED78" s="2">
        <f>POWER(10,($B78-N$227)/N$228)/(1+POWER(10,($B78-N$227)/N$228))</f>
        <v>6.5329541337045174E-2</v>
      </c>
      <c r="EE78" s="2">
        <f>POWER(10,($B78-O$227)/O$228)/(1+POWER(10,($B78-O$227)/O$228))</f>
        <v>6.7867450108528696E-2</v>
      </c>
    </row>
    <row r="79" spans="2:135" x14ac:dyDescent="0.25">
      <c r="B79" s="2">
        <v>73</v>
      </c>
      <c r="C79">
        <v>96.125</v>
      </c>
      <c r="D79">
        <v>77.721000000000004</v>
      </c>
      <c r="E79">
        <v>96.352999999999994</v>
      </c>
      <c r="F79">
        <v>99.441000000000003</v>
      </c>
      <c r="G79">
        <v>96.926000000000002</v>
      </c>
      <c r="H79">
        <v>91.471000000000004</v>
      </c>
      <c r="I79">
        <v>88.912000000000006</v>
      </c>
      <c r="J79">
        <v>85.691000000000003</v>
      </c>
      <c r="K79">
        <v>85.382000000000005</v>
      </c>
      <c r="L79">
        <v>78.471000000000004</v>
      </c>
      <c r="M79">
        <v>70.676000000000002</v>
      </c>
      <c r="N79">
        <v>60.308999999999997</v>
      </c>
      <c r="O79">
        <v>52.382399999999997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101.18250414278688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73.664899456061406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94.818931451622262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101.32800550201682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97.699662186422785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90.935334650498504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88.928183609130059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86.495315020501863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85.952127876984548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79.898973618552304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67.981338622188517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58.187344344012899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50.805890352525381</v>
      </c>
      <c r="AE79" s="5"/>
      <c r="AG79" s="5">
        <f t="shared" si="17"/>
        <v>-5.0575041427868825</v>
      </c>
      <c r="AH79" s="5">
        <f t="shared" si="17"/>
        <v>4.056100543938598</v>
      </c>
      <c r="AI79" s="5">
        <f t="shared" si="17"/>
        <v>1.5340685483777321</v>
      </c>
      <c r="AJ79" s="5">
        <f t="shared" si="17"/>
        <v>-1.8870055020168195</v>
      </c>
      <c r="AK79" s="5">
        <f t="shared" si="17"/>
        <v>-0.77366218642278284</v>
      </c>
      <c r="AL79" s="5">
        <f t="shared" si="17"/>
        <v>0.53566534950149958</v>
      </c>
      <c r="AM79" s="5">
        <f t="shared" si="17"/>
        <v>-1.6183609130052901E-2</v>
      </c>
      <c r="AN79" s="5">
        <f t="shared" si="16"/>
        <v>-0.80431502050186054</v>
      </c>
      <c r="AO79" s="5">
        <f t="shared" si="16"/>
        <v>-0.57012787698454304</v>
      </c>
      <c r="AP79" s="5">
        <f t="shared" si="16"/>
        <v>-1.4279736185523006</v>
      </c>
      <c r="AQ79" s="5">
        <f t="shared" si="16"/>
        <v>2.6946613778114852</v>
      </c>
      <c r="AR79" s="5">
        <f t="shared" si="16"/>
        <v>2.121655655987098</v>
      </c>
      <c r="AS79" s="5">
        <f t="shared" si="16"/>
        <v>1.5765096474746159</v>
      </c>
      <c r="AV79" s="2">
        <f t="shared" si="18"/>
        <v>66.019671000849868</v>
      </c>
      <c r="AW79" s="2">
        <f t="shared" si="19"/>
        <v>68.525825635882541</v>
      </c>
      <c r="AX79" s="2">
        <f t="shared" si="20"/>
        <v>69.283464514740331</v>
      </c>
      <c r="AY79" s="2">
        <f t="shared" si="21"/>
        <v>69.135340422927356</v>
      </c>
      <c r="AZ79" s="2">
        <f t="shared" si="22"/>
        <v>70.229606903307399</v>
      </c>
      <c r="BA79" s="2">
        <f t="shared" si="23"/>
        <v>69.97701059144957</v>
      </c>
      <c r="BB79" s="2">
        <f t="shared" si="24"/>
        <v>70.055104121576619</v>
      </c>
      <c r="BC79" s="2">
        <f t="shared" si="25"/>
        <v>69.306102937008504</v>
      </c>
      <c r="BD79" s="2">
        <f t="shared" si="26"/>
        <v>66.310401391064232</v>
      </c>
      <c r="BE79" s="2">
        <f t="shared" si="27"/>
        <v>62.272195627640421</v>
      </c>
      <c r="BF79" s="2">
        <f t="shared" si="28"/>
        <v>56.622946549758566</v>
      </c>
      <c r="BG79" s="2">
        <f t="shared" si="29"/>
        <v>49.068680417544833</v>
      </c>
      <c r="BH79" s="2">
        <f t="shared" si="30"/>
        <v>40.764515890052813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65.862477053204472</v>
      </c>
      <c r="CP79" s="2">
        <f>BL$207*$B79+BL$209</f>
        <v>68.45006014400677</v>
      </c>
      <c r="CQ79" s="2">
        <f>BM$207*$B79+BM$209</f>
        <v>69.193333538136159</v>
      </c>
      <c r="CR79" s="2">
        <f>BN$207*$B79+BN$209</f>
        <v>69.049311597985678</v>
      </c>
      <c r="CS79" s="2">
        <f>BO$207*$B79+BO$209</f>
        <v>70.139512551967286</v>
      </c>
      <c r="CT79" s="2">
        <f>BP$207*$B79+BP$209</f>
        <v>69.905709113493486</v>
      </c>
      <c r="CU79" s="2">
        <f>BQ$207*$B79+BQ$209</f>
        <v>69.978286845646679</v>
      </c>
      <c r="CV79" s="2">
        <f>BR$207*$B79+BR$209</f>
        <v>69.213045297314196</v>
      </c>
      <c r="CW79" s="2">
        <f>BS$207*$B79+BS$209</f>
        <v>66.217192562757234</v>
      </c>
      <c r="CX79" s="2">
        <f>BT$207*$B79+BT$209</f>
        <v>62.182991589479187</v>
      </c>
      <c r="CY79" s="2">
        <f>BU$207*$B79+BU$209</f>
        <v>56.489357552703204</v>
      </c>
      <c r="CZ79" s="2">
        <f>BV$207*$B79+BV$209</f>
        <v>48.962473550498451</v>
      </c>
      <c r="DA79" s="2">
        <f>BW$207*$B79+BW$209</f>
        <v>40.662306093507006</v>
      </c>
      <c r="DD79" s="2">
        <f>BZ$207*$B79+BZ$209</f>
        <v>67.222728197930465</v>
      </c>
      <c r="DE79" s="2">
        <f>CA$207*$B79+CA$209</f>
        <v>69.89222245513578</v>
      </c>
      <c r="DF79" s="2">
        <f>CB$207*$B79+CB$209</f>
        <v>70.208014444136239</v>
      </c>
      <c r="DG79" s="2">
        <f>CC$207*$B79+CC$209</f>
        <v>69.910445545054813</v>
      </c>
      <c r="DH79" s="2">
        <f>CD$207*$B79+CD$209</f>
        <v>71.065995803454939</v>
      </c>
      <c r="DI79" s="2">
        <f>CE$207*$B79+CE$209</f>
        <v>70.749383587007571</v>
      </c>
      <c r="DJ79" s="2">
        <f>CF$207*$B79+CF$209</f>
        <v>70.876390148320183</v>
      </c>
      <c r="DK79" s="2">
        <f>CG$207*$B79+CG$209</f>
        <v>70.34271163059978</v>
      </c>
      <c r="DL79" s="2">
        <f>CH$207*$B79+CH$209</f>
        <v>67.27009489741981</v>
      </c>
      <c r="DM79" s="2">
        <f>CI$207*$B79+CI$209</f>
        <v>63.236040884102572</v>
      </c>
      <c r="DN79" s="2">
        <f>CJ$207*$B79+CJ$209</f>
        <v>58.223700771056045</v>
      </c>
      <c r="DO79" s="2">
        <f>CK$207*$B79+CK$209</f>
        <v>50.454483443685092</v>
      </c>
      <c r="DP79" s="2">
        <f>CL$207*$B79+CL$209</f>
        <v>42.044806809330204</v>
      </c>
      <c r="DS79" s="2">
        <f>POWER(10,($B79-C$227)/C$228)/(1+POWER(10,($B79-C$227)/C$228))</f>
        <v>0.11556244466683349</v>
      </c>
      <c r="DT79" s="2">
        <f>POWER(10,($B79-D$227)/D$228)/(1+POWER(10,($B79-D$227)/D$228))</f>
        <v>5.2536036541170859E-2</v>
      </c>
      <c r="DU79" s="2">
        <f>POWER(10,($B79-E$227)/E$228)/(1+POWER(10,($B79-E$227)/E$228))</f>
        <v>8.8826916985635468E-2</v>
      </c>
      <c r="DV79" s="2">
        <f>POWER(10,($B79-F$227)/F$228)/(1+POWER(10,($B79-F$227)/F$228))</f>
        <v>9.9901792554432489E-2</v>
      </c>
      <c r="DW79" s="2">
        <f>POWER(10,($B79-G$227)/G$228)/(1+POWER(10,($B79-G$227)/G$228))</f>
        <v>9.7243367535728042E-2</v>
      </c>
      <c r="DX79" s="2">
        <f>POWER(10,($B79-H$227)/H$228)/(1+POWER(10,($B79-H$227)/H$228))</f>
        <v>8.4513020358561314E-2</v>
      </c>
      <c r="DY79" s="2">
        <f>POWER(10,($B79-I$227)/I$228)/(1+POWER(10,($B79-I$227)/I$228))</f>
        <v>8.5532784147735852E-2</v>
      </c>
      <c r="DZ79" s="2">
        <f>POWER(10,($B79-J$227)/J$228)/(1+POWER(10,($B79-J$227)/J$228))</f>
        <v>8.237621760724996E-2</v>
      </c>
      <c r="EA79" s="2">
        <f>POWER(10,($B79-K$227)/K$228)/(1+POWER(10,($B79-K$227)/K$228))</f>
        <v>8.852561651586445E-2</v>
      </c>
      <c r="EB79" s="2">
        <f>POWER(10,($B79-L$227)/L$228)/(1+POWER(10,($B79-L$227)/L$228))</f>
        <v>8.4710220705413175E-2</v>
      </c>
      <c r="EC79" s="2">
        <f>POWER(10,($B79-M$227)/M$228)/(1+POWER(10,($B79-M$227)/M$228))</f>
        <v>7.7025698051991304E-2</v>
      </c>
      <c r="ED79" s="2">
        <f>POWER(10,($B79-N$227)/N$228)/(1+POWER(10,($B79-N$227)/N$228))</f>
        <v>7.1183755236064752E-2</v>
      </c>
      <c r="EE79" s="2">
        <f>POWER(10,($B79-O$227)/O$228)/(1+POWER(10,($B79-O$227)/O$228))</f>
        <v>7.3931098462359748E-2</v>
      </c>
    </row>
    <row r="80" spans="2:135" x14ac:dyDescent="0.25">
      <c r="B80" s="2">
        <v>74</v>
      </c>
      <c r="C80">
        <v>98.917000000000002</v>
      </c>
      <c r="D80">
        <v>81.265000000000001</v>
      </c>
      <c r="E80">
        <v>100.235</v>
      </c>
      <c r="F80">
        <v>103.941</v>
      </c>
      <c r="G80">
        <v>100.5</v>
      </c>
      <c r="H80">
        <v>95.206000000000003</v>
      </c>
      <c r="I80">
        <v>91.793999999999997</v>
      </c>
      <c r="J80">
        <v>88.265000000000001</v>
      </c>
      <c r="K80">
        <v>89.234999999999999</v>
      </c>
      <c r="L80">
        <v>85.647000000000006</v>
      </c>
      <c r="M80">
        <v>74.412000000000006</v>
      </c>
      <c r="N80">
        <v>62.015000000000001</v>
      </c>
      <c r="O80">
        <v>54.352899999999998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101.39222428905811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75.121019242733453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100.55967033466372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105.74610057598463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102.21169621470445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96.326416352084138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93.979056730601471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91.414929358209193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91.013403439650304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84.698935055250104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71.803786125583002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61.317510651882827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53.583395758573786</v>
      </c>
      <c r="AE80" s="5"/>
      <c r="AG80" s="5">
        <f t="shared" si="17"/>
        <v>-2.4752242890581044</v>
      </c>
      <c r="AH80" s="5">
        <f t="shared" si="17"/>
        <v>6.1439807572665472</v>
      </c>
      <c r="AI80" s="5">
        <f t="shared" si="17"/>
        <v>-0.32467033466372186</v>
      </c>
      <c r="AJ80" s="5">
        <f t="shared" si="17"/>
        <v>-1.8051005759846248</v>
      </c>
      <c r="AK80" s="5">
        <f t="shared" si="17"/>
        <v>-1.7116962147044461</v>
      </c>
      <c r="AL80" s="5">
        <f t="shared" si="17"/>
        <v>-1.1204163520841348</v>
      </c>
      <c r="AM80" s="5">
        <f t="shared" si="17"/>
        <v>-2.1850567306014739</v>
      </c>
      <c r="AN80" s="5">
        <f t="shared" si="16"/>
        <v>-3.1499293582091923</v>
      </c>
      <c r="AO80" s="5">
        <f t="shared" si="16"/>
        <v>-1.7784034396503046</v>
      </c>
      <c r="AP80" s="5">
        <f t="shared" si="16"/>
        <v>0.94806494474990188</v>
      </c>
      <c r="AQ80" s="5">
        <f t="shared" si="16"/>
        <v>2.6082138744170038</v>
      </c>
      <c r="AR80" s="5">
        <f t="shared" si="16"/>
        <v>0.69748934811717334</v>
      </c>
      <c r="AS80" s="5">
        <f t="shared" si="16"/>
        <v>0.76950424142621188</v>
      </c>
      <c r="AV80" s="2">
        <f t="shared" si="18"/>
        <v>66.035147472502942</v>
      </c>
      <c r="AW80" s="2">
        <f t="shared" si="19"/>
        <v>68.544350857977847</v>
      </c>
      <c r="AX80" s="2">
        <f t="shared" si="20"/>
        <v>69.295924724212853</v>
      </c>
      <c r="AY80" s="2">
        <f t="shared" si="21"/>
        <v>69.144288039948506</v>
      </c>
      <c r="AZ80" s="2">
        <f t="shared" si="22"/>
        <v>70.25109195685684</v>
      </c>
      <c r="BA80" s="2">
        <f t="shared" si="23"/>
        <v>69.995935050197161</v>
      </c>
      <c r="BB80" s="2">
        <f t="shared" si="24"/>
        <v>70.075533559706102</v>
      </c>
      <c r="BC80" s="2">
        <f t="shared" si="25"/>
        <v>69.336494662848907</v>
      </c>
      <c r="BD80" s="2">
        <f t="shared" si="26"/>
        <v>66.332408964353107</v>
      </c>
      <c r="BE80" s="2">
        <f t="shared" si="27"/>
        <v>62.296712154140671</v>
      </c>
      <c r="BF80" s="2">
        <f t="shared" si="28"/>
        <v>56.666310063189542</v>
      </c>
      <c r="BG80" s="2">
        <f t="shared" si="29"/>
        <v>49.101203024866436</v>
      </c>
      <c r="BH80" s="2">
        <f t="shared" si="30"/>
        <v>40.793980957094846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65.872804209395497</v>
      </c>
      <c r="CP80" s="2">
        <f>BL$207*$B80+BL$209</f>
        <v>68.465528589580671</v>
      </c>
      <c r="CQ80" s="2">
        <f>BM$207*$B80+BM$209</f>
        <v>69.203743612828461</v>
      </c>
      <c r="CR80" s="2">
        <f>BN$207*$B80+BN$209</f>
        <v>69.056799629641276</v>
      </c>
      <c r="CS80" s="2">
        <f>BO$207*$B80+BO$209</f>
        <v>70.160069439628685</v>
      </c>
      <c r="CT80" s="2">
        <f>BP$207*$B80+BP$209</f>
        <v>69.923806208136014</v>
      </c>
      <c r="CU80" s="2">
        <f>BQ$207*$B80+BQ$209</f>
        <v>69.997144375766752</v>
      </c>
      <c r="CV80" s="2">
        <f>BR$207*$B80+BR$209</f>
        <v>69.242049326034078</v>
      </c>
      <c r="CW80" s="2">
        <f>BS$207*$B80+BS$209</f>
        <v>66.23743645096495</v>
      </c>
      <c r="CX80" s="2">
        <f>BT$207*$B80+BT$209</f>
        <v>62.205739621205502</v>
      </c>
      <c r="CY80" s="2">
        <f>BU$207*$B80+BU$209</f>
        <v>56.528322670540248</v>
      </c>
      <c r="CZ80" s="2">
        <f>BV$207*$B80+BV$209</f>
        <v>48.990834933922258</v>
      </c>
      <c r="DA80" s="2">
        <f>BW$207*$B80+BW$209</f>
        <v>40.687461782539835</v>
      </c>
      <c r="DD80" s="2">
        <f>BZ$207*$B80+BZ$209</f>
        <v>67.168290487406097</v>
      </c>
      <c r="DE80" s="2">
        <f>CA$207*$B80+CA$209</f>
        <v>69.84079653657831</v>
      </c>
      <c r="DF80" s="2">
        <f>CB$207*$B80+CB$209</f>
        <v>70.158303844288952</v>
      </c>
      <c r="DG80" s="2">
        <f>CC$207*$B80+CC$209</f>
        <v>69.863185817848958</v>
      </c>
      <c r="DH80" s="2">
        <f>CD$207*$B80+CD$209</f>
        <v>71.021746138972645</v>
      </c>
      <c r="DI80" s="2">
        <f>CE$207*$B80+CE$209</f>
        <v>70.708521417081798</v>
      </c>
      <c r="DJ80" s="2">
        <f>CF$207*$B80+CF$209</f>
        <v>70.839882512448838</v>
      </c>
      <c r="DK80" s="2">
        <f>CG$207*$B80+CG$209</f>
        <v>70.295991027403346</v>
      </c>
      <c r="DL80" s="2">
        <f>CH$207*$B80+CH$209</f>
        <v>67.224221225626295</v>
      </c>
      <c r="DM80" s="2">
        <f>CI$207*$B80+CI$209</f>
        <v>63.193176633962771</v>
      </c>
      <c r="DN80" s="2">
        <f>CJ$207*$B80+CJ$209</f>
        <v>58.174282401010402</v>
      </c>
      <c r="DO80" s="2">
        <f>CK$207*$B80+CK$209</f>
        <v>50.414589192188572</v>
      </c>
      <c r="DP80" s="2">
        <f>CL$207*$B80+CL$209</f>
        <v>42.010850254654407</v>
      </c>
      <c r="DS80" s="2">
        <f>POWER(10,($B80-C$227)/C$228)/(1+POWER(10,($B80-C$227)/C$228))</f>
        <v>0.12531453699126607</v>
      </c>
      <c r="DT80" s="2">
        <f>POWER(10,($B80-D$227)/D$228)/(1+POWER(10,($B80-D$227)/D$228))</f>
        <v>5.7314117273837201E-2</v>
      </c>
      <c r="DU80" s="2">
        <f>POWER(10,($B80-E$227)/E$228)/(1+POWER(10,($B80-E$227)/E$228))</f>
        <v>9.6569193170085263E-2</v>
      </c>
      <c r="DV80" s="2">
        <f>POWER(10,($B80-F$227)/F$228)/(1+POWER(10,($B80-F$227)/F$228))</f>
        <v>0.10849443056768568</v>
      </c>
      <c r="DW80" s="2">
        <f>POWER(10,($B80-G$227)/G$228)/(1+POWER(10,($B80-G$227)/G$228))</f>
        <v>0.10563418657769846</v>
      </c>
      <c r="DX80" s="2">
        <f>POWER(10,($B80-H$227)/H$228)/(1+POWER(10,($B80-H$227)/H$228))</f>
        <v>9.1917221991969195E-2</v>
      </c>
      <c r="DY80" s="2">
        <f>POWER(10,($B80-I$227)/I$228)/(1+POWER(10,($B80-I$227)/I$228))</f>
        <v>9.3017249994133619E-2</v>
      </c>
      <c r="DZ80" s="2">
        <f>POWER(10,($B80-J$227)/J$228)/(1+POWER(10,($B80-J$227)/J$228))</f>
        <v>8.961153799315863E-2</v>
      </c>
      <c r="EA80" s="2">
        <f>POWER(10,($B80-K$227)/K$228)/(1+POWER(10,($B80-K$227)/K$228))</f>
        <v>9.6244404886315235E-2</v>
      </c>
      <c r="EB80" s="2">
        <f>POWER(10,($B80-L$227)/L$228)/(1+POWER(10,($B80-L$227)/L$228))</f>
        <v>9.2129960453013721E-2</v>
      </c>
      <c r="EC80" s="2">
        <f>POWER(10,($B80-M$227)/M$228)/(1+POWER(10,($B80-M$227)/M$228))</f>
        <v>8.3834002797796014E-2</v>
      </c>
      <c r="ED80" s="2">
        <f>POWER(10,($B80-N$227)/N$228)/(1+POWER(10,($B80-N$227)/N$228))</f>
        <v>7.7519059418703726E-2</v>
      </c>
      <c r="EE80" s="2">
        <f>POWER(10,($B80-O$227)/O$228)/(1+POWER(10,($B80-O$227)/O$228))</f>
        <v>8.0489725276819496E-2</v>
      </c>
    </row>
    <row r="81" spans="2:135" x14ac:dyDescent="0.25">
      <c r="B81" s="2">
        <v>75</v>
      </c>
      <c r="C81">
        <v>100.125</v>
      </c>
      <c r="D81">
        <v>85.721000000000004</v>
      </c>
      <c r="E81">
        <v>103.91200000000001</v>
      </c>
      <c r="F81">
        <v>106.64700000000001</v>
      </c>
      <c r="G81">
        <v>103.059</v>
      </c>
      <c r="H81">
        <v>98.823999999999998</v>
      </c>
      <c r="I81">
        <v>95.323999999999998</v>
      </c>
      <c r="J81">
        <v>95.015000000000001</v>
      </c>
      <c r="K81">
        <v>92.662000000000006</v>
      </c>
      <c r="L81">
        <v>87.382000000000005</v>
      </c>
      <c r="M81">
        <v>76.234999999999999</v>
      </c>
      <c r="N81">
        <v>66.073999999999998</v>
      </c>
      <c r="O81">
        <v>55.676499999999997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99.902672722728255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77.633613358253257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105.72994982109678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108.72488610084039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105.6277280968141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101.51937913502061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98.932657177086057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96.408858163492283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95.873195006767716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89.44739199928722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76.045982316956952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64.842983487760463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56.379278160503787</v>
      </c>
      <c r="AE81" s="5"/>
      <c r="AG81" s="5">
        <f t="shared" si="17"/>
        <v>0.22232727727174506</v>
      </c>
      <c r="AH81" s="5">
        <f t="shared" si="17"/>
        <v>8.0873866417467468</v>
      </c>
      <c r="AI81" s="5">
        <f t="shared" si="17"/>
        <v>-1.8179498210967751</v>
      </c>
      <c r="AJ81" s="5">
        <f t="shared" si="17"/>
        <v>-2.0778861008403879</v>
      </c>
      <c r="AK81" s="5">
        <f t="shared" si="17"/>
        <v>-2.5687280968140982</v>
      </c>
      <c r="AL81" s="5">
        <f t="shared" si="17"/>
        <v>-2.695379135020616</v>
      </c>
      <c r="AM81" s="5">
        <f t="shared" si="17"/>
        <v>-3.6086571770860587</v>
      </c>
      <c r="AN81" s="5">
        <f t="shared" si="16"/>
        <v>-1.3938581634922826</v>
      </c>
      <c r="AO81" s="5">
        <f t="shared" si="16"/>
        <v>-3.21119500676771</v>
      </c>
      <c r="AP81" s="5">
        <f t="shared" si="16"/>
        <v>-2.0653919992872147</v>
      </c>
      <c r="AQ81" s="5">
        <f t="shared" si="16"/>
        <v>0.18901768304304767</v>
      </c>
      <c r="AR81" s="5">
        <f t="shared" si="16"/>
        <v>1.2310165122395347</v>
      </c>
      <c r="AS81" s="5">
        <f t="shared" si="16"/>
        <v>-0.70277816050379016</v>
      </c>
      <c r="AV81" s="2">
        <f t="shared" si="18"/>
        <v>66.050218120549374</v>
      </c>
      <c r="AW81" s="2">
        <f t="shared" si="19"/>
        <v>68.562767888756795</v>
      </c>
      <c r="AX81" s="2">
        <f t="shared" si="20"/>
        <v>69.307988089243068</v>
      </c>
      <c r="AY81" s="2">
        <f t="shared" si="21"/>
        <v>69.15277764949623</v>
      </c>
      <c r="AZ81" s="2">
        <f t="shared" si="22"/>
        <v>70.271993120991667</v>
      </c>
      <c r="BA81" s="2">
        <f t="shared" si="23"/>
        <v>70.014405829415679</v>
      </c>
      <c r="BB81" s="2">
        <f t="shared" si="24"/>
        <v>70.095592906345928</v>
      </c>
      <c r="BC81" s="2">
        <f t="shared" si="25"/>
        <v>69.366346264232476</v>
      </c>
      <c r="BD81" s="2">
        <f t="shared" si="26"/>
        <v>66.353944391836848</v>
      </c>
      <c r="BE81" s="2">
        <f t="shared" si="27"/>
        <v>62.320788578152765</v>
      </c>
      <c r="BF81" s="2">
        <f t="shared" si="28"/>
        <v>56.709314818582151</v>
      </c>
      <c r="BG81" s="2">
        <f t="shared" si="29"/>
        <v>49.133555651087207</v>
      </c>
      <c r="BH81" s="2">
        <f t="shared" si="30"/>
        <v>40.823336669035498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65.883131365586507</v>
      </c>
      <c r="CP81" s="2">
        <f>BL$207*$B81+BL$209</f>
        <v>68.480997035154587</v>
      </c>
      <c r="CQ81" s="2">
        <f>BM$207*$B81+BM$209</f>
        <v>69.214153687520763</v>
      </c>
      <c r="CR81" s="2">
        <f>BN$207*$B81+BN$209</f>
        <v>69.064287661296859</v>
      </c>
      <c r="CS81" s="2">
        <f>BO$207*$B81+BO$209</f>
        <v>70.180626327290085</v>
      </c>
      <c r="CT81" s="2">
        <f>BP$207*$B81+BP$209</f>
        <v>69.941903302778556</v>
      </c>
      <c r="CU81" s="2">
        <f>BQ$207*$B81+BQ$209</f>
        <v>70.01600190588681</v>
      </c>
      <c r="CV81" s="2">
        <f>BR$207*$B81+BR$209</f>
        <v>69.271053354753974</v>
      </c>
      <c r="CW81" s="2">
        <f>BS$207*$B81+BS$209</f>
        <v>66.257680339172666</v>
      </c>
      <c r="CX81" s="2">
        <f>BT$207*$B81+BT$209</f>
        <v>62.228487652931818</v>
      </c>
      <c r="CY81" s="2">
        <f>BU$207*$B81+BU$209</f>
        <v>56.567287788377286</v>
      </c>
      <c r="CZ81" s="2">
        <f>BV$207*$B81+BV$209</f>
        <v>49.019196317346072</v>
      </c>
      <c r="DA81" s="2">
        <f>BW$207*$B81+BW$209</f>
        <v>40.712617471572663</v>
      </c>
      <c r="DD81" s="2">
        <f>BZ$207*$B81+BZ$209</f>
        <v>67.113852776881714</v>
      </c>
      <c r="DE81" s="2">
        <f>CA$207*$B81+CA$209</f>
        <v>69.789370618020854</v>
      </c>
      <c r="DF81" s="2">
        <f>CB$207*$B81+CB$209</f>
        <v>70.10859324444165</v>
      </c>
      <c r="DG81" s="2">
        <f>CC$207*$B81+CC$209</f>
        <v>69.815926090643103</v>
      </c>
      <c r="DH81" s="2">
        <f>CD$207*$B81+CD$209</f>
        <v>70.977496474490351</v>
      </c>
      <c r="DI81" s="2">
        <f>CE$207*$B81+CE$209</f>
        <v>70.667659247156024</v>
      </c>
      <c r="DJ81" s="2">
        <f>CF$207*$B81+CF$209</f>
        <v>70.803374876577493</v>
      </c>
      <c r="DK81" s="2">
        <f>CG$207*$B81+CG$209</f>
        <v>70.249270424206927</v>
      </c>
      <c r="DL81" s="2">
        <f>CH$207*$B81+CH$209</f>
        <v>67.178347553832793</v>
      </c>
      <c r="DM81" s="2">
        <f>CI$207*$B81+CI$209</f>
        <v>63.150312383822971</v>
      </c>
      <c r="DN81" s="2">
        <f>CJ$207*$B81+CJ$209</f>
        <v>58.124864030964751</v>
      </c>
      <c r="DO81" s="2">
        <f>CK$207*$B81+CK$209</f>
        <v>50.374694940692052</v>
      </c>
      <c r="DP81" s="2">
        <f>CL$207*$B81+CL$209</f>
        <v>41.976893699978611</v>
      </c>
      <c r="DS81" s="2">
        <f>POWER(10,($B81-C$227)/C$228)/(1+POWER(10,($B81-C$227)/C$228))</f>
        <v>0.13576326326119273</v>
      </c>
      <c r="DT81" s="2">
        <f>POWER(10,($B81-D$227)/D$228)/(1+POWER(10,($B81-D$227)/D$228))</f>
        <v>6.2498092802417082E-2</v>
      </c>
      <c r="DU81" s="2">
        <f>POWER(10,($B81-E$227)/E$228)/(1+POWER(10,($B81-E$227)/E$228))</f>
        <v>0.10490860002360301</v>
      </c>
      <c r="DV81" s="2">
        <f>POWER(10,($B81-F$227)/F$228)/(1+POWER(10,($B81-F$227)/F$228))</f>
        <v>0.11772946239103006</v>
      </c>
      <c r="DW81" s="2">
        <f>POWER(10,($B81-G$227)/G$228)/(1+POWER(10,($B81-G$227)/G$228))</f>
        <v>0.11465706680390433</v>
      </c>
      <c r="DX81" s="2">
        <f>POWER(10,($B81-H$227)/H$228)/(1+POWER(10,($B81-H$227)/H$228))</f>
        <v>9.9899321802061097E-2</v>
      </c>
      <c r="DY81" s="2">
        <f>POWER(10,($B81-I$227)/I$228)/(1+POWER(10,($B81-I$227)/I$228))</f>
        <v>0.1010842426928901</v>
      </c>
      <c r="DZ81" s="2">
        <f>POWER(10,($B81-J$227)/J$228)/(1+POWER(10,($B81-J$227)/J$228))</f>
        <v>9.7414891289705569E-2</v>
      </c>
      <c r="EA81" s="2">
        <f>POWER(10,($B81-K$227)/K$228)/(1+POWER(10,($B81-K$227)/K$228))</f>
        <v>0.10455901017364035</v>
      </c>
      <c r="EB81" s="2">
        <f>POWER(10,($B81-L$227)/L$228)/(1+POWER(10,($B81-L$227)/L$228))</f>
        <v>0.10012849745494747</v>
      </c>
      <c r="EC81" s="2">
        <f>POWER(10,($B81-M$227)/M$228)/(1+POWER(10,($B81-M$227)/M$228))</f>
        <v>9.1184640803800593E-2</v>
      </c>
      <c r="ED81" s="2">
        <f>POWER(10,($B81-N$227)/N$228)/(1+POWER(10,($B81-N$227)/N$228))</f>
        <v>8.4366986267269795E-2</v>
      </c>
      <c r="EE81" s="2">
        <f>POWER(10,($B81-O$227)/O$228)/(1+POWER(10,($B81-O$227)/O$228))</f>
        <v>8.7575163540359352E-2</v>
      </c>
    </row>
    <row r="82" spans="2:135" x14ac:dyDescent="0.25">
      <c r="B82" s="2">
        <v>76</v>
      </c>
      <c r="C82">
        <v>95.957999999999998</v>
      </c>
      <c r="D82">
        <v>87.882000000000005</v>
      </c>
      <c r="E82">
        <v>107.75</v>
      </c>
      <c r="F82">
        <v>108.33799999999999</v>
      </c>
      <c r="G82">
        <v>105.33799999999999</v>
      </c>
      <c r="H82">
        <v>102.13200000000001</v>
      </c>
      <c r="I82">
        <v>100.25</v>
      </c>
      <c r="J82">
        <v>97.015000000000001</v>
      </c>
      <c r="K82">
        <v>97.441000000000003</v>
      </c>
      <c r="L82">
        <v>90.323999999999998</v>
      </c>
      <c r="M82">
        <v>79.412000000000006</v>
      </c>
      <c r="N82">
        <v>67.912000000000006</v>
      </c>
      <c r="O82">
        <v>56.823500000000003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96.92656168155878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81.136601868386165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109.66740311243854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109.83804836272395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107.46990757575936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105.89222309879258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103.19686664000568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100.91169279468511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99.928649613106629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93.584422056436324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80.295374473816338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68.449495843509141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58.897253063335143</v>
      </c>
      <c r="AE82" s="5"/>
      <c r="AG82" s="5">
        <f t="shared" si="17"/>
        <v>-0.96856168155878208</v>
      </c>
      <c r="AH82" s="5">
        <f t="shared" si="17"/>
        <v>6.7453981316138396</v>
      </c>
      <c r="AI82" s="5">
        <f t="shared" si="17"/>
        <v>-1.9174031124385351</v>
      </c>
      <c r="AJ82" s="5">
        <f t="shared" si="17"/>
        <v>-1.5000483627239589</v>
      </c>
      <c r="AK82" s="5">
        <f t="shared" si="17"/>
        <v>-2.1319075757593708</v>
      </c>
      <c r="AL82" s="5">
        <f t="shared" si="17"/>
        <v>-3.7602230987925793</v>
      </c>
      <c r="AM82" s="5">
        <f t="shared" si="17"/>
        <v>-2.9468666400056804</v>
      </c>
      <c r="AN82" s="5">
        <f t="shared" si="16"/>
        <v>-3.8966927946851087</v>
      </c>
      <c r="AO82" s="5">
        <f t="shared" si="16"/>
        <v>-2.4876496131066261</v>
      </c>
      <c r="AP82" s="5">
        <f t="shared" si="16"/>
        <v>-3.260422056436326</v>
      </c>
      <c r="AQ82" s="5">
        <f t="shared" si="16"/>
        <v>-0.88337447381633183</v>
      </c>
      <c r="AR82" s="5">
        <f t="shared" si="16"/>
        <v>-0.53749584350913437</v>
      </c>
      <c r="AS82" s="5">
        <f t="shared" si="16"/>
        <v>-2.0737530633351398</v>
      </c>
      <c r="AV82" s="2">
        <f t="shared" si="18"/>
        <v>66.064780504281558</v>
      </c>
      <c r="AW82" s="2">
        <f t="shared" si="19"/>
        <v>68.58103140799372</v>
      </c>
      <c r="AX82" s="2">
        <f t="shared" si="20"/>
        <v>69.319573822892835</v>
      </c>
      <c r="AY82" s="2">
        <f t="shared" si="21"/>
        <v>69.160725448138592</v>
      </c>
      <c r="AZ82" s="2">
        <f t="shared" si="22"/>
        <v>70.292210562812073</v>
      </c>
      <c r="BA82" s="2">
        <f t="shared" si="23"/>
        <v>70.032342351389772</v>
      </c>
      <c r="BB82" s="2">
        <f t="shared" si="24"/>
        <v>70.1152091376226</v>
      </c>
      <c r="BC82" s="2">
        <f t="shared" si="25"/>
        <v>69.395558028312891</v>
      </c>
      <c r="BD82" s="2">
        <f t="shared" si="26"/>
        <v>66.374917072495606</v>
      </c>
      <c r="BE82" s="2">
        <f t="shared" si="27"/>
        <v>62.344338752756073</v>
      </c>
      <c r="BF82" s="2">
        <f t="shared" si="28"/>
        <v>56.75186469788806</v>
      </c>
      <c r="BG82" s="2">
        <f t="shared" si="29"/>
        <v>49.165674700555762</v>
      </c>
      <c r="BH82" s="2">
        <f t="shared" si="30"/>
        <v>40.852528558097731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65.893458521777518</v>
      </c>
      <c r="CP82" s="2">
        <f>BL$207*$B82+BL$209</f>
        <v>68.496465480728503</v>
      </c>
      <c r="CQ82" s="2">
        <f>BM$207*$B82+BM$209</f>
        <v>69.224563762213066</v>
      </c>
      <c r="CR82" s="2">
        <f>BN$207*$B82+BN$209</f>
        <v>69.071775692952457</v>
      </c>
      <c r="CS82" s="2">
        <f>BO$207*$B82+BO$209</f>
        <v>70.20118321495147</v>
      </c>
      <c r="CT82" s="2">
        <f>BP$207*$B82+BP$209</f>
        <v>69.960000397421098</v>
      </c>
      <c r="CU82" s="2">
        <f>BQ$207*$B82+BQ$209</f>
        <v>70.034859436006883</v>
      </c>
      <c r="CV82" s="2">
        <f>BR$207*$B82+BR$209</f>
        <v>69.30005738347387</v>
      </c>
      <c r="CW82" s="2">
        <f>BS$207*$B82+BS$209</f>
        <v>66.277924227380367</v>
      </c>
      <c r="CX82" s="2">
        <f>BT$207*$B82+BT$209</f>
        <v>62.251235684658141</v>
      </c>
      <c r="CY82" s="2">
        <f>BU$207*$B82+BU$209</f>
        <v>56.60625290621433</v>
      </c>
      <c r="CZ82" s="2">
        <f>BV$207*$B82+BV$209</f>
        <v>49.047557700769879</v>
      </c>
      <c r="DA82" s="2">
        <f>BW$207*$B82+BW$209</f>
        <v>40.737773160605492</v>
      </c>
      <c r="DD82" s="2">
        <f>BZ$207*$B82+BZ$209</f>
        <v>67.059415066357346</v>
      </c>
      <c r="DE82" s="2">
        <f>CA$207*$B82+CA$209</f>
        <v>69.737944699463384</v>
      </c>
      <c r="DF82" s="2">
        <f>CB$207*$B82+CB$209</f>
        <v>70.058882644594362</v>
      </c>
      <c r="DG82" s="2">
        <f>CC$207*$B82+CC$209</f>
        <v>69.768666363437248</v>
      </c>
      <c r="DH82" s="2">
        <f>CD$207*$B82+CD$209</f>
        <v>70.933246810008058</v>
      </c>
      <c r="DI82" s="2">
        <f>CE$207*$B82+CE$209</f>
        <v>70.626797077230236</v>
      </c>
      <c r="DJ82" s="2">
        <f>CF$207*$B82+CF$209</f>
        <v>70.766867240706162</v>
      </c>
      <c r="DK82" s="2">
        <f>CG$207*$B82+CG$209</f>
        <v>70.202549821010507</v>
      </c>
      <c r="DL82" s="2">
        <f>CH$207*$B82+CH$209</f>
        <v>67.132473882039278</v>
      </c>
      <c r="DM82" s="2">
        <f>CI$207*$B82+CI$209</f>
        <v>63.107448133683171</v>
      </c>
      <c r="DN82" s="2">
        <f>CJ$207*$B82+CJ$209</f>
        <v>58.075445660919101</v>
      </c>
      <c r="DO82" s="2">
        <f>CK$207*$B82+CK$209</f>
        <v>50.334800689195532</v>
      </c>
      <c r="DP82" s="2">
        <f>CL$207*$B82+CL$209</f>
        <v>41.942937145302814</v>
      </c>
      <c r="DS82" s="2">
        <f>POWER(10,($B82-C$227)/C$228)/(1+POWER(10,($B82-C$227)/C$228))</f>
        <v>0.1469368505202614</v>
      </c>
      <c r="DT82" s="2">
        <f>POWER(10,($B82-D$227)/D$228)/(1+POWER(10,($B82-D$227)/D$228))</f>
        <v>6.8117070337582242E-2</v>
      </c>
      <c r="DU82" s="2">
        <f>POWER(10,($B82-E$227)/E$228)/(1+POWER(10,($B82-E$227)/E$228))</f>
        <v>0.11387739470620603</v>
      </c>
      <c r="DV82" s="2">
        <f>POWER(10,($B82-F$227)/F$228)/(1+POWER(10,($B82-F$227)/F$228))</f>
        <v>0.1276380341327617</v>
      </c>
      <c r="DW82" s="2">
        <f>POWER(10,($B82-G$227)/G$228)/(1+POWER(10,($B82-G$227)/G$228))</f>
        <v>0.12434349758037326</v>
      </c>
      <c r="DX82" s="2">
        <f>POWER(10,($B82-H$227)/H$228)/(1+POWER(10,($B82-H$227)/H$228))</f>
        <v>0.10849177291851012</v>
      </c>
      <c r="DY82" s="2">
        <f>POWER(10,($B82-I$227)/I$228)/(1+POWER(10,($B82-I$227)/I$228))</f>
        <v>0.10976618158971588</v>
      </c>
      <c r="DZ82" s="2">
        <f>POWER(10,($B82-J$227)/J$228)/(1+POWER(10,($B82-J$227)/J$228))</f>
        <v>0.10581877572257753</v>
      </c>
      <c r="EA82" s="2">
        <f>POWER(10,($B82-K$227)/K$228)/(1+POWER(10,($B82-K$227)/K$228))</f>
        <v>0.11350170769649053</v>
      </c>
      <c r="EB82" s="2">
        <f>POWER(10,($B82-L$227)/L$228)/(1+POWER(10,($B82-L$227)/L$228))</f>
        <v>0.1087382789212437</v>
      </c>
      <c r="EC82" s="2">
        <f>POWER(10,($B82-M$227)/M$228)/(1+POWER(10,($B82-M$227)/M$228))</f>
        <v>9.9110066536498592E-2</v>
      </c>
      <c r="ED82" s="2">
        <f>POWER(10,($B82-N$227)/N$228)/(1+POWER(10,($B82-N$227)/N$228))</f>
        <v>9.1759676182309416E-2</v>
      </c>
      <c r="EE82" s="2">
        <f>POWER(10,($B82-O$227)/O$228)/(1+POWER(10,($B82-O$227)/O$228))</f>
        <v>9.5219736856856335E-2</v>
      </c>
    </row>
    <row r="83" spans="2:135" x14ac:dyDescent="0.25">
      <c r="B83" s="2">
        <v>77</v>
      </c>
      <c r="C83">
        <v>93.75</v>
      </c>
      <c r="D83">
        <v>90.337999999999994</v>
      </c>
      <c r="E83">
        <v>109.074</v>
      </c>
      <c r="F83">
        <v>109.294</v>
      </c>
      <c r="G83">
        <v>108.61799999999999</v>
      </c>
      <c r="H83">
        <v>107.456</v>
      </c>
      <c r="I83">
        <v>103.706</v>
      </c>
      <c r="J83">
        <v>104.279</v>
      </c>
      <c r="K83">
        <v>99.941000000000003</v>
      </c>
      <c r="L83">
        <v>94.323999999999998</v>
      </c>
      <c r="M83">
        <v>81.956000000000003</v>
      </c>
      <c r="N83">
        <v>70.662000000000006</v>
      </c>
      <c r="O83">
        <v>59.720599999999997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92.868380978164865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85.481726253730812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111.82245152599069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108.92089389358893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107.46872828284148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108.8614403617235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106.20119776666741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104.34442088659955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102.62181145392677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96.562168826971529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84.061234961902358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71.748769135620989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60.834244429070274</v>
      </c>
      <c r="AE83" s="5"/>
      <c r="AG83" s="5">
        <f t="shared" si="17"/>
        <v>0.88161902183513519</v>
      </c>
      <c r="AH83" s="5">
        <f t="shared" si="17"/>
        <v>4.8562737462691814</v>
      </c>
      <c r="AI83" s="5">
        <f t="shared" si="17"/>
        <v>-2.7484515259906885</v>
      </c>
      <c r="AJ83" s="5">
        <f t="shared" si="17"/>
        <v>0.37310610641107189</v>
      </c>
      <c r="AK83" s="5">
        <f t="shared" si="17"/>
        <v>1.1492717171585127</v>
      </c>
      <c r="AL83" s="5">
        <f t="shared" si="17"/>
        <v>-1.4054403617234925</v>
      </c>
      <c r="AM83" s="5">
        <f t="shared" si="17"/>
        <v>-2.4951977666674026</v>
      </c>
      <c r="AN83" s="5">
        <f t="shared" si="16"/>
        <v>-6.5420886599554251E-2</v>
      </c>
      <c r="AO83" s="5">
        <f t="shared" si="16"/>
        <v>-2.6808114539267649</v>
      </c>
      <c r="AP83" s="5">
        <f t="shared" si="16"/>
        <v>-2.2381688269715312</v>
      </c>
      <c r="AQ83" s="5">
        <f t="shared" si="16"/>
        <v>-2.1052349619023545</v>
      </c>
      <c r="AR83" s="5">
        <f t="shared" si="16"/>
        <v>-1.0867691356209832</v>
      </c>
      <c r="AS83" s="5">
        <f t="shared" si="16"/>
        <v>-1.1136444290702769</v>
      </c>
      <c r="AV83" s="2">
        <f t="shared" si="18"/>
        <v>66.078722096852061</v>
      </c>
      <c r="AW83" s="2">
        <f t="shared" si="19"/>
        <v>68.599089585773697</v>
      </c>
      <c r="AX83" s="2">
        <f t="shared" si="20"/>
        <v>69.330592848104246</v>
      </c>
      <c r="AY83" s="2">
        <f t="shared" si="21"/>
        <v>69.168039900442508</v>
      </c>
      <c r="AZ83" s="2">
        <f t="shared" si="22"/>
        <v>70.311635459826462</v>
      </c>
      <c r="BA83" s="2">
        <f t="shared" si="23"/>
        <v>70.049656129416192</v>
      </c>
      <c r="BB83" s="2">
        <f t="shared" si="24"/>
        <v>70.134301723589189</v>
      </c>
      <c r="BC83" s="2">
        <f t="shared" si="25"/>
        <v>69.424020157614905</v>
      </c>
      <c r="BD83" s="2">
        <f t="shared" si="26"/>
        <v>66.395227341859595</v>
      </c>
      <c r="BE83" s="2">
        <f t="shared" si="27"/>
        <v>62.367267673676146</v>
      </c>
      <c r="BF83" s="2">
        <f t="shared" si="28"/>
        <v>56.793852132478897</v>
      </c>
      <c r="BG83" s="2">
        <f t="shared" si="29"/>
        <v>49.197488201998354</v>
      </c>
      <c r="BH83" s="2">
        <f t="shared" si="30"/>
        <v>40.88149472571731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65.903785677968543</v>
      </c>
      <c r="CP83" s="2">
        <f>BL$207*$B83+BL$209</f>
        <v>68.511933926302405</v>
      </c>
      <c r="CQ83" s="2">
        <f>BM$207*$B83+BM$209</f>
        <v>69.234973836905368</v>
      </c>
      <c r="CR83" s="2">
        <f>BN$207*$B83+BN$209</f>
        <v>69.079263724608055</v>
      </c>
      <c r="CS83" s="2">
        <f>BO$207*$B83+BO$209</f>
        <v>70.22174010261287</v>
      </c>
      <c r="CT83" s="2">
        <f>BP$207*$B83+BP$209</f>
        <v>69.978097492063625</v>
      </c>
      <c r="CU83" s="2">
        <f>BQ$207*$B83+BQ$209</f>
        <v>70.053716966126942</v>
      </c>
      <c r="CV83" s="2">
        <f>BR$207*$B83+BR$209</f>
        <v>69.329061412193767</v>
      </c>
      <c r="CW83" s="2">
        <f>BS$207*$B83+BS$209</f>
        <v>66.298168115588084</v>
      </c>
      <c r="CX83" s="2">
        <f>BT$207*$B83+BT$209</f>
        <v>62.273983716384457</v>
      </c>
      <c r="CY83" s="2">
        <f>BU$207*$B83+BU$209</f>
        <v>56.645218024051367</v>
      </c>
      <c r="CZ83" s="2">
        <f>BV$207*$B83+BV$209</f>
        <v>49.075919084193686</v>
      </c>
      <c r="DA83" s="2">
        <f>BW$207*$B83+BW$209</f>
        <v>40.762928849638321</v>
      </c>
      <c r="DD83" s="2">
        <f>BZ$207*$B83+BZ$209</f>
        <v>67.004977355832978</v>
      </c>
      <c r="DE83" s="2">
        <f>CA$207*$B83+CA$209</f>
        <v>69.686518780905914</v>
      </c>
      <c r="DF83" s="2">
        <f>CB$207*$B83+CB$209</f>
        <v>70.009172044747075</v>
      </c>
      <c r="DG83" s="2">
        <f>CC$207*$B83+CC$209</f>
        <v>69.721406636231393</v>
      </c>
      <c r="DH83" s="2">
        <f>CD$207*$B83+CD$209</f>
        <v>70.888997145525764</v>
      </c>
      <c r="DI83" s="2">
        <f>CE$207*$B83+CE$209</f>
        <v>70.585934907304463</v>
      </c>
      <c r="DJ83" s="2">
        <f>CF$207*$B83+CF$209</f>
        <v>70.730359604834817</v>
      </c>
      <c r="DK83" s="2">
        <f>CG$207*$B83+CG$209</f>
        <v>70.155829217814087</v>
      </c>
      <c r="DL83" s="2">
        <f>CH$207*$B83+CH$209</f>
        <v>67.086600210245763</v>
      </c>
      <c r="DM83" s="2">
        <f>CI$207*$B83+CI$209</f>
        <v>63.064583883543364</v>
      </c>
      <c r="DN83" s="2">
        <f>CJ$207*$B83+CJ$209</f>
        <v>58.026027290873458</v>
      </c>
      <c r="DO83" s="2">
        <f>CK$207*$B83+CK$209</f>
        <v>50.294906437699012</v>
      </c>
      <c r="DP83" s="2">
        <f>CL$207*$B83+CL$209</f>
        <v>41.908980590627017</v>
      </c>
      <c r="DS83" s="2">
        <f>POWER(10,($B83-C$227)/C$228)/(1+POWER(10,($B83-C$227)/C$228))</f>
        <v>0.15886100703447287</v>
      </c>
      <c r="DT83" s="2">
        <f>POWER(10,($B83-D$227)/D$228)/(1+POWER(10,($B83-D$227)/D$228))</f>
        <v>7.4201245767563845E-2</v>
      </c>
      <c r="DU83" s="2">
        <f>POWER(10,($B83-E$227)/E$228)/(1+POWER(10,($B83-E$227)/E$228))</f>
        <v>0.1235071461421209</v>
      </c>
      <c r="DV83" s="2">
        <f>POWER(10,($B83-F$227)/F$228)/(1+POWER(10,($B83-F$227)/F$228))</f>
        <v>0.13824987277368123</v>
      </c>
      <c r="DW83" s="2">
        <f>POWER(10,($B83-G$227)/G$228)/(1+POWER(10,($B83-G$227)/G$228))</f>
        <v>0.13472372928602436</v>
      </c>
      <c r="DX83" s="2">
        <f>POWER(10,($B83-H$227)/H$228)/(1+POWER(10,($B83-H$227)/H$228))</f>
        <v>0.11772660839612537</v>
      </c>
      <c r="DY83" s="2">
        <f>POWER(10,($B83-I$227)/I$228)/(1+POWER(10,($B83-I$227)/I$228))</f>
        <v>0.11909500355478901</v>
      </c>
      <c r="DZ83" s="2">
        <f>POWER(10,($B83-J$227)/J$228)/(1+POWER(10,($B83-J$227)/J$228))</f>
        <v>0.11485539806414431</v>
      </c>
      <c r="EA83" s="2">
        <f>POWER(10,($B83-K$227)/K$228)/(1+POWER(10,($B83-K$227)/K$228))</f>
        <v>0.12310410361168307</v>
      </c>
      <c r="EB83" s="2">
        <f>POWER(10,($B83-L$227)/L$228)/(1+POWER(10,($B83-L$227)/L$228))</f>
        <v>0.11799131997013063</v>
      </c>
      <c r="EC83" s="2">
        <f>POWER(10,($B83-M$227)/M$228)/(1+POWER(10,($B83-M$227)/M$228))</f>
        <v>0.10764275124659813</v>
      </c>
      <c r="ED83" s="2">
        <f>POWER(10,($B83-N$227)/N$228)/(1+POWER(10,($B83-N$227)/N$228))</f>
        <v>9.9729597239120907E-2</v>
      </c>
      <c r="EE83" s="2">
        <f>POWER(10,($B83-O$227)/O$228)/(1+POWER(10,($B83-O$227)/O$228))</f>
        <v>0.10345595389673007</v>
      </c>
    </row>
    <row r="84" spans="2:135" x14ac:dyDescent="0.25">
      <c r="B84" s="2">
        <v>78</v>
      </c>
      <c r="C84">
        <v>91.792000000000002</v>
      </c>
      <c r="D84">
        <v>94.528999999999996</v>
      </c>
      <c r="E84">
        <v>110.83799999999999</v>
      </c>
      <c r="F84">
        <v>108.75</v>
      </c>
      <c r="G84">
        <v>108.044</v>
      </c>
      <c r="H84">
        <v>107.735</v>
      </c>
      <c r="I84">
        <v>106.765</v>
      </c>
      <c r="J84">
        <v>105.735</v>
      </c>
      <c r="K84">
        <v>103.58799999999999</v>
      </c>
      <c r="L84">
        <v>97.837999999999994</v>
      </c>
      <c r="M84">
        <v>84.662000000000006</v>
      </c>
      <c r="N84">
        <v>72.75</v>
      </c>
      <c r="O84">
        <v>59.647100000000002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88.23449529966777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90.393745237546398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111.87934114618585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106.10877499371543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105.62589211755667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110.00330104103219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107.51390977942768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106.22719433764844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103.5577282322181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97.955938966841543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86.853067459613641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74.335138307596353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61.937162984816766</v>
      </c>
      <c r="AE84" s="5"/>
      <c r="AG84" s="5">
        <f t="shared" si="17"/>
        <v>3.5575047003322311</v>
      </c>
      <c r="AH84" s="5">
        <f t="shared" si="17"/>
        <v>4.1352547624535987</v>
      </c>
      <c r="AI84" s="5">
        <f t="shared" si="17"/>
        <v>-1.0413411461858573</v>
      </c>
      <c r="AJ84" s="5">
        <f t="shared" si="17"/>
        <v>2.6412250062845715</v>
      </c>
      <c r="AK84" s="5">
        <f t="shared" si="17"/>
        <v>2.4181078824433229</v>
      </c>
      <c r="AL84" s="5">
        <f t="shared" si="17"/>
        <v>-2.2683010410321884</v>
      </c>
      <c r="AM84" s="5">
        <f t="shared" si="17"/>
        <v>-0.74890977942767734</v>
      </c>
      <c r="AN84" s="5">
        <f t="shared" si="16"/>
        <v>-0.49219433764844212</v>
      </c>
      <c r="AO84" s="5">
        <f t="shared" si="16"/>
        <v>3.0271767781897552E-2</v>
      </c>
      <c r="AP84" s="5">
        <f t="shared" si="16"/>
        <v>-0.11793896684154959</v>
      </c>
      <c r="AQ84" s="5">
        <f t="shared" si="16"/>
        <v>-2.1910674596136346</v>
      </c>
      <c r="AR84" s="5">
        <f t="shared" si="16"/>
        <v>-1.5851383075963525</v>
      </c>
      <c r="AS84" s="5">
        <f t="shared" si="16"/>
        <v>-2.290062984816764</v>
      </c>
      <c r="AV84" s="2">
        <f t="shared" si="18"/>
        <v>66.091920375288524</v>
      </c>
      <c r="AW84" s="2">
        <f t="shared" si="19"/>
        <v>68.616883545438029</v>
      </c>
      <c r="AX84" s="2">
        <f t="shared" si="20"/>
        <v>69.34094764362824</v>
      </c>
      <c r="AY84" s="2">
        <f t="shared" si="21"/>
        <v>69.174621776739698</v>
      </c>
      <c r="AZ84" s="2">
        <f t="shared" si="22"/>
        <v>70.330150054219331</v>
      </c>
      <c r="BA84" s="2">
        <f t="shared" si="23"/>
        <v>70.066250635571777</v>
      </c>
      <c r="BB84" s="2">
        <f t="shared" si="24"/>
        <v>70.15278246613309</v>
      </c>
      <c r="BC84" s="2">
        <f t="shared" si="25"/>
        <v>69.451612544907888</v>
      </c>
      <c r="BD84" s="2">
        <f t="shared" si="26"/>
        <v>66.414766330032052</v>
      </c>
      <c r="BE84" s="2">
        <f t="shared" si="27"/>
        <v>62.389471281492604</v>
      </c>
      <c r="BF84" s="2">
        <f t="shared" si="28"/>
        <v>56.835157584357447</v>
      </c>
      <c r="BG84" s="2">
        <f t="shared" si="29"/>
        <v>49.228915307251981</v>
      </c>
      <c r="BH84" s="2">
        <f t="shared" si="30"/>
        <v>40.910165390574136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65.914112834159553</v>
      </c>
      <c r="CP84" s="2">
        <f>BL$207*$B84+BL$209</f>
        <v>68.52740237187632</v>
      </c>
      <c r="CQ84" s="2">
        <f>BM$207*$B84+BM$209</f>
        <v>69.245383911597671</v>
      </c>
      <c r="CR84" s="2">
        <f>BN$207*$B84+BN$209</f>
        <v>69.086751756263638</v>
      </c>
      <c r="CS84" s="2">
        <f>BO$207*$B84+BO$209</f>
        <v>70.242296990274269</v>
      </c>
      <c r="CT84" s="2">
        <f>BP$207*$B84+BP$209</f>
        <v>69.996194586706167</v>
      </c>
      <c r="CU84" s="2">
        <f>BQ$207*$B84+BQ$209</f>
        <v>70.072574496247015</v>
      </c>
      <c r="CV84" s="2">
        <f>BR$207*$B84+BR$209</f>
        <v>69.358065440913649</v>
      </c>
      <c r="CW84" s="2">
        <f>BS$207*$B84+BS$209</f>
        <v>66.3184120037958</v>
      </c>
      <c r="CX84" s="2">
        <f>BT$207*$B84+BT$209</f>
        <v>62.296731748110773</v>
      </c>
      <c r="CY84" s="2">
        <f>BU$207*$B84+BU$209</f>
        <v>56.684183141888411</v>
      </c>
      <c r="CZ84" s="2">
        <f>BV$207*$B84+BV$209</f>
        <v>49.1042804676175</v>
      </c>
      <c r="DA84" s="2">
        <f>BW$207*$B84+BW$209</f>
        <v>40.78808453867115</v>
      </c>
      <c r="DD84" s="2">
        <f>BZ$207*$B84+BZ$209</f>
        <v>66.950539645308609</v>
      </c>
      <c r="DE84" s="2">
        <f>CA$207*$B84+CA$209</f>
        <v>69.635092862348444</v>
      </c>
      <c r="DF84" s="2">
        <f>CB$207*$B84+CB$209</f>
        <v>69.959461444899787</v>
      </c>
      <c r="DG84" s="2">
        <f>CC$207*$B84+CC$209</f>
        <v>69.674146909025552</v>
      </c>
      <c r="DH84" s="2">
        <f>CD$207*$B84+CD$209</f>
        <v>70.84474748104347</v>
      </c>
      <c r="DI84" s="2">
        <f>CE$207*$B84+CE$209</f>
        <v>70.545072737378689</v>
      </c>
      <c r="DJ84" s="2">
        <f>CF$207*$B84+CF$209</f>
        <v>70.693851968963486</v>
      </c>
      <c r="DK84" s="2">
        <f>CG$207*$B84+CG$209</f>
        <v>70.109108614617668</v>
      </c>
      <c r="DL84" s="2">
        <f>CH$207*$B84+CH$209</f>
        <v>67.040726538452247</v>
      </c>
      <c r="DM84" s="2">
        <f>CI$207*$B84+CI$209</f>
        <v>63.021719633403563</v>
      </c>
      <c r="DN84" s="2">
        <f>CJ$207*$B84+CJ$209</f>
        <v>57.976608920827807</v>
      </c>
      <c r="DO84" s="2">
        <f>CK$207*$B84+CK$209</f>
        <v>50.255012186202492</v>
      </c>
      <c r="DP84" s="2">
        <f>CL$207*$B84+CL$209</f>
        <v>41.87502403595122</v>
      </c>
      <c r="DS84" s="2">
        <f>POWER(10,($B84-C$227)/C$228)/(1+POWER(10,($B84-C$227)/C$228))</f>
        <v>0.1715582221689477</v>
      </c>
      <c r="DT84" s="2">
        <f>POWER(10,($B84-D$227)/D$228)/(1+POWER(10,($B84-D$227)/D$228))</f>
        <v>8.0781747547164551E-2</v>
      </c>
      <c r="DU84" s="2">
        <f>POWER(10,($B84-E$227)/E$228)/(1+POWER(10,($B84-E$227)/E$228))</f>
        <v>0.13382822953222667</v>
      </c>
      <c r="DV84" s="2">
        <f>POWER(10,($B84-F$227)/F$228)/(1+POWER(10,($B84-F$227)/F$228))</f>
        <v>0.14959268911718718</v>
      </c>
      <c r="DW84" s="2">
        <f>POWER(10,($B84-G$227)/G$228)/(1+POWER(10,($B84-G$227)/G$228))</f>
        <v>0.14582619699238597</v>
      </c>
      <c r="DX84" s="2">
        <f>POWER(10,($B84-H$227)/H$228)/(1+POWER(10,($B84-H$227)/H$228))</f>
        <v>0.12763497468386595</v>
      </c>
      <c r="DY84" s="2">
        <f>POWER(10,($B84-I$227)/I$228)/(1+POWER(10,($B84-I$227)/I$228))</f>
        <v>0.1291016871018601</v>
      </c>
      <c r="DZ84" s="2">
        <f>POWER(10,($B84-J$227)/J$228)/(1+POWER(10,($B84-J$227)/J$228))</f>
        <v>0.12455622695148499</v>
      </c>
      <c r="EA84" s="2">
        <f>POWER(10,($B84-K$227)/K$228)/(1+POWER(10,($B84-K$227)/K$228))</f>
        <v>0.13339663209474664</v>
      </c>
      <c r="EB84" s="2">
        <f>POWER(10,($B84-L$227)/L$228)/(1+POWER(10,($B84-L$227)/L$228))</f>
        <v>0.12791873528256076</v>
      </c>
      <c r="EC84" s="2">
        <f>POWER(10,($B84-M$227)/M$228)/(1+POWER(10,($B84-M$227)/M$228))</f>
        <v>0.11681478730091915</v>
      </c>
      <c r="ED84" s="2">
        <f>POWER(10,($B84-N$227)/N$228)/(1+POWER(10,($B84-N$227)/N$228))</f>
        <v>0.10830920676084102</v>
      </c>
      <c r="EE84" s="2">
        <f>POWER(10,($B84-O$227)/O$228)/(1+POWER(10,($B84-O$227)/O$228))</f>
        <v>0.11231614290259911</v>
      </c>
    </row>
    <row r="85" spans="2:135" x14ac:dyDescent="0.25">
      <c r="B85" s="2">
        <v>79</v>
      </c>
      <c r="C85">
        <v>83.25</v>
      </c>
      <c r="D85">
        <v>98.058999999999997</v>
      </c>
      <c r="E85">
        <v>110.58799999999999</v>
      </c>
      <c r="F85">
        <v>105.41200000000001</v>
      </c>
      <c r="G85">
        <v>105.91200000000001</v>
      </c>
      <c r="H85">
        <v>110.35299999999999</v>
      </c>
      <c r="I85">
        <v>108.88200000000001</v>
      </c>
      <c r="J85">
        <v>106.941</v>
      </c>
      <c r="K85">
        <v>104.39700000000001</v>
      </c>
      <c r="L85">
        <v>99.632000000000005</v>
      </c>
      <c r="M85">
        <v>86.515000000000001</v>
      </c>
      <c r="N85">
        <v>74.543999999999997</v>
      </c>
      <c r="O85">
        <v>61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83.53047790409218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95.457234081235086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109.82971870031329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101.80371008828249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102.21296405535618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109.15000977686631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106.93987596071852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106.28495775219633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102.59567846600899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97.559810854513728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88.278298753503961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75.861573336438681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62.056112600261933</v>
      </c>
      <c r="AE85" s="5"/>
      <c r="AG85" s="5">
        <f t="shared" si="17"/>
        <v>-0.2804779040921801</v>
      </c>
      <c r="AH85" s="5">
        <f t="shared" si="17"/>
        <v>2.6017659187649116</v>
      </c>
      <c r="AI85" s="5">
        <f t="shared" si="17"/>
        <v>0.75828129968670055</v>
      </c>
      <c r="AJ85" s="5">
        <f t="shared" si="17"/>
        <v>3.6082899117175202</v>
      </c>
      <c r="AK85" s="5">
        <f t="shared" si="17"/>
        <v>3.6990359446438248</v>
      </c>
      <c r="AL85" s="5">
        <f t="shared" si="17"/>
        <v>1.202990223133682</v>
      </c>
      <c r="AM85" s="5">
        <f t="shared" si="17"/>
        <v>1.9421240392814809</v>
      </c>
      <c r="AN85" s="5">
        <f t="shared" si="16"/>
        <v>0.65604224780366849</v>
      </c>
      <c r="AO85" s="5">
        <f t="shared" si="16"/>
        <v>1.8013215339910147</v>
      </c>
      <c r="AP85" s="5">
        <f t="shared" si="16"/>
        <v>2.0721891454862771</v>
      </c>
      <c r="AQ85" s="5">
        <f t="shared" si="16"/>
        <v>-1.7632987535039604</v>
      </c>
      <c r="AR85" s="5">
        <f t="shared" si="16"/>
        <v>-1.3175733364386844</v>
      </c>
      <c r="AS85" s="5">
        <f t="shared" si="16"/>
        <v>-1.0561126002619332</v>
      </c>
      <c r="AV85" s="2">
        <f t="shared" si="18"/>
        <v>66.104243138165273</v>
      </c>
      <c r="AW85" s="2">
        <f t="shared" si="19"/>
        <v>68.634346841890377</v>
      </c>
      <c r="AX85" s="2">
        <f t="shared" si="20"/>
        <v>69.35053222949837</v>
      </c>
      <c r="AY85" s="2">
        <f t="shared" si="21"/>
        <v>69.180364354622256</v>
      </c>
      <c r="AZ85" s="2">
        <f t="shared" si="22"/>
        <v>70.347627897665689</v>
      </c>
      <c r="BA85" s="2">
        <f t="shared" si="23"/>
        <v>70.082021301271638</v>
      </c>
      <c r="BB85" s="2">
        <f t="shared" si="24"/>
        <v>70.170555457727275</v>
      </c>
      <c r="BC85" s="2">
        <f t="shared" si="25"/>
        <v>69.478204706650416</v>
      </c>
      <c r="BD85" s="2">
        <f t="shared" si="26"/>
        <v>66.433415976205694</v>
      </c>
      <c r="BE85" s="2">
        <f t="shared" si="27"/>
        <v>62.410836404820699</v>
      </c>
      <c r="BF85" s="2">
        <f t="shared" si="28"/>
        <v>56.875649159420171</v>
      </c>
      <c r="BG85" s="2">
        <f t="shared" si="29"/>
        <v>49.259865861467844</v>
      </c>
      <c r="BH85" s="2">
        <f t="shared" si="30"/>
        <v>40.938462501092403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65.924439990350564</v>
      </c>
      <c r="CP85" s="2">
        <f>BL$207*$B85+BL$209</f>
        <v>68.542870817450222</v>
      </c>
      <c r="CQ85" s="2">
        <f>BM$207*$B85+BM$209</f>
        <v>69.255793986289973</v>
      </c>
      <c r="CR85" s="2">
        <f>BN$207*$B85+BN$209</f>
        <v>69.094239787919236</v>
      </c>
      <c r="CS85" s="2">
        <f>BO$207*$B85+BO$209</f>
        <v>70.262853877935655</v>
      </c>
      <c r="CT85" s="2">
        <f>BP$207*$B85+BP$209</f>
        <v>70.014291681348709</v>
      </c>
      <c r="CU85" s="2">
        <f>BQ$207*$B85+BQ$209</f>
        <v>70.091432026367073</v>
      </c>
      <c r="CV85" s="2">
        <f>BR$207*$B85+BR$209</f>
        <v>69.387069469633545</v>
      </c>
      <c r="CW85" s="2">
        <f>BS$207*$B85+BS$209</f>
        <v>66.338655892003501</v>
      </c>
      <c r="CX85" s="2">
        <f>BT$207*$B85+BT$209</f>
        <v>62.319479779837089</v>
      </c>
      <c r="CY85" s="2">
        <f>BU$207*$B85+BU$209</f>
        <v>56.723148259725448</v>
      </c>
      <c r="CZ85" s="2">
        <f>BV$207*$B85+BV$209</f>
        <v>49.132641851041306</v>
      </c>
      <c r="DA85" s="2">
        <f>BW$207*$B85+BW$209</f>
        <v>40.813240227703979</v>
      </c>
      <c r="DD85" s="2">
        <f>BZ$207*$B85+BZ$209</f>
        <v>66.896101934784241</v>
      </c>
      <c r="DE85" s="2">
        <f>CA$207*$B85+CA$209</f>
        <v>69.583666943790973</v>
      </c>
      <c r="DF85" s="2">
        <f>CB$207*$B85+CB$209</f>
        <v>69.9097508450525</v>
      </c>
      <c r="DG85" s="2">
        <f>CC$207*$B85+CC$209</f>
        <v>69.626887181819697</v>
      </c>
      <c r="DH85" s="2">
        <f>CD$207*$B85+CD$209</f>
        <v>70.800497816561176</v>
      </c>
      <c r="DI85" s="2">
        <f>CE$207*$B85+CE$209</f>
        <v>70.504210567452915</v>
      </c>
      <c r="DJ85" s="2">
        <f>CF$207*$B85+CF$209</f>
        <v>70.657344333092141</v>
      </c>
      <c r="DK85" s="2">
        <f>CG$207*$B85+CG$209</f>
        <v>70.062388011421234</v>
      </c>
      <c r="DL85" s="2">
        <f>CH$207*$B85+CH$209</f>
        <v>66.994852866658732</v>
      </c>
      <c r="DM85" s="2">
        <f>CI$207*$B85+CI$209</f>
        <v>62.978855383263763</v>
      </c>
      <c r="DN85" s="2">
        <f>CJ$207*$B85+CJ$209</f>
        <v>57.927190550782164</v>
      </c>
      <c r="DO85" s="2">
        <f>CK$207*$B85+CK$209</f>
        <v>50.215117934705972</v>
      </c>
      <c r="DP85" s="2">
        <f>CL$207*$B85+CL$209</f>
        <v>41.841067481275424</v>
      </c>
      <c r="DS85" s="2">
        <f>POWER(10,($B85-C$227)/C$228)/(1+POWER(10,($B85-C$227)/C$228))</f>
        <v>0.18504702056588121</v>
      </c>
      <c r="DT85" s="2">
        <f>POWER(10,($B85-D$227)/D$228)/(1+POWER(10,($B85-D$227)/D$228))</f>
        <v>8.789043514389068E-2</v>
      </c>
      <c r="DU85" s="2">
        <f>POWER(10,($B85-E$227)/E$228)/(1+POWER(10,($B85-E$227)/E$228))</f>
        <v>0.14486925542407753</v>
      </c>
      <c r="DV85" s="2">
        <f>POWER(10,($B85-F$227)/F$228)/(1+POWER(10,($B85-F$227)/F$228))</f>
        <v>0.16169151992343556</v>
      </c>
      <c r="DW85" s="2">
        <f>POWER(10,($B85-G$227)/G$228)/(1+POWER(10,($B85-G$227)/G$228))</f>
        <v>0.15767688174212596</v>
      </c>
      <c r="DX85" s="2">
        <f>POWER(10,($B85-H$227)/H$228)/(1+POWER(10,($B85-H$227)/H$228))</f>
        <v>0.13824659927178168</v>
      </c>
      <c r="DY85" s="2">
        <f>POWER(10,($B85-I$227)/I$228)/(1+POWER(10,($B85-I$227)/I$228))</f>
        <v>0.13981571070275448</v>
      </c>
      <c r="DZ85" s="2">
        <f>POWER(10,($B85-J$227)/J$228)/(1+POWER(10,($B85-J$227)/J$228))</f>
        <v>0.13495148049039432</v>
      </c>
      <c r="EA85" s="2">
        <f>POWER(10,($B85-K$227)/K$228)/(1+POWER(10,($B85-K$227)/K$228))</f>
        <v>0.14440798702550287</v>
      </c>
      <c r="EB85" s="2">
        <f>POWER(10,($B85-L$227)/L$228)/(1+POWER(10,($B85-L$227)/L$228))</f>
        <v>0.13855020493455758</v>
      </c>
      <c r="EC85" s="2">
        <f>POWER(10,($B85-M$227)/M$228)/(1+POWER(10,($B85-M$227)/M$228))</f>
        <v>0.12665742792214316</v>
      </c>
      <c r="ED85" s="2">
        <f>POWER(10,($B85-N$227)/N$228)/(1+POWER(10,($B85-N$227)/N$228))</f>
        <v>0.11753055087907797</v>
      </c>
      <c r="EE85" s="2">
        <f>POWER(10,($B85-O$227)/O$228)/(1+POWER(10,($B85-O$227)/O$228))</f>
        <v>0.12183202279693207</v>
      </c>
    </row>
    <row r="86" spans="2:135" x14ac:dyDescent="0.25">
      <c r="B86" s="2">
        <v>80</v>
      </c>
      <c r="C86">
        <v>78.917000000000002</v>
      </c>
      <c r="D86">
        <v>100.706</v>
      </c>
      <c r="E86">
        <v>108.441</v>
      </c>
      <c r="F86">
        <v>98.647000000000006</v>
      </c>
      <c r="G86">
        <v>100.176</v>
      </c>
      <c r="H86">
        <v>111.985</v>
      </c>
      <c r="I86">
        <v>109.61799999999999</v>
      </c>
      <c r="J86">
        <v>108.529</v>
      </c>
      <c r="K86">
        <v>102.779</v>
      </c>
      <c r="L86">
        <v>95.897000000000006</v>
      </c>
      <c r="M86">
        <v>87.352999999999994</v>
      </c>
      <c r="N86">
        <v>74.984999999999999</v>
      </c>
      <c r="O86">
        <v>60.588200000000001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79.174052305288043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100.14714820588019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105.9736695141612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96.579950668779105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97.705797315671191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106.42887084412459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104.56645925940451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104.5115365436058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99.882278971879231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95.434975027462542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88.129821166380793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76.113630376669093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61.177738199085852</v>
      </c>
      <c r="AE86" s="5"/>
      <c r="AG86" s="5">
        <f t="shared" si="17"/>
        <v>-0.25705230528804179</v>
      </c>
      <c r="AH86" s="5">
        <f t="shared" si="17"/>
        <v>0.55885179411981767</v>
      </c>
      <c r="AI86" s="5">
        <f t="shared" si="17"/>
        <v>2.4673304858388008</v>
      </c>
      <c r="AJ86" s="5">
        <f t="shared" si="17"/>
        <v>2.0670493312209004</v>
      </c>
      <c r="AK86" s="5">
        <f t="shared" si="17"/>
        <v>2.470202684328811</v>
      </c>
      <c r="AL86" s="5">
        <f t="shared" si="17"/>
        <v>5.5561291558754107</v>
      </c>
      <c r="AM86" s="5">
        <f t="shared" si="17"/>
        <v>5.0515407405954846</v>
      </c>
      <c r="AN86" s="5">
        <f t="shared" si="16"/>
        <v>4.0174634563941964</v>
      </c>
      <c r="AO86" s="5">
        <f t="shared" si="16"/>
        <v>2.8967210281207656</v>
      </c>
      <c r="AP86" s="5">
        <f t="shared" si="16"/>
        <v>0.46202497253746344</v>
      </c>
      <c r="AQ86" s="5">
        <f t="shared" si="16"/>
        <v>-0.7768211663807989</v>
      </c>
      <c r="AR86" s="5">
        <f t="shared" si="16"/>
        <v>-1.1286303766690935</v>
      </c>
      <c r="AS86" s="5">
        <f t="shared" si="16"/>
        <v>-0.58953819908585103</v>
      </c>
      <c r="AV86" s="2">
        <f t="shared" si="18"/>
        <v>66.115549084320421</v>
      </c>
      <c r="AW86" s="2">
        <f t="shared" si="19"/>
        <v>68.651404971383656</v>
      </c>
      <c r="AX86" s="2">
        <f t="shared" si="20"/>
        <v>69.359232321185871</v>
      </c>
      <c r="AY86" s="2">
        <f t="shared" si="21"/>
        <v>69.185153810870858</v>
      </c>
      <c r="AZ86" s="2">
        <f t="shared" si="22"/>
        <v>70.36393431783533</v>
      </c>
      <c r="BA86" s="2">
        <f t="shared" si="23"/>
        <v>70.096855678276825</v>
      </c>
      <c r="BB86" s="2">
        <f t="shared" si="24"/>
        <v>70.187517187292983</v>
      </c>
      <c r="BC86" s="2">
        <f t="shared" si="25"/>
        <v>69.503655910094963</v>
      </c>
      <c r="BD86" s="2">
        <f t="shared" si="26"/>
        <v>66.451049231504811</v>
      </c>
      <c r="BE86" s="2">
        <f t="shared" si="27"/>
        <v>62.43124087541748</v>
      </c>
      <c r="BF86" s="2">
        <f t="shared" si="28"/>
        <v>56.915182391376021</v>
      </c>
      <c r="BG86" s="2">
        <f t="shared" si="29"/>
        <v>49.290240071641577</v>
      </c>
      <c r="BH86" s="2">
        <f t="shared" si="30"/>
        <v>40.966299436648818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65.934767146541589</v>
      </c>
      <c r="CP86" s="2">
        <f>BL$207*$B86+BL$209</f>
        <v>68.558339263024138</v>
      </c>
      <c r="CQ86" s="2">
        <f>BM$207*$B86+BM$209</f>
        <v>69.266204060982275</v>
      </c>
      <c r="CR86" s="2">
        <f>BN$207*$B86+BN$209</f>
        <v>69.101727819574819</v>
      </c>
      <c r="CS86" s="2">
        <f>BO$207*$B86+BO$209</f>
        <v>70.283410765597054</v>
      </c>
      <c r="CT86" s="2">
        <f>BP$207*$B86+BP$209</f>
        <v>70.032388775991251</v>
      </c>
      <c r="CU86" s="2">
        <f>BQ$207*$B86+BQ$209</f>
        <v>70.110289556487146</v>
      </c>
      <c r="CV86" s="2">
        <f>BR$207*$B86+BR$209</f>
        <v>69.416073498353441</v>
      </c>
      <c r="CW86" s="2">
        <f>BS$207*$B86+BS$209</f>
        <v>66.358899780211217</v>
      </c>
      <c r="CX86" s="2">
        <f>BT$207*$B86+BT$209</f>
        <v>62.342227811563404</v>
      </c>
      <c r="CY86" s="2">
        <f>BU$207*$B86+BU$209</f>
        <v>56.762113377562493</v>
      </c>
      <c r="CZ86" s="2">
        <f>BV$207*$B86+BV$209</f>
        <v>49.16100323446512</v>
      </c>
      <c r="DA86" s="2">
        <f>BW$207*$B86+BW$209</f>
        <v>40.838395916736808</v>
      </c>
      <c r="DD86" s="2">
        <f>BZ$207*$B86+BZ$209</f>
        <v>66.841664224259873</v>
      </c>
      <c r="DE86" s="2">
        <f>CA$207*$B86+CA$209</f>
        <v>69.532241025233517</v>
      </c>
      <c r="DF86" s="2">
        <f>CB$207*$B86+CB$209</f>
        <v>69.860040245205212</v>
      </c>
      <c r="DG86" s="2">
        <f>CC$207*$B86+CC$209</f>
        <v>69.579627454613842</v>
      </c>
      <c r="DH86" s="2">
        <f>CD$207*$B86+CD$209</f>
        <v>70.756248152078882</v>
      </c>
      <c r="DI86" s="2">
        <f>CE$207*$B86+CE$209</f>
        <v>70.463348397527142</v>
      </c>
      <c r="DJ86" s="2">
        <f>CF$207*$B86+CF$209</f>
        <v>70.62083669722081</v>
      </c>
      <c r="DK86" s="2">
        <f>CG$207*$B86+CG$209</f>
        <v>70.015667408224814</v>
      </c>
      <c r="DL86" s="2">
        <f>CH$207*$B86+CH$209</f>
        <v>66.948979194865217</v>
      </c>
      <c r="DM86" s="2">
        <f>CI$207*$B86+CI$209</f>
        <v>62.935991133123963</v>
      </c>
      <c r="DN86" s="2">
        <f>CJ$207*$B86+CJ$209</f>
        <v>57.877772180736514</v>
      </c>
      <c r="DO86" s="2">
        <f>CK$207*$B86+CK$209</f>
        <v>50.175223683209452</v>
      </c>
      <c r="DP86" s="2">
        <f>CL$207*$B86+CL$209</f>
        <v>41.807110926599627</v>
      </c>
      <c r="DS86" s="2">
        <f>POWER(10,($B86-C$227)/C$228)/(1+POWER(10,($B86-C$227)/C$228))</f>
        <v>0.19934118459579517</v>
      </c>
      <c r="DT86" s="2">
        <f>POWER(10,($B86-D$227)/D$228)/(1+POWER(10,($B86-D$227)/D$228))</f>
        <v>9.5559646743409374E-2</v>
      </c>
      <c r="DU86" s="2">
        <f>POWER(10,($B86-E$227)/E$228)/(1+POWER(10,($B86-E$227)/E$228))</f>
        <v>0.15665643602592433</v>
      </c>
      <c r="DV86" s="2">
        <f>POWER(10,($B86-F$227)/F$228)/(1+POWER(10,($B86-F$227)/F$228))</f>
        <v>0.17456801633511654</v>
      </c>
      <c r="DW86" s="2">
        <f>POWER(10,($B86-G$227)/G$228)/(1+POWER(10,($B86-G$227)/G$228))</f>
        <v>0.17029861542338481</v>
      </c>
      <c r="DX86" s="2">
        <f>POWER(10,($B86-H$227)/H$228)/(1+POWER(10,($B86-H$227)/H$228))</f>
        <v>0.14958919365997364</v>
      </c>
      <c r="DY86" s="2">
        <f>POWER(10,($B86-I$227)/I$228)/(1+POWER(10,($B86-I$227)/I$228))</f>
        <v>0.15126444679498216</v>
      </c>
      <c r="DZ86" s="2">
        <f>POWER(10,($B86-J$227)/J$228)/(1+POWER(10,($B86-J$227)/J$228))</f>
        <v>0.14606954857214924</v>
      </c>
      <c r="EA86" s="2">
        <f>POWER(10,($B86-K$227)/K$228)/(1+POWER(10,($B86-K$227)/K$228))</f>
        <v>0.15616449075356562</v>
      </c>
      <c r="EB86" s="2">
        <f>POWER(10,($B86-L$227)/L$228)/(1+POWER(10,($B86-L$227)/L$228))</f>
        <v>0.14991337561930285</v>
      </c>
      <c r="EC86" s="2">
        <f>POWER(10,($B86-M$227)/M$228)/(1+POWER(10,($B86-M$227)/M$228))</f>
        <v>0.13720056111962312</v>
      </c>
      <c r="ED86" s="2">
        <f>POWER(10,($B86-N$227)/N$228)/(1+POWER(10,($B86-N$227)/N$228))</f>
        <v>0.12742479934856818</v>
      </c>
      <c r="EE86" s="2">
        <f>POWER(10,($B86-O$227)/O$228)/(1+POWER(10,($B86-O$227)/O$228))</f>
        <v>0.13203420883312023</v>
      </c>
    </row>
    <row r="87" spans="2:135" x14ac:dyDescent="0.25">
      <c r="B87" s="2">
        <v>81</v>
      </c>
      <c r="C87">
        <v>75.957999999999998</v>
      </c>
      <c r="D87">
        <v>102.015</v>
      </c>
      <c r="E87">
        <v>101.191</v>
      </c>
      <c r="F87">
        <v>91.808999999999997</v>
      </c>
      <c r="G87">
        <v>93.206000000000003</v>
      </c>
      <c r="H87">
        <v>106.63200000000001</v>
      </c>
      <c r="I87">
        <v>105.456</v>
      </c>
      <c r="J87">
        <v>105.956</v>
      </c>
      <c r="K87">
        <v>99.456000000000003</v>
      </c>
      <c r="L87">
        <v>94.971000000000004</v>
      </c>
      <c r="M87">
        <v>87.456000000000003</v>
      </c>
      <c r="N87">
        <v>74.837999999999994</v>
      </c>
      <c r="O87">
        <v>60.397100000000002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75.443150132689567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103.90300991529703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100.84736450222486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91.058750137913052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92.67612415060799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102.2307992121691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100.74121432698014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101.17011217188956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95.814427427587106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91.893869044284003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86.434492561198709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75.058133871358123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59.427948071344659</v>
      </c>
      <c r="AE87" s="5"/>
      <c r="AG87" s="5">
        <f t="shared" si="17"/>
        <v>0.51484986731043136</v>
      </c>
      <c r="AH87" s="5">
        <f t="shared" si="17"/>
        <v>-1.8880099152970331</v>
      </c>
      <c r="AI87" s="5">
        <f t="shared" si="17"/>
        <v>0.34363549777513924</v>
      </c>
      <c r="AJ87" s="5">
        <f t="shared" si="17"/>
        <v>0.750249862086946</v>
      </c>
      <c r="AK87" s="5">
        <f t="shared" si="17"/>
        <v>0.52987584939201327</v>
      </c>
      <c r="AL87" s="5">
        <f t="shared" si="17"/>
        <v>4.4012007878309021</v>
      </c>
      <c r="AM87" s="5">
        <f t="shared" si="17"/>
        <v>4.7147856730198612</v>
      </c>
      <c r="AN87" s="5">
        <f t="shared" si="16"/>
        <v>4.7858878281104467</v>
      </c>
      <c r="AO87" s="5">
        <f t="shared" si="16"/>
        <v>3.6415725724128976</v>
      </c>
      <c r="AP87" s="5">
        <f t="shared" si="16"/>
        <v>3.0771309557160009</v>
      </c>
      <c r="AQ87" s="5">
        <f t="shared" si="16"/>
        <v>1.0215074388012937</v>
      </c>
      <c r="AR87" s="5">
        <f t="shared" si="16"/>
        <v>-0.22013387135812934</v>
      </c>
      <c r="AS87" s="5">
        <f t="shared" si="16"/>
        <v>0.96915192865534294</v>
      </c>
      <c r="AV87" s="2">
        <f t="shared" si="18"/>
        <v>66.125688682371319</v>
      </c>
      <c r="AW87" s="2">
        <f t="shared" si="19"/>
        <v>68.667974932018652</v>
      </c>
      <c r="AX87" s="2">
        <f t="shared" si="20"/>
        <v>69.366925681899289</v>
      </c>
      <c r="AY87" s="2">
        <f t="shared" si="21"/>
        <v>69.188869828983002</v>
      </c>
      <c r="AZ87" s="2">
        <f t="shared" si="22"/>
        <v>70.37892713608187</v>
      </c>
      <c r="BA87" s="2">
        <f t="shared" si="23"/>
        <v>70.110633788280808</v>
      </c>
      <c r="BB87" s="2">
        <f t="shared" si="24"/>
        <v>70.2035568200493</v>
      </c>
      <c r="BC87" s="2">
        <f t="shared" si="25"/>
        <v>69.527815530220707</v>
      </c>
      <c r="BD87" s="2">
        <f t="shared" si="26"/>
        <v>66.467530482200914</v>
      </c>
      <c r="BE87" s="2">
        <f t="shared" si="27"/>
        <v>62.450553846969655</v>
      </c>
      <c r="BF87" s="2">
        <f t="shared" si="28"/>
        <v>56.953600237973561</v>
      </c>
      <c r="BG87" s="2">
        <f t="shared" si="29"/>
        <v>49.319928303388295</v>
      </c>
      <c r="BH87" s="2">
        <f t="shared" si="30"/>
        <v>40.993580824411325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65.945094302732599</v>
      </c>
      <c r="CP87" s="2">
        <f>BL$207*$B87+BL$209</f>
        <v>68.573807708598039</v>
      </c>
      <c r="CQ87" s="2">
        <f>BM$207*$B87+BM$209</f>
        <v>69.276614135674578</v>
      </c>
      <c r="CR87" s="2">
        <f>BN$207*$B87+BN$209</f>
        <v>69.109215851230417</v>
      </c>
      <c r="CS87" s="2">
        <f>BO$207*$B87+BO$209</f>
        <v>70.303967653258454</v>
      </c>
      <c r="CT87" s="2">
        <f>BP$207*$B87+BP$209</f>
        <v>70.050485870633779</v>
      </c>
      <c r="CU87" s="2">
        <f>BQ$207*$B87+BQ$209</f>
        <v>70.129147086607205</v>
      </c>
      <c r="CV87" s="2">
        <f>BR$207*$B87+BR$209</f>
        <v>69.445077527073337</v>
      </c>
      <c r="CW87" s="2">
        <f>BS$207*$B87+BS$209</f>
        <v>66.379143668418934</v>
      </c>
      <c r="CX87" s="2">
        <f>BT$207*$B87+BT$209</f>
        <v>62.364975843289727</v>
      </c>
      <c r="CY87" s="2">
        <f>BU$207*$B87+BU$209</f>
        <v>56.80107849539953</v>
      </c>
      <c r="CZ87" s="2">
        <f>BV$207*$B87+BV$209</f>
        <v>49.189364617888927</v>
      </c>
      <c r="DA87" s="2">
        <f>BW$207*$B87+BW$209</f>
        <v>40.863551605769636</v>
      </c>
      <c r="DD87" s="2">
        <f>BZ$207*$B87+BZ$209</f>
        <v>66.787226513735504</v>
      </c>
      <c r="DE87" s="2">
        <f>CA$207*$B87+CA$209</f>
        <v>69.480815106676047</v>
      </c>
      <c r="DF87" s="2">
        <f>CB$207*$B87+CB$209</f>
        <v>69.810329645357925</v>
      </c>
      <c r="DG87" s="2">
        <f>CC$207*$B87+CC$209</f>
        <v>69.532367727407987</v>
      </c>
      <c r="DH87" s="2">
        <f>CD$207*$B87+CD$209</f>
        <v>70.711998487596603</v>
      </c>
      <c r="DI87" s="2">
        <f>CE$207*$B87+CE$209</f>
        <v>70.422486227601368</v>
      </c>
      <c r="DJ87" s="2">
        <f>CF$207*$B87+CF$209</f>
        <v>70.584329061349464</v>
      </c>
      <c r="DK87" s="2">
        <f>CG$207*$B87+CG$209</f>
        <v>69.968946805028395</v>
      </c>
      <c r="DL87" s="2">
        <f>CH$207*$B87+CH$209</f>
        <v>66.903105523071702</v>
      </c>
      <c r="DM87" s="2">
        <f>CI$207*$B87+CI$209</f>
        <v>62.893126882984163</v>
      </c>
      <c r="DN87" s="2">
        <f>CJ$207*$B87+CJ$209</f>
        <v>57.828353810690871</v>
      </c>
      <c r="DO87" s="2">
        <f>CK$207*$B87+CK$209</f>
        <v>50.135329431712933</v>
      </c>
      <c r="DP87" s="2">
        <f>CL$207*$B87+CL$209</f>
        <v>41.773154371923823</v>
      </c>
      <c r="DS87" s="2">
        <f>POWER(10,($B87-C$227)/C$228)/(1+POWER(10,($B87-C$227)/C$228))</f>
        <v>0.21444896333278429</v>
      </c>
      <c r="DT87" s="2">
        <f>POWER(10,($B87-D$227)/D$228)/(1+POWER(10,($B87-D$227)/D$228))</f>
        <v>0.10382189122178673</v>
      </c>
      <c r="DU87" s="2">
        <f>POWER(10,($B87-E$227)/E$228)/(1+POWER(10,($B87-E$227)/E$228))</f>
        <v>0.1692128944843368</v>
      </c>
      <c r="DV87" s="2">
        <f>POWER(10,($B87-F$227)/F$228)/(1+POWER(10,($B87-F$227)/F$228))</f>
        <v>0.18823968942810237</v>
      </c>
      <c r="DW87" s="2">
        <f>POWER(10,($B87-G$227)/G$228)/(1+POWER(10,($B87-G$227)/G$228))</f>
        <v>0.18371033881547771</v>
      </c>
      <c r="DX87" s="2">
        <f>POWER(10,($B87-H$227)/H$228)/(1+POWER(10,($B87-H$227)/H$228))</f>
        <v>0.16168779551001125</v>
      </c>
      <c r="DY87" s="2">
        <f>POWER(10,($B87-I$227)/I$228)/(1+POWER(10,($B87-I$227)/I$228))</f>
        <v>0.16347249577320402</v>
      </c>
      <c r="DZ87" s="2">
        <f>POWER(10,($B87-J$227)/J$228)/(1+POWER(10,($B87-J$227)/J$228))</f>
        <v>0.15793635288241933</v>
      </c>
      <c r="EA87" s="2">
        <f>POWER(10,($B87-K$227)/K$228)/(1+POWER(10,($B87-K$227)/K$228))</f>
        <v>0.16868940553039144</v>
      </c>
      <c r="EB87" s="2">
        <f>POWER(10,($B87-L$227)/L$228)/(1+POWER(10,($B87-L$227)/L$228))</f>
        <v>0.16203320120213691</v>
      </c>
      <c r="EC87" s="2">
        <f>POWER(10,($B87-M$227)/M$228)/(1+POWER(10,($B87-M$227)/M$228))</f>
        <v>0.1484721187238715</v>
      </c>
      <c r="ED87" s="2">
        <f>POWER(10,($B87-N$227)/N$228)/(1+POWER(10,($B87-N$227)/N$228))</f>
        <v>0.13802171454091475</v>
      </c>
      <c r="EE87" s="2">
        <f>POWER(10,($B87-O$227)/O$228)/(1+POWER(10,($B87-O$227)/O$228))</f>
        <v>0.14295165261145462</v>
      </c>
    </row>
    <row r="88" spans="2:135" x14ac:dyDescent="0.25">
      <c r="B88" s="2">
        <v>82</v>
      </c>
      <c r="C88">
        <v>72.542000000000002</v>
      </c>
      <c r="D88">
        <v>103.029</v>
      </c>
      <c r="E88">
        <v>95.75</v>
      </c>
      <c r="F88">
        <v>81.382000000000005</v>
      </c>
      <c r="G88">
        <v>85.808999999999997</v>
      </c>
      <c r="H88">
        <v>99.632000000000005</v>
      </c>
      <c r="I88">
        <v>99.882000000000005</v>
      </c>
      <c r="J88">
        <v>99.515000000000001</v>
      </c>
      <c r="K88">
        <v>94.132000000000005</v>
      </c>
      <c r="L88">
        <v>90.632000000000005</v>
      </c>
      <c r="M88">
        <v>86.25</v>
      </c>
      <c r="N88">
        <v>74.293999999999997</v>
      </c>
      <c r="O88">
        <v>60.073500000000003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72.464686783294255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106.23134317795683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95.100901972236841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85.789673449464942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87.674086845243366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97.118305316801155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95.988492980905164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96.729404761546945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90.944230164604761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87.425012555952279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83.445701627226072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72.850411993972926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57.042954178555348</v>
      </c>
      <c r="AE88" s="5"/>
      <c r="AG88" s="5">
        <f t="shared" si="17"/>
        <v>7.7313216705746868E-2</v>
      </c>
      <c r="AH88" s="5">
        <f t="shared" si="17"/>
        <v>-3.2023431779568341</v>
      </c>
      <c r="AI88" s="5">
        <f t="shared" si="17"/>
        <v>0.64909802776315928</v>
      </c>
      <c r="AJ88" s="5">
        <f t="shared" si="17"/>
        <v>-4.4076734494649372</v>
      </c>
      <c r="AK88" s="5">
        <f t="shared" si="17"/>
        <v>-1.8650868452433684</v>
      </c>
      <c r="AL88" s="5">
        <f t="shared" si="17"/>
        <v>2.5136946831988496</v>
      </c>
      <c r="AM88" s="5">
        <f t="shared" si="17"/>
        <v>3.8935070190948409</v>
      </c>
      <c r="AN88" s="5">
        <f t="shared" si="16"/>
        <v>2.7855952384530553</v>
      </c>
      <c r="AO88" s="5">
        <f t="shared" si="16"/>
        <v>3.1877698353952439</v>
      </c>
      <c r="AP88" s="5">
        <f t="shared" si="16"/>
        <v>3.2069874440477264</v>
      </c>
      <c r="AQ88" s="5">
        <f t="shared" si="16"/>
        <v>2.8042983727739283</v>
      </c>
      <c r="AR88" s="5">
        <f t="shared" si="16"/>
        <v>1.4435880060270705</v>
      </c>
      <c r="AS88" s="5">
        <f t="shared" si="16"/>
        <v>3.0305458214446546</v>
      </c>
      <c r="AV88" s="2">
        <f t="shared" si="18"/>
        <v>66.134505354675554</v>
      </c>
      <c r="AW88" s="2">
        <f t="shared" si="19"/>
        <v>68.683964857371009</v>
      </c>
      <c r="AX88" s="2">
        <f t="shared" si="20"/>
        <v>69.373482701416989</v>
      </c>
      <c r="AY88" s="2">
        <f t="shared" si="21"/>
        <v>69.191386444233927</v>
      </c>
      <c r="AZ88" s="2">
        <f t="shared" si="22"/>
        <v>70.392457662217467</v>
      </c>
      <c r="BA88" s="2">
        <f t="shared" si="23"/>
        <v>70.123228688399962</v>
      </c>
      <c r="BB88" s="2">
        <f t="shared" si="24"/>
        <v>70.218556677651733</v>
      </c>
      <c r="BC88" s="2">
        <f t="shared" si="25"/>
        <v>69.550523672240985</v>
      </c>
      <c r="BD88" s="2">
        <f t="shared" si="26"/>
        <v>66.482716224006381</v>
      </c>
      <c r="BE88" s="2">
        <f t="shared" si="27"/>
        <v>62.468636348758608</v>
      </c>
      <c r="BF88" s="2">
        <f t="shared" si="28"/>
        <v>56.990733333046151</v>
      </c>
      <c r="BG88" s="2">
        <f t="shared" si="29"/>
        <v>49.348811038371274</v>
      </c>
      <c r="BH88" s="2">
        <f t="shared" si="30"/>
        <v>41.020202500861132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65.95542145892361</v>
      </c>
      <c r="CP88" s="2">
        <f>BL$207*$B88+BL$209</f>
        <v>68.589276154171955</v>
      </c>
      <c r="CQ88" s="2">
        <f>BM$207*$B88+BM$209</f>
        <v>69.28702421036688</v>
      </c>
      <c r="CR88" s="2">
        <f>BN$207*$B88+BN$209</f>
        <v>69.116703882886014</v>
      </c>
      <c r="CS88" s="2">
        <f>BO$207*$B88+BO$209</f>
        <v>70.324524540919839</v>
      </c>
      <c r="CT88" s="2">
        <f>BP$207*$B88+BP$209</f>
        <v>70.06858296527632</v>
      </c>
      <c r="CU88" s="2">
        <f>BQ$207*$B88+BQ$209</f>
        <v>70.148004616727277</v>
      </c>
      <c r="CV88" s="2">
        <f>BR$207*$B88+BR$209</f>
        <v>69.474081555793219</v>
      </c>
      <c r="CW88" s="2">
        <f>BS$207*$B88+BS$209</f>
        <v>66.399387556626635</v>
      </c>
      <c r="CX88" s="2">
        <f>BT$207*$B88+BT$209</f>
        <v>62.387723875016043</v>
      </c>
      <c r="CY88" s="2">
        <f>BU$207*$B88+BU$209</f>
        <v>56.840043613236574</v>
      </c>
      <c r="CZ88" s="2">
        <f>BV$207*$B88+BV$209</f>
        <v>49.217726001312741</v>
      </c>
      <c r="DA88" s="2">
        <f>BW$207*$B88+BW$209</f>
        <v>40.888707294802465</v>
      </c>
      <c r="DD88" s="2">
        <f>BZ$207*$B88+BZ$209</f>
        <v>66.732788803211136</v>
      </c>
      <c r="DE88" s="2">
        <f>CA$207*$B88+CA$209</f>
        <v>69.429389188118577</v>
      </c>
      <c r="DF88" s="2">
        <f>CB$207*$B88+CB$209</f>
        <v>69.760619045510637</v>
      </c>
      <c r="DG88" s="2">
        <f>CC$207*$B88+CC$209</f>
        <v>69.485108000202132</v>
      </c>
      <c r="DH88" s="2">
        <f>CD$207*$B88+CD$209</f>
        <v>70.667748823114309</v>
      </c>
      <c r="DI88" s="2">
        <f>CE$207*$B88+CE$209</f>
        <v>70.381624057675594</v>
      </c>
      <c r="DJ88" s="2">
        <f>CF$207*$B88+CF$209</f>
        <v>70.547821425478119</v>
      </c>
      <c r="DK88" s="2">
        <f>CG$207*$B88+CG$209</f>
        <v>69.922226201831975</v>
      </c>
      <c r="DL88" s="2">
        <f>CH$207*$B88+CH$209</f>
        <v>66.8572318512782</v>
      </c>
      <c r="DM88" s="2">
        <f>CI$207*$B88+CI$209</f>
        <v>62.850262632844363</v>
      </c>
      <c r="DN88" s="2">
        <f>CJ$207*$B88+CJ$209</f>
        <v>57.77893544064522</v>
      </c>
      <c r="DO88" s="2">
        <f>CK$207*$B88+CK$209</f>
        <v>50.095435180216413</v>
      </c>
      <c r="DP88" s="2">
        <f>CL$207*$B88+CL$209</f>
        <v>41.739197817248026</v>
      </c>
      <c r="DS88" s="2">
        <f>POWER(10,($B88-C$227)/C$228)/(1+POWER(10,($B88-C$227)/C$228))</f>
        <v>0.23037229061388698</v>
      </c>
      <c r="DT88" s="2">
        <f>POWER(10,($B88-D$227)/D$228)/(1+POWER(10,($B88-D$227)/D$228))</f>
        <v>0.11270948000203784</v>
      </c>
      <c r="DU88" s="2">
        <f>POWER(10,($B88-E$227)/E$228)/(1+POWER(10,($B88-E$227)/E$228))</f>
        <v>0.18255792638419419</v>
      </c>
      <c r="DV88" s="2">
        <f>POWER(10,($B88-F$227)/F$228)/(1+POWER(10,($B88-F$227)/F$228))</f>
        <v>0.20271912782078708</v>
      </c>
      <c r="DW88" s="2">
        <f>POWER(10,($B88-G$227)/G$228)/(1+POWER(10,($B88-G$227)/G$228))</f>
        <v>0.19792632637551985</v>
      </c>
      <c r="DX88" s="2">
        <f>POWER(10,($B88-H$227)/H$228)/(1+POWER(10,($B88-H$227)/H$228))</f>
        <v>0.17456405708531247</v>
      </c>
      <c r="DY88" s="2">
        <f>POWER(10,($B88-I$227)/I$228)/(1+POWER(10,($B88-I$227)/I$228))</f>
        <v>0.17646096757383553</v>
      </c>
      <c r="DZ88" s="2">
        <f>POWER(10,($B88-J$227)/J$228)/(1+POWER(10,($B88-J$227)/J$228))</f>
        <v>0.17057465067017394</v>
      </c>
      <c r="EA88" s="2">
        <f>POWER(10,($B88-K$227)/K$228)/(1+POWER(10,($B88-K$227)/K$228))</f>
        <v>0.18200219671439846</v>
      </c>
      <c r="EB88" s="2">
        <f>POWER(10,($B88-L$227)/L$228)/(1+POWER(10,($B88-L$227)/L$228))</f>
        <v>0.17493122981187278</v>
      </c>
      <c r="EC88" s="2">
        <f>POWER(10,($B88-M$227)/M$228)/(1+POWER(10,($B88-M$227)/M$228))</f>
        <v>0.16049742410207748</v>
      </c>
      <c r="ED88" s="2">
        <f>POWER(10,($B88-N$227)/N$228)/(1+POWER(10,($B88-N$227)/N$228))</f>
        <v>0.14934905571144577</v>
      </c>
      <c r="EE88" s="2">
        <f>POWER(10,($B88-O$227)/O$228)/(1+POWER(10,($B88-O$227)/O$228))</f>
        <v>0.15461101868666796</v>
      </c>
    </row>
    <row r="89" spans="2:135" x14ac:dyDescent="0.25">
      <c r="B89" s="2">
        <v>83</v>
      </c>
      <c r="C89">
        <v>72.542000000000002</v>
      </c>
      <c r="D89">
        <v>103.89700000000001</v>
      </c>
      <c r="E89">
        <v>87.808999999999997</v>
      </c>
      <c r="F89">
        <v>78</v>
      </c>
      <c r="G89">
        <v>78.293999999999997</v>
      </c>
      <c r="H89">
        <v>91.912000000000006</v>
      </c>
      <c r="I89">
        <v>90.484999999999999</v>
      </c>
      <c r="J89">
        <v>93.897000000000006</v>
      </c>
      <c r="K89">
        <v>86.765000000000001</v>
      </c>
      <c r="L89">
        <v>82.558999999999997</v>
      </c>
      <c r="M89">
        <v>82.25</v>
      </c>
      <c r="N89">
        <v>72.102999999999994</v>
      </c>
      <c r="O89">
        <v>55.514699999999998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70.236791229404176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106.80865514337701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89.364422545965169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81.16876096021312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83.134454148285513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91.702480735227653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90.892123452233903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91.756416183208472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85.856890722499173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82.58306012332622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79.582079180740493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69.797382305840813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54.31765069441947</v>
      </c>
      <c r="AE89" s="5"/>
      <c r="AG89" s="5">
        <f t="shared" si="17"/>
        <v>2.3052087705958257</v>
      </c>
      <c r="AH89" s="5">
        <f t="shared" si="17"/>
        <v>-2.9116551433770042</v>
      </c>
      <c r="AI89" s="5">
        <f t="shared" si="17"/>
        <v>-1.5554225459651718</v>
      </c>
      <c r="AJ89" s="5">
        <f t="shared" si="17"/>
        <v>-3.1687609602131204</v>
      </c>
      <c r="AK89" s="5">
        <f t="shared" si="17"/>
        <v>-4.8404541482855166</v>
      </c>
      <c r="AL89" s="5">
        <f t="shared" si="17"/>
        <v>0.20951926477235361</v>
      </c>
      <c r="AM89" s="5">
        <f t="shared" si="17"/>
        <v>-0.407123452233904</v>
      </c>
      <c r="AN89" s="5">
        <f t="shared" si="16"/>
        <v>2.1405838167915334</v>
      </c>
      <c r="AO89" s="5">
        <f t="shared" si="16"/>
        <v>0.90810927750082726</v>
      </c>
      <c r="AP89" s="5">
        <f t="shared" si="16"/>
        <v>-2.4060123326222538E-2</v>
      </c>
      <c r="AQ89" s="5">
        <f t="shared" si="16"/>
        <v>2.667920819259507</v>
      </c>
      <c r="AR89" s="5">
        <f t="shared" si="16"/>
        <v>2.3056176941591815</v>
      </c>
      <c r="AS89" s="5">
        <f t="shared" si="16"/>
        <v>1.1970493055805278</v>
      </c>
      <c r="AV89" s="2">
        <f t="shared" si="18"/>
        <v>66.141836990582902</v>
      </c>
      <c r="AW89" s="2">
        <f t="shared" si="19"/>
        <v>68.699273748764966</v>
      </c>
      <c r="AX89" s="2">
        <f t="shared" si="20"/>
        <v>69.378767227026998</v>
      </c>
      <c r="AY89" s="2">
        <f t="shared" si="21"/>
        <v>69.19257314301359</v>
      </c>
      <c r="AZ89" s="2">
        <f t="shared" si="22"/>
        <v>70.404371986425801</v>
      </c>
      <c r="BA89" s="2">
        <f t="shared" si="23"/>
        <v>70.134507277487174</v>
      </c>
      <c r="BB89" s="2">
        <f t="shared" si="24"/>
        <v>70.232392942855526</v>
      </c>
      <c r="BC89" s="2">
        <f t="shared" si="25"/>
        <v>69.571612093093336</v>
      </c>
      <c r="BD89" s="2">
        <f t="shared" si="26"/>
        <v>66.496456014881332</v>
      </c>
      <c r="BE89" s="2">
        <f t="shared" si="27"/>
        <v>62.485342103100422</v>
      </c>
      <c r="BF89" s="2">
        <f t="shared" si="28"/>
        <v>57.026400538072984</v>
      </c>
      <c r="BG89" s="2">
        <f t="shared" si="29"/>
        <v>49.3767590263855</v>
      </c>
      <c r="BH89" s="2">
        <f t="shared" si="30"/>
        <v>41.046051648326753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65.965748615114634</v>
      </c>
      <c r="CP89" s="2">
        <f>BL$207*$B89+BL$209</f>
        <v>68.604744599745857</v>
      </c>
      <c r="CQ89" s="2">
        <f>BM$207*$B89+BM$209</f>
        <v>69.297434285059182</v>
      </c>
      <c r="CR89" s="2">
        <f>BN$207*$B89+BN$209</f>
        <v>69.124191914541598</v>
      </c>
      <c r="CS89" s="2">
        <f>BO$207*$B89+BO$209</f>
        <v>70.345081428581238</v>
      </c>
      <c r="CT89" s="2">
        <f>BP$207*$B89+BP$209</f>
        <v>70.086680059918862</v>
      </c>
      <c r="CU89" s="2">
        <f>BQ$207*$B89+BQ$209</f>
        <v>70.166862146847336</v>
      </c>
      <c r="CV89" s="2">
        <f>BR$207*$B89+BR$209</f>
        <v>69.503085584513116</v>
      </c>
      <c r="CW89" s="2">
        <f>BS$207*$B89+BS$209</f>
        <v>66.419631444834351</v>
      </c>
      <c r="CX89" s="2">
        <f>BT$207*$B89+BT$209</f>
        <v>62.410471906742359</v>
      </c>
      <c r="CY89" s="2">
        <f>BU$207*$B89+BU$209</f>
        <v>56.879008731073611</v>
      </c>
      <c r="CZ89" s="2">
        <f>BV$207*$B89+BV$209</f>
        <v>49.246087384736548</v>
      </c>
      <c r="DA89" s="2">
        <f>BW$207*$B89+BW$209</f>
        <v>40.913862983835294</v>
      </c>
      <c r="DD89" s="2">
        <f>BZ$207*$B89+BZ$209</f>
        <v>66.678351092686768</v>
      </c>
      <c r="DE89" s="2">
        <f>CA$207*$B89+CA$209</f>
        <v>69.377963269561107</v>
      </c>
      <c r="DF89" s="2">
        <f>CB$207*$B89+CB$209</f>
        <v>69.710908445663335</v>
      </c>
      <c r="DG89" s="2">
        <f>CC$207*$B89+CC$209</f>
        <v>69.437848272996277</v>
      </c>
      <c r="DH89" s="2">
        <f>CD$207*$B89+CD$209</f>
        <v>70.623499158632015</v>
      </c>
      <c r="DI89" s="2">
        <f>CE$207*$B89+CE$209</f>
        <v>70.340761887749821</v>
      </c>
      <c r="DJ89" s="2">
        <f>CF$207*$B89+CF$209</f>
        <v>70.511313789606788</v>
      </c>
      <c r="DK89" s="2">
        <f>CG$207*$B89+CG$209</f>
        <v>69.875505598635556</v>
      </c>
      <c r="DL89" s="2">
        <f>CH$207*$B89+CH$209</f>
        <v>66.811358179484685</v>
      </c>
      <c r="DM89" s="2">
        <f>CI$207*$B89+CI$209</f>
        <v>62.807398382704562</v>
      </c>
      <c r="DN89" s="2">
        <f>CJ$207*$B89+CJ$209</f>
        <v>57.72951707059957</v>
      </c>
      <c r="DO89" s="2">
        <f>CK$207*$B89+CK$209</f>
        <v>50.055540928719893</v>
      </c>
      <c r="DP89" s="2">
        <f>CL$207*$B89+CL$209</f>
        <v>41.70524126257223</v>
      </c>
      <c r="DS89" s="2">
        <f>POWER(10,($B89-C$227)/C$228)/(1+POWER(10,($B89-C$227)/C$228))</f>
        <v>0.24710603879488388</v>
      </c>
      <c r="DT89" s="2">
        <f>POWER(10,($B89-D$227)/D$228)/(1+POWER(10,($B89-D$227)/D$228))</f>
        <v>0.12225409539281211</v>
      </c>
      <c r="DU89" s="2">
        <f>POWER(10,($B89-E$227)/E$228)/(1+POWER(10,($B89-E$227)/E$228))</f>
        <v>0.19670622669377819</v>
      </c>
      <c r="DV89" s="2">
        <f>POWER(10,($B89-F$227)/F$228)/(1+POWER(10,($B89-F$227)/F$228))</f>
        <v>0.21801320658347717</v>
      </c>
      <c r="DW89" s="2">
        <f>POWER(10,($B89-G$227)/G$228)/(1+POWER(10,($B89-G$227)/G$228))</f>
        <v>0.21295539559838592</v>
      </c>
      <c r="DX89" s="2">
        <f>POWER(10,($B89-H$227)/H$228)/(1+POWER(10,($B89-H$227)/H$228))</f>
        <v>0.18823549081256633</v>
      </c>
      <c r="DY89" s="2">
        <f>POWER(10,($B89-I$227)/I$228)/(1+POWER(10,($B89-I$227)/I$228))</f>
        <v>0.19024672224877204</v>
      </c>
      <c r="DZ89" s="2">
        <f>POWER(10,($B89-J$227)/J$228)/(1+POWER(10,($B89-J$227)/J$228))</f>
        <v>0.18400329193290815</v>
      </c>
      <c r="EA89" s="2">
        <f>POWER(10,($B89-K$227)/K$228)/(1+POWER(10,($B89-K$227)/K$228))</f>
        <v>0.1961177608047516</v>
      </c>
      <c r="EB89" s="2">
        <f>POWER(10,($B89-L$227)/L$228)/(1+POWER(10,($B89-L$227)/L$228))</f>
        <v>0.18862484840943894</v>
      </c>
      <c r="EC89" s="2">
        <f>POWER(10,($B89-M$227)/M$228)/(1+POWER(10,($B89-M$227)/M$228))</f>
        <v>0.17329848532881537</v>
      </c>
      <c r="ED89" s="2">
        <f>POWER(10,($B89-N$227)/N$228)/(1+POWER(10,($B89-N$227)/N$228))</f>
        <v>0.16143192233850964</v>
      </c>
      <c r="EE89" s="2">
        <f>POWER(10,($B89-O$227)/O$228)/(1+POWER(10,($B89-O$227)/O$228))</f>
        <v>0.16703600293710047</v>
      </c>
    </row>
    <row r="90" spans="2:135" x14ac:dyDescent="0.25">
      <c r="B90" s="2">
        <v>84</v>
      </c>
      <c r="C90">
        <v>72.125</v>
      </c>
      <c r="D90">
        <v>103.11799999999999</v>
      </c>
      <c r="E90">
        <v>81.206000000000003</v>
      </c>
      <c r="F90">
        <v>75.117999999999995</v>
      </c>
      <c r="G90">
        <v>76.102999999999994</v>
      </c>
      <c r="H90">
        <v>84.587999999999994</v>
      </c>
      <c r="I90">
        <v>83.25</v>
      </c>
      <c r="J90">
        <v>85.043999999999997</v>
      </c>
      <c r="K90">
        <v>79.515000000000001</v>
      </c>
      <c r="L90">
        <v>76.573999999999998</v>
      </c>
      <c r="M90">
        <v>76.734999999999999</v>
      </c>
      <c r="N90">
        <v>67.484999999999999</v>
      </c>
      <c r="O90">
        <v>52.779400000000003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68.669815169445343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105.55371036565487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84.139946389413211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77.407386888079046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79.326812509575944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86.525764640763697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85.980031116082699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86.799274105524304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81.058400838658272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77.877889149562861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75.332393842989404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66.288283097402172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51.546789377974875</v>
      </c>
      <c r="AE90" s="5"/>
      <c r="AG90" s="5">
        <f t="shared" si="17"/>
        <v>3.4551848305546571</v>
      </c>
      <c r="AH90" s="5">
        <f t="shared" si="17"/>
        <v>-2.4357103656548702</v>
      </c>
      <c r="AI90" s="5">
        <f t="shared" si="17"/>
        <v>-2.9339463894132081</v>
      </c>
      <c r="AJ90" s="5">
        <f t="shared" si="17"/>
        <v>-2.2893868880790507</v>
      </c>
      <c r="AK90" s="5">
        <f t="shared" si="17"/>
        <v>-3.22381250957595</v>
      </c>
      <c r="AL90" s="5">
        <f t="shared" si="17"/>
        <v>-1.937764640763703</v>
      </c>
      <c r="AM90" s="5">
        <f t="shared" si="17"/>
        <v>-2.7300311160826993</v>
      </c>
      <c r="AN90" s="5">
        <f t="shared" si="16"/>
        <v>-1.7552741055243075</v>
      </c>
      <c r="AO90" s="5">
        <f t="shared" si="16"/>
        <v>-1.5434008386582718</v>
      </c>
      <c r="AP90" s="5">
        <f t="shared" si="16"/>
        <v>-1.3038891495628633</v>
      </c>
      <c r="AQ90" s="5">
        <f t="shared" si="16"/>
        <v>1.4026061570105952</v>
      </c>
      <c r="AR90" s="5">
        <f t="shared" si="16"/>
        <v>1.1967169025978279</v>
      </c>
      <c r="AS90" s="5">
        <f t="shared" si="16"/>
        <v>1.2326106220251276</v>
      </c>
      <c r="AV90" s="2">
        <f t="shared" si="18"/>
        <v>66.147517792268715</v>
      </c>
      <c r="AW90" s="2">
        <f t="shared" si="19"/>
        <v>68.713791334532814</v>
      </c>
      <c r="AX90" s="2">
        <f t="shared" si="20"/>
        <v>69.382637667289259</v>
      </c>
      <c r="AY90" s="2">
        <f t="shared" si="21"/>
        <v>69.192296225863345</v>
      </c>
      <c r="AZ90" s="2">
        <f t="shared" si="22"/>
        <v>70.414512580043393</v>
      </c>
      <c r="BA90" s="2">
        <f t="shared" si="23"/>
        <v>70.144331363879687</v>
      </c>
      <c r="BB90" s="2">
        <f t="shared" si="24"/>
        <v>70.244936609089706</v>
      </c>
      <c r="BC90" s="2">
        <f t="shared" si="25"/>
        <v>69.590905450656635</v>
      </c>
      <c r="BD90" s="2">
        <f t="shared" si="26"/>
        <v>66.508593728262781</v>
      </c>
      <c r="BE90" s="2">
        <f t="shared" si="27"/>
        <v>62.500518631077185</v>
      </c>
      <c r="BF90" s="2">
        <f t="shared" si="28"/>
        <v>57.060409834972617</v>
      </c>
      <c r="BG90" s="2">
        <f t="shared" si="29"/>
        <v>49.403633666420809</v>
      </c>
      <c r="BH90" s="2">
        <f t="shared" si="30"/>
        <v>41.071007136946541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65.976075771305645</v>
      </c>
      <c r="CP90" s="2">
        <f>BL$207*$B90+BL$209</f>
        <v>68.620213045319773</v>
      </c>
      <c r="CQ90" s="2">
        <f>BM$207*$B90+BM$209</f>
        <v>69.307844359751485</v>
      </c>
      <c r="CR90" s="2">
        <f>BN$207*$B90+BN$209</f>
        <v>69.131679946197195</v>
      </c>
      <c r="CS90" s="2">
        <f>BO$207*$B90+BO$209</f>
        <v>70.365638316242638</v>
      </c>
      <c r="CT90" s="2">
        <f>BP$207*$B90+BP$209</f>
        <v>70.104777154561404</v>
      </c>
      <c r="CU90" s="2">
        <f>BQ$207*$B90+BQ$209</f>
        <v>70.185719676967409</v>
      </c>
      <c r="CV90" s="2">
        <f>BR$207*$B90+BR$209</f>
        <v>69.532089613233012</v>
      </c>
      <c r="CW90" s="2">
        <f>BS$207*$B90+BS$209</f>
        <v>66.439875333042067</v>
      </c>
      <c r="CX90" s="2">
        <f>BT$207*$B90+BT$209</f>
        <v>62.433219938468675</v>
      </c>
      <c r="CY90" s="2">
        <f>BU$207*$B90+BU$209</f>
        <v>56.917973848910655</v>
      </c>
      <c r="CZ90" s="2">
        <f>BV$207*$B90+BV$209</f>
        <v>49.274448768160354</v>
      </c>
      <c r="DA90" s="2">
        <f>BW$207*$B90+BW$209</f>
        <v>40.939018672868123</v>
      </c>
      <c r="DD90" s="2">
        <f>BZ$207*$B90+BZ$209</f>
        <v>66.623913382162399</v>
      </c>
      <c r="DE90" s="2">
        <f>CA$207*$B90+CA$209</f>
        <v>69.326537351003651</v>
      </c>
      <c r="DF90" s="2">
        <f>CB$207*$B90+CB$209</f>
        <v>69.661197845816048</v>
      </c>
      <c r="DG90" s="2">
        <f>CC$207*$B90+CC$209</f>
        <v>69.390588545790422</v>
      </c>
      <c r="DH90" s="2">
        <f>CD$207*$B90+CD$209</f>
        <v>70.579249494149721</v>
      </c>
      <c r="DI90" s="2">
        <f>CE$207*$B90+CE$209</f>
        <v>70.299899717824047</v>
      </c>
      <c r="DJ90" s="2">
        <f>CF$207*$B90+CF$209</f>
        <v>70.474806153735443</v>
      </c>
      <c r="DK90" s="2">
        <f>CG$207*$B90+CG$209</f>
        <v>69.828784995439122</v>
      </c>
      <c r="DL90" s="2">
        <f>CH$207*$B90+CH$209</f>
        <v>66.76548450769117</v>
      </c>
      <c r="DM90" s="2">
        <f>CI$207*$B90+CI$209</f>
        <v>62.764534132564762</v>
      </c>
      <c r="DN90" s="2">
        <f>CJ$207*$B90+CJ$209</f>
        <v>57.680098700553927</v>
      </c>
      <c r="DO90" s="2">
        <f>CK$207*$B90+CK$209</f>
        <v>50.015646677223373</v>
      </c>
      <c r="DP90" s="2">
        <f>CL$207*$B90+CL$209</f>
        <v>41.671284707896433</v>
      </c>
      <c r="DS90" s="2">
        <f>POWER(10,($B90-C$227)/C$228)/(1+POWER(10,($B90-C$227)/C$228))</f>
        <v>0.26463733826187369</v>
      </c>
      <c r="DT90" s="2">
        <f>POWER(10,($B90-D$227)/D$228)/(1+POWER(10,($B90-D$227)/D$228))</f>
        <v>0.13248629342075019</v>
      </c>
      <c r="DU90" s="2">
        <f>POWER(10,($B90-E$227)/E$228)/(1+POWER(10,($B90-E$227)/E$228))</f>
        <v>0.21166709962530278</v>
      </c>
      <c r="DV90" s="2">
        <f>POWER(10,($B90-F$227)/F$228)/(1+POWER(10,($B90-F$227)/F$228))</f>
        <v>0.23412231096761196</v>
      </c>
      <c r="DW90" s="2">
        <f>POWER(10,($B90-G$227)/G$228)/(1+POWER(10,($B90-G$227)/G$228))</f>
        <v>0.22880012310037606</v>
      </c>
      <c r="DX90" s="2">
        <f>POWER(10,($B90-H$227)/H$228)/(1+POWER(10,($B90-H$227)/H$228))</f>
        <v>0.2027146868967552</v>
      </c>
      <c r="DY90" s="2">
        <f>POWER(10,($B90-I$227)/I$228)/(1+POWER(10,($B90-I$227)/I$228))</f>
        <v>0.20484158506596625</v>
      </c>
      <c r="DZ90" s="2">
        <f>POWER(10,($B90-J$227)/J$228)/(1+POWER(10,($B90-J$227)/J$228))</f>
        <v>0.19823644367595025</v>
      </c>
      <c r="EA90" s="2">
        <f>POWER(10,($B90-K$227)/K$228)/(1+POWER(10,($B90-K$227)/K$228))</f>
        <v>0.21104563559910597</v>
      </c>
      <c r="EB90" s="2">
        <f>POWER(10,($B90-L$227)/L$228)/(1+POWER(10,($B90-L$227)/L$228))</f>
        <v>0.20312649988363121</v>
      </c>
      <c r="EC90" s="2">
        <f>POWER(10,($B90-M$227)/M$228)/(1+POWER(10,($B90-M$227)/M$228))</f>
        <v>0.18689324426941104</v>
      </c>
      <c r="ED90" s="2">
        <f>POWER(10,($B90-N$227)/N$228)/(1+POWER(10,($B90-N$227)/N$228))</f>
        <v>0.17429204357006853</v>
      </c>
      <c r="EE90" s="2">
        <f>POWER(10,($B90-O$227)/O$228)/(1+POWER(10,($B90-O$227)/O$228))</f>
        <v>0.1802466013233977</v>
      </c>
    </row>
    <row r="91" spans="2:135" x14ac:dyDescent="0.25">
      <c r="B91" s="2">
        <v>85</v>
      </c>
      <c r="C91">
        <v>66.957999999999998</v>
      </c>
      <c r="D91">
        <v>101.89700000000001</v>
      </c>
      <c r="E91">
        <v>76.778999999999996</v>
      </c>
      <c r="F91">
        <v>75.221000000000004</v>
      </c>
      <c r="G91">
        <v>74.882000000000005</v>
      </c>
      <c r="H91">
        <v>77.734999999999999</v>
      </c>
      <c r="I91">
        <v>78.543999999999997</v>
      </c>
      <c r="J91">
        <v>77.234999999999999</v>
      </c>
      <c r="K91">
        <v>73.102999999999994</v>
      </c>
      <c r="L91">
        <v>72.5</v>
      </c>
      <c r="M91">
        <v>70.087999999999994</v>
      </c>
      <c r="N91">
        <v>62.618000000000002</v>
      </c>
      <c r="O91">
        <v>48.911799999999999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67.630685910563869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102.64577698243588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79.74262827060042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74.547702891872746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76.352798430029992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81.980581853966228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81.641429775337258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82.293026247514376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76.901652741093429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73.692608110985802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71.156153834120275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62.714432061999815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48.974947815881194</v>
      </c>
      <c r="AE91" s="5"/>
      <c r="AG91" s="5">
        <f t="shared" si="17"/>
        <v>-0.67268591056387095</v>
      </c>
      <c r="AH91" s="5">
        <f t="shared" si="17"/>
        <v>-0.74877698243587076</v>
      </c>
      <c r="AI91" s="5">
        <f t="shared" si="17"/>
        <v>-2.9636282706004238</v>
      </c>
      <c r="AJ91" s="5">
        <f t="shared" si="17"/>
        <v>0.67329710812725807</v>
      </c>
      <c r="AK91" s="5">
        <f t="shared" si="17"/>
        <v>-1.470798430029987</v>
      </c>
      <c r="AL91" s="5">
        <f t="shared" si="17"/>
        <v>-4.2455818539662289</v>
      </c>
      <c r="AM91" s="5">
        <f t="shared" si="17"/>
        <v>-3.097429775337261</v>
      </c>
      <c r="AN91" s="5">
        <f t="shared" si="16"/>
        <v>-5.0580262475143769</v>
      </c>
      <c r="AO91" s="5">
        <f t="shared" si="16"/>
        <v>-3.7986527410934343</v>
      </c>
      <c r="AP91" s="5">
        <f t="shared" si="16"/>
        <v>-1.1926081109858018</v>
      </c>
      <c r="AQ91" s="5">
        <f t="shared" si="16"/>
        <v>-1.068153834120281</v>
      </c>
      <c r="AR91" s="5">
        <f t="shared" si="16"/>
        <v>-9.6432061999813357E-2</v>
      </c>
      <c r="AS91" s="5">
        <f t="shared" si="16"/>
        <v>-6.3147815881194447E-2</v>
      </c>
      <c r="AV91" s="2">
        <f t="shared" si="18"/>
        <v>66.151380442294993</v>
      </c>
      <c r="AW91" s="2">
        <f t="shared" si="19"/>
        <v>68.727398086878608</v>
      </c>
      <c r="AX91" s="2">
        <f t="shared" si="20"/>
        <v>69.384948382201102</v>
      </c>
      <c r="AY91" s="2">
        <f t="shared" si="21"/>
        <v>69.190420434140066</v>
      </c>
      <c r="AZ91" s="2">
        <f t="shared" si="22"/>
        <v>70.422720206063673</v>
      </c>
      <c r="BA91" s="2">
        <f t="shared" si="23"/>
        <v>70.152559008734229</v>
      </c>
      <c r="BB91" s="2">
        <f t="shared" si="24"/>
        <v>70.25605468945497</v>
      </c>
      <c r="BC91" s="2">
        <f t="shared" si="25"/>
        <v>69.608222902109432</v>
      </c>
      <c r="BD91" s="2">
        <f t="shared" si="26"/>
        <v>66.51896912060019</v>
      </c>
      <c r="BE91" s="2">
        <f t="shared" si="27"/>
        <v>62.514008664321466</v>
      </c>
      <c r="BF91" s="2">
        <f t="shared" si="28"/>
        <v>57.092559597192889</v>
      </c>
      <c r="BG91" s="2">
        <f t="shared" si="29"/>
        <v>49.429287649689094</v>
      </c>
      <c r="BH91" s="2">
        <f t="shared" si="30"/>
        <v>41.094940101020896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65.986402927496655</v>
      </c>
      <c r="CP91" s="2">
        <f>BL$207*$B91+BL$209</f>
        <v>68.635681490893688</v>
      </c>
      <c r="CQ91" s="2">
        <f>BM$207*$B91+BM$209</f>
        <v>69.318254434443787</v>
      </c>
      <c r="CR91" s="2">
        <f>BN$207*$B91+BN$209</f>
        <v>69.139167977852793</v>
      </c>
      <c r="CS91" s="2">
        <f>BO$207*$B91+BO$209</f>
        <v>70.386195203904023</v>
      </c>
      <c r="CT91" s="2">
        <f>BP$207*$B91+BP$209</f>
        <v>70.122874249203932</v>
      </c>
      <c r="CU91" s="2">
        <f>BQ$207*$B91+BQ$209</f>
        <v>70.204577207087468</v>
      </c>
      <c r="CV91" s="2">
        <f>BR$207*$B91+BR$209</f>
        <v>69.561093641952908</v>
      </c>
      <c r="CW91" s="2">
        <f>BS$207*$B91+BS$209</f>
        <v>66.460119221249784</v>
      </c>
      <c r="CX91" s="2">
        <f>BT$207*$B91+BT$209</f>
        <v>62.455967970194997</v>
      </c>
      <c r="CY91" s="2">
        <f>BU$207*$B91+BU$209</f>
        <v>56.9569389667477</v>
      </c>
      <c r="CZ91" s="2">
        <f>BV$207*$B91+BV$209</f>
        <v>49.302810151584168</v>
      </c>
      <c r="DA91" s="2">
        <f>BW$207*$B91+BW$209</f>
        <v>40.964174361900952</v>
      </c>
      <c r="DD91" s="2">
        <f>BZ$207*$B91+BZ$209</f>
        <v>66.569475671638031</v>
      </c>
      <c r="DE91" s="2">
        <f>CA$207*$B91+CA$209</f>
        <v>69.275111432446181</v>
      </c>
      <c r="DF91" s="2">
        <f>CB$207*$B91+CB$209</f>
        <v>69.61148724596876</v>
      </c>
      <c r="DG91" s="2">
        <f>CC$207*$B91+CC$209</f>
        <v>69.343328818584567</v>
      </c>
      <c r="DH91" s="2">
        <f>CD$207*$B91+CD$209</f>
        <v>70.534999829667427</v>
      </c>
      <c r="DI91" s="2">
        <f>CE$207*$B91+CE$209</f>
        <v>70.259037547898274</v>
      </c>
      <c r="DJ91" s="2">
        <f>CF$207*$B91+CF$209</f>
        <v>70.438298517864112</v>
      </c>
      <c r="DK91" s="2">
        <f>CG$207*$B91+CG$209</f>
        <v>69.782064392242702</v>
      </c>
      <c r="DL91" s="2">
        <f>CH$207*$B91+CH$209</f>
        <v>66.719610835897655</v>
      </c>
      <c r="DM91" s="2">
        <f>CI$207*$B91+CI$209</f>
        <v>62.721669882424955</v>
      </c>
      <c r="DN91" s="2">
        <f>CJ$207*$B91+CJ$209</f>
        <v>57.630680330508277</v>
      </c>
      <c r="DO91" s="2">
        <f>CK$207*$B91+CK$209</f>
        <v>49.975752425726853</v>
      </c>
      <c r="DP91" s="2">
        <f>CL$207*$B91+CL$209</f>
        <v>41.637328153220636</v>
      </c>
      <c r="DS91" s="2">
        <f>POWER(10,($B91-C$227)/C$228)/(1+POWER(10,($B91-C$227)/C$228))</f>
        <v>0.28294499521029709</v>
      </c>
      <c r="DT91" s="2">
        <f>POWER(10,($B91-D$227)/D$228)/(1+POWER(10,($B91-D$227)/D$228))</f>
        <v>0.14343494106991614</v>
      </c>
      <c r="DU91" s="2">
        <f>POWER(10,($B91-E$227)/E$228)/(1+POWER(10,($B91-E$227)/E$228))</f>
        <v>0.22744367320444986</v>
      </c>
      <c r="DV91" s="2">
        <f>POWER(10,($B91-F$227)/F$228)/(1+POWER(10,($B91-F$227)/F$228))</f>
        <v>0.25103960242110712</v>
      </c>
      <c r="DW91" s="2">
        <f>POWER(10,($B91-G$227)/G$228)/(1+POWER(10,($B91-G$227)/G$228))</f>
        <v>0.24545609366828078</v>
      </c>
      <c r="DX91" s="2">
        <f>POWER(10,($B91-H$227)/H$228)/(1+POWER(10,($B91-H$227)/H$228))</f>
        <v>0.21800852222984185</v>
      </c>
      <c r="DY91" s="2">
        <f>POWER(10,($B91-I$227)/I$228)/(1+POWER(10,($B91-I$227)/I$228))</f>
        <v>0.22025155599397078</v>
      </c>
      <c r="DZ91" s="2">
        <f>POWER(10,($B91-J$227)/J$228)/(1+POWER(10,($B91-J$227)/J$228))</f>
        <v>0.21328279917009188</v>
      </c>
      <c r="EA91" s="2">
        <f>POWER(10,($B91-K$227)/K$228)/(1+POWER(10,($B91-K$227)/K$228))</f>
        <v>0.22678921409568839</v>
      </c>
      <c r="EB91" s="2">
        <f>POWER(10,($B91-L$227)/L$228)/(1+POWER(10,($B91-L$227)/L$228))</f>
        <v>0.21844289203394962</v>
      </c>
      <c r="EC91" s="2">
        <f>POWER(10,($B91-M$227)/M$228)/(1+POWER(10,($B91-M$227)/M$228))</f>
        <v>0.20129479610426187</v>
      </c>
      <c r="ED91" s="2">
        <f>POWER(10,($B91-N$227)/N$228)/(1+POWER(10,($B91-N$227)/N$228))</f>
        <v>0.18794702452903628</v>
      </c>
      <c r="EE91" s="2">
        <f>POWER(10,($B91-O$227)/O$228)/(1+POWER(10,($B91-O$227)/O$228))</f>
        <v>0.19425834156498986</v>
      </c>
    </row>
    <row r="92" spans="2:135" x14ac:dyDescent="0.25">
      <c r="B92" s="2">
        <v>86</v>
      </c>
      <c r="C92">
        <v>66.667000000000002</v>
      </c>
      <c r="D92">
        <v>100.206</v>
      </c>
      <c r="E92">
        <v>74.867999999999995</v>
      </c>
      <c r="F92">
        <v>72.956000000000003</v>
      </c>
      <c r="G92">
        <v>75.043999999999997</v>
      </c>
      <c r="H92">
        <v>75.852999999999994</v>
      </c>
      <c r="I92">
        <v>75.484999999999999</v>
      </c>
      <c r="J92">
        <v>72.956000000000003</v>
      </c>
      <c r="K92">
        <v>71.558999999999997</v>
      </c>
      <c r="L92">
        <v>69.265000000000001</v>
      </c>
      <c r="M92">
        <v>64.382000000000005</v>
      </c>
      <c r="N92">
        <v>58.573999999999998</v>
      </c>
      <c r="O92">
        <v>45.691200000000002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66.979360759511948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98.482592496805736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76.295651475314855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72.508164666614576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74.178938159303044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78.27781320117036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78.091949122857969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78.508998335503435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73.562551156045089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70.246458018914467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67.407245524696918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59.400553074648208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46.766352977962129</v>
      </c>
      <c r="AE92" s="5"/>
      <c r="AG92" s="5">
        <f t="shared" si="17"/>
        <v>-0.31236075951194664</v>
      </c>
      <c r="AH92" s="5">
        <f t="shared" si="17"/>
        <v>1.7234075031942666</v>
      </c>
      <c r="AI92" s="5">
        <f t="shared" si="17"/>
        <v>-1.4276514753148604</v>
      </c>
      <c r="AJ92" s="5">
        <f t="shared" si="17"/>
        <v>0.44783533338542725</v>
      </c>
      <c r="AK92" s="5">
        <f t="shared" si="17"/>
        <v>0.8650618406969528</v>
      </c>
      <c r="AL92" s="5">
        <f t="shared" si="17"/>
        <v>-2.424813201170366</v>
      </c>
      <c r="AM92" s="5">
        <f t="shared" si="17"/>
        <v>-2.6069491228579693</v>
      </c>
      <c r="AN92" s="5">
        <f t="shared" si="16"/>
        <v>-5.5529983355034318</v>
      </c>
      <c r="AO92" s="5">
        <f t="shared" si="16"/>
        <v>-2.0035511560450914</v>
      </c>
      <c r="AP92" s="5">
        <f t="shared" si="16"/>
        <v>-0.98145801891446638</v>
      </c>
      <c r="AQ92" s="5">
        <f t="shared" si="16"/>
        <v>-3.0252455246969134</v>
      </c>
      <c r="AR92" s="5">
        <f t="shared" si="16"/>
        <v>-0.82655307464820993</v>
      </c>
      <c r="AS92" s="5">
        <f t="shared" si="16"/>
        <v>-1.0751529779621265</v>
      </c>
      <c r="AV92" s="2">
        <f t="shared" si="18"/>
        <v>66.153258565747052</v>
      </c>
      <c r="AW92" s="2">
        <f t="shared" si="19"/>
        <v>68.739965428401121</v>
      </c>
      <c r="AX92" s="2">
        <f t="shared" si="20"/>
        <v>69.385551363825471</v>
      </c>
      <c r="AY92" s="2">
        <f t="shared" si="21"/>
        <v>69.186810828692842</v>
      </c>
      <c r="AZ92" s="2">
        <f t="shared" si="22"/>
        <v>70.428836126909601</v>
      </c>
      <c r="BA92" s="2">
        <f t="shared" si="23"/>
        <v>70.159046150358932</v>
      </c>
      <c r="BB92" s="2">
        <f t="shared" si="24"/>
        <v>70.265611691621999</v>
      </c>
      <c r="BC92" s="2">
        <f t="shared" si="25"/>
        <v>69.623380062611872</v>
      </c>
      <c r="BD92" s="2">
        <f t="shared" si="26"/>
        <v>66.527419716445081</v>
      </c>
      <c r="BE92" s="2">
        <f t="shared" si="27"/>
        <v>62.525651871309016</v>
      </c>
      <c r="BF92" s="2">
        <f t="shared" si="28"/>
        <v>57.122640268404865</v>
      </c>
      <c r="BG92" s="2">
        <f t="shared" si="29"/>
        <v>49.453565894204942</v>
      </c>
      <c r="BH92" s="2">
        <f t="shared" si="30"/>
        <v>41.117714775378033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65.996730083687666</v>
      </c>
      <c r="CP92" s="2">
        <f>BL$207*$B92+BL$209</f>
        <v>68.65114993646759</v>
      </c>
      <c r="CQ92" s="2">
        <f>BM$207*$B92+BM$209</f>
        <v>69.328664509136075</v>
      </c>
      <c r="CR92" s="2">
        <f>BN$207*$B92+BN$209</f>
        <v>69.146656009508376</v>
      </c>
      <c r="CS92" s="2">
        <f>BO$207*$B92+BO$209</f>
        <v>70.406752091565423</v>
      </c>
      <c r="CT92" s="2">
        <f>BP$207*$B92+BP$209</f>
        <v>70.140971343846473</v>
      </c>
      <c r="CU92" s="2">
        <f>BQ$207*$B92+BQ$209</f>
        <v>70.223434737207526</v>
      </c>
      <c r="CV92" s="2">
        <f>BR$207*$B92+BR$209</f>
        <v>69.59009767067279</v>
      </c>
      <c r="CW92" s="2">
        <f>BS$207*$B92+BS$209</f>
        <v>66.480363109457485</v>
      </c>
      <c r="CX92" s="2">
        <f>BT$207*$B92+BT$209</f>
        <v>62.478716001921313</v>
      </c>
      <c r="CY92" s="2">
        <f>BU$207*$B92+BU$209</f>
        <v>56.995904084584737</v>
      </c>
      <c r="CZ92" s="2">
        <f>BV$207*$B92+BV$209</f>
        <v>49.331171535007975</v>
      </c>
      <c r="DA92" s="2">
        <f>BW$207*$B92+BW$209</f>
        <v>40.989330050933781</v>
      </c>
      <c r="DD92" s="2">
        <f>BZ$207*$B92+BZ$209</f>
        <v>66.515037961113663</v>
      </c>
      <c r="DE92" s="2">
        <f>CA$207*$B92+CA$209</f>
        <v>69.223685513888711</v>
      </c>
      <c r="DF92" s="2">
        <f>CB$207*$B92+CB$209</f>
        <v>69.561776646121473</v>
      </c>
      <c r="DG92" s="2">
        <f>CC$207*$B92+CC$209</f>
        <v>69.296069091378712</v>
      </c>
      <c r="DH92" s="2">
        <f>CD$207*$B92+CD$209</f>
        <v>70.490750165185133</v>
      </c>
      <c r="DI92" s="2">
        <f>CE$207*$B92+CE$209</f>
        <v>70.2181753779725</v>
      </c>
      <c r="DJ92" s="2">
        <f>CF$207*$B92+CF$209</f>
        <v>70.401790881992767</v>
      </c>
      <c r="DK92" s="2">
        <f>CG$207*$B92+CG$209</f>
        <v>69.735343789046283</v>
      </c>
      <c r="DL92" s="2">
        <f>CH$207*$B92+CH$209</f>
        <v>66.673737164104139</v>
      </c>
      <c r="DM92" s="2">
        <f>CI$207*$B92+CI$209</f>
        <v>62.678805632285155</v>
      </c>
      <c r="DN92" s="2">
        <f>CJ$207*$B92+CJ$209</f>
        <v>57.581261960462633</v>
      </c>
      <c r="DO92" s="2">
        <f>CK$207*$B92+CK$209</f>
        <v>49.935858174230333</v>
      </c>
      <c r="DP92" s="2">
        <f>CL$207*$B92+CL$209</f>
        <v>41.60337159854484</v>
      </c>
      <c r="DS92" s="2">
        <f>POWER(10,($B92-C$227)/C$228)/(1+POWER(10,($B92-C$227)/C$228))</f>
        <v>0.3019990412584953</v>
      </c>
      <c r="DT92" s="2">
        <f>POWER(10,($B92-D$227)/D$228)/(1+POWER(10,($B92-D$227)/D$228))</f>
        <v>0.15512659026985537</v>
      </c>
      <c r="DU92" s="2">
        <f>POWER(10,($B92-E$227)/E$228)/(1+POWER(10,($B92-E$227)/E$228))</f>
        <v>0.24403214446512886</v>
      </c>
      <c r="DV92" s="2">
        <f>POWER(10,($B92-F$227)/F$228)/(1+POWER(10,($B92-F$227)/F$228))</f>
        <v>0.26875035761134364</v>
      </c>
      <c r="DW92" s="2">
        <f>POWER(10,($B92-G$227)/G$228)/(1+POWER(10,($B92-G$227)/G$228))</f>
        <v>0.26291121203748741</v>
      </c>
      <c r="DX92" s="2">
        <f>POWER(10,($B92-H$227)/H$228)/(1+POWER(10,($B92-H$227)/H$228))</f>
        <v>0.23411738411165528</v>
      </c>
      <c r="DY92" s="2">
        <f>POWER(10,($B92-I$227)/I$228)/(1+POWER(10,($B92-I$227)/I$228))</f>
        <v>0.23647603767875613</v>
      </c>
      <c r="DZ92" s="2">
        <f>POWER(10,($B92-J$227)/J$228)/(1+POWER(10,($B92-J$227)/J$228))</f>
        <v>0.22914479444810379</v>
      </c>
      <c r="EA92" s="2">
        <f>POWER(10,($B92-K$227)/K$228)/(1+POWER(10,($B92-K$227)/K$228))</f>
        <v>0.24334498789705336</v>
      </c>
      <c r="EB92" s="2">
        <f>POWER(10,($B92-L$227)/L$228)/(1+POWER(10,($B92-L$227)/L$228))</f>
        <v>0.23457422207415446</v>
      </c>
      <c r="EC92" s="2">
        <f>POWER(10,($B92-M$227)/M$228)/(1+POWER(10,($B92-M$227)/M$228))</f>
        <v>0.21651059811923451</v>
      </c>
      <c r="ED92" s="2">
        <f>POWER(10,($B92-N$227)/N$228)/(1+POWER(10,($B92-N$227)/N$228))</f>
        <v>0.20240956432305524</v>
      </c>
      <c r="EE92" s="2">
        <f>POWER(10,($B92-O$227)/O$228)/(1+POWER(10,($B92-O$227)/O$228))</f>
        <v>0.20908149447499183</v>
      </c>
    </row>
    <row r="93" spans="2:135" x14ac:dyDescent="0.25">
      <c r="B93" s="2">
        <v>87</v>
      </c>
      <c r="C93">
        <v>68.625</v>
      </c>
      <c r="D93">
        <v>95</v>
      </c>
      <c r="E93">
        <v>74.265000000000001</v>
      </c>
      <c r="F93">
        <v>73.617999999999995</v>
      </c>
      <c r="G93">
        <v>73.587999999999994</v>
      </c>
      <c r="H93">
        <v>74.087999999999994</v>
      </c>
      <c r="I93">
        <v>75.941000000000003</v>
      </c>
      <c r="J93">
        <v>74.426000000000002</v>
      </c>
      <c r="K93">
        <v>70.028999999999996</v>
      </c>
      <c r="L93">
        <v>67.456000000000003</v>
      </c>
      <c r="M93">
        <v>63.676000000000002</v>
      </c>
      <c r="N93">
        <v>54.734999999999999</v>
      </c>
      <c r="O93">
        <v>44.176499999999997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66.592251838527247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93.591303943476547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73.766301686365921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71.138935814732307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72.6866208378582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75.461327772316906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75.3844376214699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75.551145955190705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71.060100402789914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67.601784253727104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64.296379531513423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56.563394902586147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44.997861017741457</v>
      </c>
      <c r="AE93" s="5"/>
      <c r="AG93" s="5">
        <f t="shared" si="17"/>
        <v>2.0327481614727532</v>
      </c>
      <c r="AH93" s="5">
        <f t="shared" si="17"/>
        <v>1.4086960565234534</v>
      </c>
      <c r="AI93" s="5">
        <f t="shared" si="17"/>
        <v>0.49869831363407968</v>
      </c>
      <c r="AJ93" s="5">
        <f t="shared" si="17"/>
        <v>2.4790641852676885</v>
      </c>
      <c r="AK93" s="5">
        <f t="shared" si="17"/>
        <v>0.9013791621417937</v>
      </c>
      <c r="AL93" s="5">
        <f t="shared" si="17"/>
        <v>-1.3733277723169124</v>
      </c>
      <c r="AM93" s="5">
        <f t="shared" si="17"/>
        <v>0.55656237853010282</v>
      </c>
      <c r="AN93" s="5">
        <f t="shared" si="16"/>
        <v>-1.1251459551907033</v>
      </c>
      <c r="AO93" s="5">
        <f t="shared" si="16"/>
        <v>-1.0311004027899173</v>
      </c>
      <c r="AP93" s="5">
        <f t="shared" si="16"/>
        <v>-0.14578425372710058</v>
      </c>
      <c r="AQ93" s="5">
        <f t="shared" si="16"/>
        <v>-0.62037953151342151</v>
      </c>
      <c r="AR93" s="5">
        <f t="shared" si="16"/>
        <v>-1.8283949025861475</v>
      </c>
      <c r="AS93" s="5">
        <f t="shared" si="16"/>
        <v>-0.82136101774145942</v>
      </c>
      <c r="AV93" s="2">
        <f t="shared" si="18"/>
        <v>66.152989442077171</v>
      </c>
      <c r="AW93" s="2">
        <f t="shared" si="19"/>
        <v>68.751356160578254</v>
      </c>
      <c r="AX93" s="2">
        <f t="shared" si="20"/>
        <v>69.384298199596827</v>
      </c>
      <c r="AY93" s="2">
        <f t="shared" si="21"/>
        <v>69.181334895686661</v>
      </c>
      <c r="AZ93" s="2">
        <f t="shared" si="22"/>
        <v>70.432704581638063</v>
      </c>
      <c r="BA93" s="2">
        <f t="shared" si="23"/>
        <v>70.163648503929409</v>
      </c>
      <c r="BB93" s="2">
        <f t="shared" si="24"/>
        <v>70.273471354904473</v>
      </c>
      <c r="BC93" s="2">
        <f t="shared" si="25"/>
        <v>69.636191322303844</v>
      </c>
      <c r="BD93" s="2">
        <f t="shared" si="26"/>
        <v>66.53378300117835</v>
      </c>
      <c r="BE93" s="2">
        <f t="shared" si="27"/>
        <v>62.535286894738242</v>
      </c>
      <c r="BF93" s="2">
        <f t="shared" si="28"/>
        <v>57.150436466930536</v>
      </c>
      <c r="BG93" s="2">
        <f t="shared" si="29"/>
        <v>49.476306794712514</v>
      </c>
      <c r="BH93" s="2">
        <f t="shared" si="30"/>
        <v>41.139189611861653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66.007057239878691</v>
      </c>
      <c r="CP93" s="2">
        <f>BL$207*$B93+BL$209</f>
        <v>68.666618382041506</v>
      </c>
      <c r="CQ93" s="2">
        <f>BM$207*$B93+BM$209</f>
        <v>69.339074583828378</v>
      </c>
      <c r="CR93" s="2">
        <f>BN$207*$B93+BN$209</f>
        <v>69.154144041163974</v>
      </c>
      <c r="CS93" s="2">
        <f>BO$207*$B93+BO$209</f>
        <v>70.427308979226822</v>
      </c>
      <c r="CT93" s="2">
        <f>BP$207*$B93+BP$209</f>
        <v>70.159068438489015</v>
      </c>
      <c r="CU93" s="2">
        <f>BQ$207*$B93+BQ$209</f>
        <v>70.242292267327599</v>
      </c>
      <c r="CV93" s="2">
        <f>BR$207*$B93+BR$209</f>
        <v>69.619101699392687</v>
      </c>
      <c r="CW93" s="2">
        <f>BS$207*$B93+BS$209</f>
        <v>66.500606997665201</v>
      </c>
      <c r="CX93" s="2">
        <f>BT$207*$B93+BT$209</f>
        <v>62.501464033647629</v>
      </c>
      <c r="CY93" s="2">
        <f>BU$207*$B93+BU$209</f>
        <v>57.034869202421781</v>
      </c>
      <c r="CZ93" s="2">
        <f>BV$207*$B93+BV$209</f>
        <v>49.359532918431789</v>
      </c>
      <c r="DA93" s="2">
        <f>BW$207*$B93+BW$209</f>
        <v>41.014485739966609</v>
      </c>
      <c r="DD93" s="2">
        <f>BZ$207*$B93+BZ$209</f>
        <v>66.460600250589295</v>
      </c>
      <c r="DE93" s="2">
        <f>CA$207*$B93+CA$209</f>
        <v>69.172259595331241</v>
      </c>
      <c r="DF93" s="2">
        <f>CB$207*$B93+CB$209</f>
        <v>69.512066046274185</v>
      </c>
      <c r="DG93" s="2">
        <f>CC$207*$B93+CC$209</f>
        <v>69.248809364172871</v>
      </c>
      <c r="DH93" s="2">
        <f>CD$207*$B93+CD$209</f>
        <v>70.44650050070284</v>
      </c>
      <c r="DI93" s="2">
        <f>CE$207*$B93+CE$209</f>
        <v>70.177313208046726</v>
      </c>
      <c r="DJ93" s="2">
        <f>CF$207*$B93+CF$209</f>
        <v>70.365283246121422</v>
      </c>
      <c r="DK93" s="2">
        <f>CG$207*$B93+CG$209</f>
        <v>69.688623185849863</v>
      </c>
      <c r="DL93" s="2">
        <f>CH$207*$B93+CH$209</f>
        <v>66.627863492310638</v>
      </c>
      <c r="DM93" s="2">
        <f>CI$207*$B93+CI$209</f>
        <v>62.635941382145354</v>
      </c>
      <c r="DN93" s="2">
        <f>CJ$207*$B93+CJ$209</f>
        <v>57.531843590416983</v>
      </c>
      <c r="DO93" s="2">
        <f>CK$207*$B93+CK$209</f>
        <v>49.895963922733813</v>
      </c>
      <c r="DP93" s="2">
        <f>CL$207*$B93+CL$209</f>
        <v>41.569415043869043</v>
      </c>
      <c r="DS93" s="2">
        <f>POWER(10,($B93-C$227)/C$228)/(1+POWER(10,($B93-C$227)/C$228))</f>
        <v>0.3217604477463567</v>
      </c>
      <c r="DT93" s="2">
        <f>POWER(10,($B93-D$227)/D$228)/(1+POWER(10,($B93-D$227)/D$228))</f>
        <v>0.16758479394002443</v>
      </c>
      <c r="DU93" s="2">
        <f>POWER(10,($B93-E$227)/E$228)/(1+POWER(10,($B93-E$227)/E$228))</f>
        <v>0.26142108476961207</v>
      </c>
      <c r="DV93" s="2">
        <f>POWER(10,($B93-F$227)/F$228)/(1+POWER(10,($B93-F$227)/F$228))</f>
        <v>0.28723141334582381</v>
      </c>
      <c r="DW93" s="2">
        <f>POWER(10,($B93-G$227)/G$228)/(1+POWER(10,($B93-G$227)/G$228))</f>
        <v>0.28114510972868961</v>
      </c>
      <c r="DX93" s="2">
        <f>POWER(10,($B93-H$227)/H$228)/(1+POWER(10,($B93-H$227)/H$228))</f>
        <v>0.25103443624817706</v>
      </c>
      <c r="DY93" s="2">
        <f>POWER(10,($B93-I$227)/I$228)/(1+POWER(10,($B93-I$227)/I$228))</f>
        <v>0.25350710989245157</v>
      </c>
      <c r="DZ93" s="2">
        <f>POWER(10,($B93-J$227)/J$228)/(1+POWER(10,($B93-J$227)/J$228))</f>
        <v>0.24581785836369549</v>
      </c>
      <c r="EA93" s="2">
        <f>POWER(10,($B93-K$227)/K$228)/(1+POWER(10,($B93-K$227)/K$228))</f>
        <v>0.26070184948581288</v>
      </c>
      <c r="EB93" s="2">
        <f>POWER(10,($B93-L$227)/L$228)/(1+POWER(10,($B93-L$227)/L$228))</f>
        <v>0.25151344422278754</v>
      </c>
      <c r="EC93" s="2">
        <f>POWER(10,($B93-M$227)/M$228)/(1+POWER(10,($B93-M$227)/M$228))</f>
        <v>0.23254169088059598</v>
      </c>
      <c r="ED93" s="2">
        <f>POWER(10,($B93-N$227)/N$228)/(1+POWER(10,($B93-N$227)/N$228))</f>
        <v>0.21768666490980196</v>
      </c>
      <c r="EE93" s="2">
        <f>POWER(10,($B93-O$227)/O$228)/(1+POWER(10,($B93-O$227)/O$228))</f>
        <v>0.22472028602217772</v>
      </c>
    </row>
    <row r="94" spans="2:135" x14ac:dyDescent="0.25">
      <c r="B94" s="2">
        <v>88</v>
      </c>
      <c r="C94">
        <v>68.332999999999998</v>
      </c>
      <c r="D94">
        <v>85.573999999999998</v>
      </c>
      <c r="E94">
        <v>74.823999999999998</v>
      </c>
      <c r="F94">
        <v>70.984999999999999</v>
      </c>
      <c r="G94">
        <v>72.191000000000003</v>
      </c>
      <c r="H94">
        <v>73.441000000000003</v>
      </c>
      <c r="I94">
        <v>73.073999999999998</v>
      </c>
      <c r="J94">
        <v>73.015000000000001</v>
      </c>
      <c r="K94">
        <v>69.543999999999997</v>
      </c>
      <c r="L94">
        <v>64.206000000000003</v>
      </c>
      <c r="M94">
        <v>61.279000000000003</v>
      </c>
      <c r="N94">
        <v>52.75</v>
      </c>
      <c r="O94">
        <v>41.691200000000002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66.372813745630751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88.519693198036407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72.02240243678871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70.270776337892158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71.721667360063549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73.452460808231109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73.450384961766986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73.388224742870563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69.303108016317424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65.701559312366598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61.89323136881486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54.302362481861095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43.671155732407016</v>
      </c>
      <c r="AE94" s="5"/>
      <c r="AG94" s="5">
        <f t="shared" si="17"/>
        <v>1.9601862543692476</v>
      </c>
      <c r="AH94" s="5">
        <f t="shared" si="17"/>
        <v>-2.9456931980364089</v>
      </c>
      <c r="AI94" s="5">
        <f t="shared" si="17"/>
        <v>2.8015975632112884</v>
      </c>
      <c r="AJ94" s="5">
        <f t="shared" ref="AJ94:AO143" si="31">F94-U94</f>
        <v>0.71422366210784105</v>
      </c>
      <c r="AK94" s="5">
        <f t="shared" si="31"/>
        <v>0.46933263993645369</v>
      </c>
      <c r="AL94" s="5">
        <f t="shared" si="31"/>
        <v>-1.1460808231106512E-2</v>
      </c>
      <c r="AM94" s="5">
        <f t="shared" si="31"/>
        <v>-0.37638496176698766</v>
      </c>
      <c r="AN94" s="5">
        <f t="shared" si="16"/>
        <v>-0.37322474287056195</v>
      </c>
      <c r="AO94" s="5">
        <f t="shared" si="16"/>
        <v>0.24089198368257314</v>
      </c>
      <c r="AP94" s="5">
        <f t="shared" si="16"/>
        <v>-1.4955593123665949</v>
      </c>
      <c r="AQ94" s="5">
        <f t="shared" si="16"/>
        <v>-0.61423136881485618</v>
      </c>
      <c r="AR94" s="5">
        <f t="shared" si="16"/>
        <v>-1.5523624818610955</v>
      </c>
      <c r="AS94" s="5">
        <f t="shared" si="16"/>
        <v>-1.9799557324070136</v>
      </c>
      <c r="AV94" s="2">
        <f t="shared" si="18"/>
        <v>66.150416903682242</v>
      </c>
      <c r="AW94" s="2">
        <f t="shared" si="19"/>
        <v>68.761425145200462</v>
      </c>
      <c r="AX94" s="2">
        <f t="shared" si="20"/>
        <v>69.381042296631122</v>
      </c>
      <c r="AY94" s="2">
        <f t="shared" si="21"/>
        <v>69.173864840329145</v>
      </c>
      <c r="AZ94" s="2">
        <f t="shared" si="22"/>
        <v>70.434175487923866</v>
      </c>
      <c r="BA94" s="2">
        <f t="shared" si="23"/>
        <v>70.166223717890205</v>
      </c>
      <c r="BB94" s="2">
        <f t="shared" si="24"/>
        <v>70.279498633599871</v>
      </c>
      <c r="BC94" s="2">
        <f t="shared" si="25"/>
        <v>69.646472503644048</v>
      </c>
      <c r="BD94" s="2">
        <f t="shared" si="26"/>
        <v>66.537898896088947</v>
      </c>
      <c r="BE94" s="2">
        <f t="shared" si="27"/>
        <v>62.542753682327969</v>
      </c>
      <c r="BF94" s="2">
        <f t="shared" si="28"/>
        <v>57.175729519320086</v>
      </c>
      <c r="BG94" s="2">
        <f t="shared" si="29"/>
        <v>49.497343803298094</v>
      </c>
      <c r="BH94" s="2">
        <f t="shared" si="30"/>
        <v>41.159218688157978</v>
      </c>
      <c r="BK94" s="2">
        <f>IF(OR($B94&lt;C$229, AND($B94&gt;C$230, $B94&lt;C$231)), C94, "")</f>
        <v>68.332999999999998</v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>
        <f>IF(OR(AND($B94&gt;C$230, $B94&lt;C$231), $B94&gt;C$232), C94, "")</f>
        <v>68.332999999999998</v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66.017384396069701</v>
      </c>
      <c r="CP94" s="2">
        <f>BL$207*$B94+BL$209</f>
        <v>68.682086827615407</v>
      </c>
      <c r="CQ94" s="2">
        <f>BM$207*$B94+BM$209</f>
        <v>69.34948465852068</v>
      </c>
      <c r="CR94" s="2">
        <f>BN$207*$B94+BN$209</f>
        <v>69.161632072819557</v>
      </c>
      <c r="CS94" s="2">
        <f>BO$207*$B94+BO$209</f>
        <v>70.447865866888208</v>
      </c>
      <c r="CT94" s="2">
        <f>BP$207*$B94+BP$209</f>
        <v>70.177165533131557</v>
      </c>
      <c r="CU94" s="2">
        <f>BQ$207*$B94+BQ$209</f>
        <v>70.261149797447658</v>
      </c>
      <c r="CV94" s="2">
        <f>BR$207*$B94+BR$209</f>
        <v>69.648105728112583</v>
      </c>
      <c r="CW94" s="2">
        <f>BS$207*$B94+BS$209</f>
        <v>66.520850885872918</v>
      </c>
      <c r="CX94" s="2">
        <f>BT$207*$B94+BT$209</f>
        <v>62.524212065373945</v>
      </c>
      <c r="CY94" s="2">
        <f>BU$207*$B94+BU$209</f>
        <v>57.073834320258818</v>
      </c>
      <c r="CZ94" s="2">
        <f>BV$207*$B94+BV$209</f>
        <v>49.387894301855596</v>
      </c>
      <c r="DA94" s="2">
        <f>BW$207*$B94+BW$209</f>
        <v>41.039641428999438</v>
      </c>
      <c r="DD94" s="2">
        <f>BZ$207*$B94+BZ$209</f>
        <v>66.406162540064926</v>
      </c>
      <c r="DE94" s="2">
        <f>CA$207*$B94+CA$209</f>
        <v>69.120833676773771</v>
      </c>
      <c r="DF94" s="2">
        <f>CB$207*$B94+CB$209</f>
        <v>69.462355446426898</v>
      </c>
      <c r="DG94" s="2">
        <f>CC$207*$B94+CC$209</f>
        <v>69.201549636967016</v>
      </c>
      <c r="DH94" s="2">
        <f>CD$207*$B94+CD$209</f>
        <v>70.40225083622056</v>
      </c>
      <c r="DI94" s="2">
        <f>CE$207*$B94+CE$209</f>
        <v>70.136451038120953</v>
      </c>
      <c r="DJ94" s="2">
        <f>CF$207*$B94+CF$209</f>
        <v>70.328775610250091</v>
      </c>
      <c r="DK94" s="2">
        <f>CG$207*$B94+CG$209</f>
        <v>69.641902582653444</v>
      </c>
      <c r="DL94" s="2">
        <f>CH$207*$B94+CH$209</f>
        <v>66.581989820517123</v>
      </c>
      <c r="DM94" s="2">
        <f>CI$207*$B94+CI$209</f>
        <v>62.593077132005554</v>
      </c>
      <c r="DN94" s="2">
        <f>CJ$207*$B94+CJ$209</f>
        <v>57.48242522037134</v>
      </c>
      <c r="DO94" s="2">
        <f>CK$207*$B94+CK$209</f>
        <v>49.856069671237293</v>
      </c>
      <c r="DP94" s="2">
        <f>CL$207*$B94+CL$209</f>
        <v>41.535458489193246</v>
      </c>
      <c r="DS94" s="2">
        <f>POWER(10,($B94-C$227)/C$228)/(1+POWER(10,($B94-C$227)/C$228))</f>
        <v>0.34218103478104489</v>
      </c>
      <c r="DT94" s="2">
        <f>POWER(10,($B94-D$227)/D$228)/(1+POWER(10,($B94-D$227)/D$228))</f>
        <v>0.18082937287696543</v>
      </c>
      <c r="DU94" s="2">
        <f>POWER(10,($B94-E$227)/E$228)/(1+POWER(10,($B94-E$227)/E$228))</f>
        <v>0.27959083741551927</v>
      </c>
      <c r="DV94" s="2">
        <f>POWER(10,($B94-F$227)/F$228)/(1+POWER(10,($B94-F$227)/F$228))</f>
        <v>0.30645075096246238</v>
      </c>
      <c r="DW94" s="2">
        <f>POWER(10,($B94-G$227)/G$228)/(1+POWER(10,($B94-G$227)/G$228))</f>
        <v>0.3001286804801151</v>
      </c>
      <c r="DX94" s="2">
        <f>POWER(10,($B94-H$227)/H$228)/(1+POWER(10,($B94-H$227)/H$228))</f>
        <v>0.26874495774791984</v>
      </c>
      <c r="DY94" s="2">
        <f>POWER(10,($B94-I$227)/I$228)/(1+POWER(10,($B94-I$227)/I$228))</f>
        <v>0.27132888155912671</v>
      </c>
      <c r="DZ94" s="2">
        <f>POWER(10,($B94-J$227)/J$228)/(1+POWER(10,($B94-J$227)/J$228))</f>
        <v>0.26328972604228468</v>
      </c>
      <c r="EA94" s="2">
        <f>POWER(10,($B94-K$227)/K$228)/(1+POWER(10,($B94-K$227)/K$228))</f>
        <v>0.27884048544911205</v>
      </c>
      <c r="EB94" s="2">
        <f>POWER(10,($B94-L$227)/L$228)/(1+POWER(10,($B94-L$227)/L$228))</f>
        <v>0.2692456111777779</v>
      </c>
      <c r="EC94" s="2">
        <f>POWER(10,($B94-M$227)/M$228)/(1+POWER(10,($B94-M$227)/M$228))</f>
        <v>0.24938195890610065</v>
      </c>
      <c r="ED94" s="2">
        <f>POWER(10,($B94-N$227)/N$228)/(1+POWER(10,($B94-N$227)/N$228))</f>
        <v>0.23377885425080336</v>
      </c>
      <c r="EE94" s="2">
        <f>POWER(10,($B94-O$227)/O$228)/(1+POWER(10,($B94-O$227)/O$228))</f>
        <v>0.2411721353674226</v>
      </c>
    </row>
    <row r="95" spans="2:135" x14ac:dyDescent="0.25">
      <c r="B95" s="2">
        <v>89</v>
      </c>
      <c r="C95">
        <v>68.125</v>
      </c>
      <c r="D95">
        <v>79.426000000000002</v>
      </c>
      <c r="E95">
        <v>73.528999999999996</v>
      </c>
      <c r="F95">
        <v>69.412000000000006</v>
      </c>
      <c r="G95">
        <v>72.337999999999994</v>
      </c>
      <c r="H95">
        <v>72.441000000000003</v>
      </c>
      <c r="I95">
        <v>73.147000000000006</v>
      </c>
      <c r="J95">
        <v>71.617999999999995</v>
      </c>
      <c r="K95">
        <v>68.5</v>
      </c>
      <c r="L95">
        <v>64.293999999999997</v>
      </c>
      <c r="M95">
        <v>59.588000000000001</v>
      </c>
      <c r="N95">
        <v>52.470999999999997</v>
      </c>
      <c r="O95">
        <v>40.676499999999997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66.252607364487829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83.73836587493976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70.889024991125495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69.748609000520105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71.132084883939839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72.104526656419168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72.152485471326159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71.903401274236771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68.1436744340714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64.419043016479918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60.157302014163704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52.616590151428078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42.735973315828772</v>
      </c>
      <c r="AE95" s="5"/>
      <c r="AG95" s="5">
        <f t="shared" ref="AG95:AN157" si="32">C95-R95</f>
        <v>1.8723926355121705</v>
      </c>
      <c r="AH95" s="5">
        <f t="shared" si="32"/>
        <v>-4.3123658749397578</v>
      </c>
      <c r="AI95" s="5">
        <f t="shared" si="32"/>
        <v>2.6399750088745009</v>
      </c>
      <c r="AJ95" s="5">
        <f t="shared" si="31"/>
        <v>-0.33660900052009879</v>
      </c>
      <c r="AK95" s="5">
        <f t="shared" si="31"/>
        <v>1.2059151160601544</v>
      </c>
      <c r="AL95" s="5">
        <f t="shared" si="31"/>
        <v>0.33647334358083469</v>
      </c>
      <c r="AM95" s="5">
        <f t="shared" si="31"/>
        <v>0.9945145286738466</v>
      </c>
      <c r="AN95" s="5">
        <f t="shared" si="16"/>
        <v>-0.28540127423677575</v>
      </c>
      <c r="AO95" s="5">
        <f t="shared" si="16"/>
        <v>0.35632556592859999</v>
      </c>
      <c r="AP95" s="5">
        <f t="shared" si="16"/>
        <v>-0.12504301647992122</v>
      </c>
      <c r="AQ95" s="5">
        <f t="shared" si="16"/>
        <v>-0.56930201416370352</v>
      </c>
      <c r="AR95" s="5">
        <f t="shared" si="16"/>
        <v>-0.14559015142808107</v>
      </c>
      <c r="AS95" s="5">
        <f t="shared" si="16"/>
        <v>-2.0594733158287752</v>
      </c>
      <c r="AV95" s="2">
        <f t="shared" si="18"/>
        <v>66.145394341035086</v>
      </c>
      <c r="AW95" s="2">
        <f t="shared" si="19"/>
        <v>68.770020266495351</v>
      </c>
      <c r="AX95" s="2">
        <f t="shared" si="20"/>
        <v>69.375641329968587</v>
      </c>
      <c r="AY95" s="2">
        <f t="shared" si="21"/>
        <v>69.164280014570906</v>
      </c>
      <c r="AZ95" s="2">
        <f t="shared" si="22"/>
        <v>70.433107306841507</v>
      </c>
      <c r="BA95" s="2">
        <f t="shared" si="23"/>
        <v>70.166633753635509</v>
      </c>
      <c r="BB95" s="2">
        <f t="shared" si="24"/>
        <v>70.283561896938437</v>
      </c>
      <c r="BC95" s="2">
        <f t="shared" si="25"/>
        <v>69.65404382283549</v>
      </c>
      <c r="BD95" s="2">
        <f t="shared" si="26"/>
        <v>66.53961247354431</v>
      </c>
      <c r="BE95" s="2">
        <f t="shared" si="27"/>
        <v>62.5478960772069</v>
      </c>
      <c r="BF95" s="2">
        <f t="shared" si="28"/>
        <v>57.198300408393202</v>
      </c>
      <c r="BG95" s="2">
        <f t="shared" si="29"/>
        <v>49.5165073448157</v>
      </c>
      <c r="BH95" s="2">
        <f t="shared" si="30"/>
        <v>41.177653410856117</v>
      </c>
      <c r="BK95" s="2">
        <f>IF(OR($B95&lt;C$229, AND($B95&gt;C$230, $B95&lt;C$231)), C95, "")</f>
        <v>68.125</v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>
        <f>IF(OR(AND($B95&gt;C$230, $B95&lt;C$231), $B95&gt;C$232), C95, "")</f>
        <v>68.125</v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66.027711552260712</v>
      </c>
      <c r="CP95" s="2">
        <f>BL$207*$B95+BL$209</f>
        <v>68.697555273189323</v>
      </c>
      <c r="CQ95" s="2">
        <f>BM$207*$B95+BM$209</f>
        <v>69.359894733212982</v>
      </c>
      <c r="CR95" s="2">
        <f>BN$207*$B95+BN$209</f>
        <v>69.169120104475155</v>
      </c>
      <c r="CS95" s="2">
        <f>BO$207*$B95+BO$209</f>
        <v>70.468422754549607</v>
      </c>
      <c r="CT95" s="2">
        <f>BP$207*$B95+BP$209</f>
        <v>70.195262627774085</v>
      </c>
      <c r="CU95" s="2">
        <f>BQ$207*$B95+BQ$209</f>
        <v>70.280007327567731</v>
      </c>
      <c r="CV95" s="2">
        <f>BR$207*$B95+BR$209</f>
        <v>69.677109756832479</v>
      </c>
      <c r="CW95" s="2">
        <f>BS$207*$B95+BS$209</f>
        <v>66.541094774080619</v>
      </c>
      <c r="CX95" s="2">
        <f>BT$207*$B95+BT$209</f>
        <v>62.546960097100268</v>
      </c>
      <c r="CY95" s="2">
        <f>BU$207*$B95+BU$209</f>
        <v>57.112799438095863</v>
      </c>
      <c r="CZ95" s="2">
        <f>BV$207*$B95+BV$209</f>
        <v>49.41625568527941</v>
      </c>
      <c r="DA95" s="2">
        <f>BW$207*$B95+BW$209</f>
        <v>41.064797118032267</v>
      </c>
      <c r="DD95" s="2">
        <f>BZ$207*$B95+BZ$209</f>
        <v>66.351724829540558</v>
      </c>
      <c r="DE95" s="2">
        <f>CA$207*$B95+CA$209</f>
        <v>69.069407758216315</v>
      </c>
      <c r="DF95" s="2">
        <f>CB$207*$B95+CB$209</f>
        <v>69.41264484657961</v>
      </c>
      <c r="DG95" s="2">
        <f>CC$207*$B95+CC$209</f>
        <v>69.154289909761161</v>
      </c>
      <c r="DH95" s="2">
        <f>CD$207*$B95+CD$209</f>
        <v>70.358001171738266</v>
      </c>
      <c r="DI95" s="2">
        <f>CE$207*$B95+CE$209</f>
        <v>70.095588868195179</v>
      </c>
      <c r="DJ95" s="2">
        <f>CF$207*$B95+CF$209</f>
        <v>70.292267974378746</v>
      </c>
      <c r="DK95" s="2">
        <f>CG$207*$B95+CG$209</f>
        <v>69.59518197945701</v>
      </c>
      <c r="DL95" s="2">
        <f>CH$207*$B95+CH$209</f>
        <v>66.536116148723607</v>
      </c>
      <c r="DM95" s="2">
        <f>CI$207*$B95+CI$209</f>
        <v>62.550212881865754</v>
      </c>
      <c r="DN95" s="2">
        <f>CJ$207*$B95+CJ$209</f>
        <v>57.43300685032569</v>
      </c>
      <c r="DO95" s="2">
        <f>CK$207*$B95+CK$209</f>
        <v>49.816175419740773</v>
      </c>
      <c r="DP95" s="2">
        <f>CL$207*$B95+CL$209</f>
        <v>41.501501934517449</v>
      </c>
      <c r="DS95" s="2">
        <f>POWER(10,($B95-C$227)/C$228)/(1+POWER(10,($B95-C$227)/C$228))</f>
        <v>0.3632036000572092</v>
      </c>
      <c r="DT95" s="2">
        <f>POWER(10,($B95-D$227)/D$228)/(1+POWER(10,($B95-D$227)/D$228))</f>
        <v>0.19487564618740658</v>
      </c>
      <c r="DU95" s="2">
        <f>POWER(10,($B95-E$227)/E$228)/(1+POWER(10,($B95-E$227)/E$228))</f>
        <v>0.2985130410272635</v>
      </c>
      <c r="DV95" s="2">
        <f>POWER(10,($B95-F$227)/F$228)/(1+POWER(10,($B95-F$227)/F$228))</f>
        <v>0.32636725259451138</v>
      </c>
      <c r="DW95" s="2">
        <f>POWER(10,($B95-G$227)/G$228)/(1+POWER(10,($B95-G$227)/G$228))</f>
        <v>0.31982377728131889</v>
      </c>
      <c r="DX95" s="2">
        <f>POWER(10,($B95-H$227)/H$228)/(1+POWER(10,($B95-H$227)/H$228))</f>
        <v>0.2872257880059767</v>
      </c>
      <c r="DY95" s="2">
        <f>POWER(10,($B95-I$227)/I$228)/(1+POWER(10,($B95-I$227)/I$228))</f>
        <v>0.28991695344408774</v>
      </c>
      <c r="DZ95" s="2">
        <f>POWER(10,($B95-J$227)/J$228)/(1+POWER(10,($B95-J$227)/J$228))</f>
        <v>0.28153984809423832</v>
      </c>
      <c r="EA95" s="2">
        <f>POWER(10,($B95-K$227)/K$228)/(1+POWER(10,($B95-K$227)/K$228))</f>
        <v>0.29773289412612552</v>
      </c>
      <c r="EB95" s="2">
        <f>POWER(10,($B95-L$227)/L$228)/(1+POWER(10,($B95-L$227)/L$228))</f>
        <v>0.28774732240534584</v>
      </c>
      <c r="EC95" s="2">
        <f>POWER(10,($B95-M$227)/M$228)/(1+POWER(10,($B95-M$227)/M$228))</f>
        <v>0.26701746128217668</v>
      </c>
      <c r="ED95" s="2">
        <f>POWER(10,($B95-N$227)/N$228)/(1+POWER(10,($B95-N$227)/N$228))</f>
        <v>0.25067945114365636</v>
      </c>
      <c r="EE95" s="2">
        <f>POWER(10,($B95-O$227)/O$228)/(1+POWER(10,($B95-O$227)/O$228))</f>
        <v>0.25842694782296322</v>
      </c>
    </row>
    <row r="96" spans="2:135" x14ac:dyDescent="0.25">
      <c r="B96" s="2">
        <v>90</v>
      </c>
      <c r="C96">
        <v>67.082999999999998</v>
      </c>
      <c r="D96">
        <v>78.117999999999995</v>
      </c>
      <c r="E96">
        <v>73.087999999999994</v>
      </c>
      <c r="F96">
        <v>69.352999999999994</v>
      </c>
      <c r="G96">
        <v>71.206000000000003</v>
      </c>
      <c r="H96">
        <v>71.515000000000001</v>
      </c>
      <c r="I96">
        <v>72.278999999999996</v>
      </c>
      <c r="J96">
        <v>71.043999999999997</v>
      </c>
      <c r="K96">
        <v>68.352999999999994</v>
      </c>
      <c r="L96">
        <v>64.176000000000002</v>
      </c>
      <c r="M96">
        <v>58.265000000000001</v>
      </c>
      <c r="N96">
        <v>52.793999999999997</v>
      </c>
      <c r="O96">
        <v>41.308799999999998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66.187000829134192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79.577025176320845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70.1921681577372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69.448394430316341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70.790026704151572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71.251118775683821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71.332026594788331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70.943729058851773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67.422313324048432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63.603648071895165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58.981365895023814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51.436906125057838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42.115602769308822</v>
      </c>
      <c r="AE96" s="5"/>
      <c r="AG96" s="5">
        <f t="shared" si="32"/>
        <v>0.8959991708658066</v>
      </c>
      <c r="AH96" s="5">
        <f t="shared" si="32"/>
        <v>-1.4590251763208499</v>
      </c>
      <c r="AI96" s="5">
        <f t="shared" si="32"/>
        <v>2.895831842262794</v>
      </c>
      <c r="AJ96" s="5">
        <f t="shared" si="31"/>
        <v>-9.5394430316346757E-2</v>
      </c>
      <c r="AK96" s="5">
        <f t="shared" si="31"/>
        <v>0.41597329584843123</v>
      </c>
      <c r="AL96" s="5">
        <f t="shared" si="31"/>
        <v>0.26388122431617944</v>
      </c>
      <c r="AM96" s="5">
        <f t="shared" si="31"/>
        <v>0.94697340521166495</v>
      </c>
      <c r="AN96" s="5">
        <f t="shared" si="16"/>
        <v>0.10027094114822432</v>
      </c>
      <c r="AO96" s="5">
        <f t="shared" si="16"/>
        <v>0.93068667595156285</v>
      </c>
      <c r="AP96" s="5">
        <f t="shared" si="16"/>
        <v>0.57235192810483682</v>
      </c>
      <c r="AQ96" s="5">
        <f t="shared" si="16"/>
        <v>-0.71636589502381298</v>
      </c>
      <c r="AR96" s="5">
        <f t="shared" si="16"/>
        <v>1.3570938749421586</v>
      </c>
      <c r="AS96" s="5">
        <f t="shared" si="16"/>
        <v>-0.806802769308824</v>
      </c>
      <c r="AV96" s="2">
        <f t="shared" si="18"/>
        <v>66.137787719334483</v>
      </c>
      <c r="AW96" s="2">
        <f t="shared" si="19"/>
        <v>68.776983696174781</v>
      </c>
      <c r="AX96" s="2">
        <f t="shared" si="20"/>
        <v>69.367959861569545</v>
      </c>
      <c r="AY96" s="2">
        <f t="shared" si="21"/>
        <v>69.152469410885061</v>
      </c>
      <c r="AZ96" s="2">
        <f t="shared" si="22"/>
        <v>70.429369991803171</v>
      </c>
      <c r="BA96" s="2">
        <f t="shared" si="23"/>
        <v>70.164747439442593</v>
      </c>
      <c r="BB96" s="2">
        <f t="shared" si="24"/>
        <v>70.285535301306439</v>
      </c>
      <c r="BC96" s="2">
        <f t="shared" si="25"/>
        <v>69.658733099288185</v>
      </c>
      <c r="BD96" s="2">
        <f t="shared" si="26"/>
        <v>66.53877685230772</v>
      </c>
      <c r="BE96" s="2">
        <f t="shared" si="27"/>
        <v>62.55056461674301</v>
      </c>
      <c r="BF96" s="2">
        <f t="shared" si="28"/>
        <v>57.217933100059838</v>
      </c>
      <c r="BG96" s="2">
        <f t="shared" si="29"/>
        <v>49.533627057381736</v>
      </c>
      <c r="BH96" s="2">
        <f t="shared" si="30"/>
        <v>41.194344502020527</v>
      </c>
      <c r="BK96" s="2">
        <f>IF(OR($B96&lt;C$229, AND($B96&gt;C$230, $B96&lt;C$231)), C96, "")</f>
        <v>67.082999999999998</v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>
        <f>IF(OR($B96&lt;F$229, AND($B96&gt;F$230, $B96&lt;F$231)), F96, "")</f>
        <v>69.352999999999994</v>
      </c>
      <c r="BO96" s="2">
        <f>IF(OR($B96&lt;G$229, AND($B96&gt;G$230, $B96&lt;G$231)), G96, "")</f>
        <v>71.206000000000003</v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>
        <f>IF(OR(AND($B96&gt;C$230, $B96&lt;C$231), $B96&gt;C$232), C96, "")</f>
        <v>67.082999999999998</v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>
        <f>IF(OR(AND($B96&gt;F$230, $B96&lt;F$231), $B96&gt;F$232), F96, "")</f>
        <v>69.352999999999994</v>
      </c>
      <c r="CD96" s="2">
        <f>IF(OR(AND($B96&gt;G$230, $B96&lt;G$231), $B96&gt;G$232), G96, "")</f>
        <v>71.206000000000003</v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66.038038708451737</v>
      </c>
      <c r="CP96" s="2">
        <f>BL$207*$B96+BL$209</f>
        <v>68.713023718763225</v>
      </c>
      <c r="CQ96" s="2">
        <f>BM$207*$B96+BM$209</f>
        <v>69.370304807905285</v>
      </c>
      <c r="CR96" s="2">
        <f>BN$207*$B96+BN$209</f>
        <v>69.176608136130753</v>
      </c>
      <c r="CS96" s="2">
        <f>BO$207*$B96+BO$209</f>
        <v>70.488979642211007</v>
      </c>
      <c r="CT96" s="2">
        <f>BP$207*$B96+BP$209</f>
        <v>70.213359722416627</v>
      </c>
      <c r="CU96" s="2">
        <f>BQ$207*$B96+BQ$209</f>
        <v>70.298864857687789</v>
      </c>
      <c r="CV96" s="2">
        <f>BR$207*$B96+BR$209</f>
        <v>69.706113785552361</v>
      </c>
      <c r="CW96" s="2">
        <f>BS$207*$B96+BS$209</f>
        <v>66.561338662288335</v>
      </c>
      <c r="CX96" s="2">
        <f>BT$207*$B96+BT$209</f>
        <v>62.569708128826584</v>
      </c>
      <c r="CY96" s="2">
        <f>BU$207*$B96+BU$209</f>
        <v>57.1517645559329</v>
      </c>
      <c r="CZ96" s="2">
        <f>BV$207*$B96+BV$209</f>
        <v>49.444617068703216</v>
      </c>
      <c r="DA96" s="2">
        <f>BW$207*$B96+BW$209</f>
        <v>41.089952807065096</v>
      </c>
      <c r="DD96" s="2">
        <f>BZ$207*$B96+BZ$209</f>
        <v>66.29728711901619</v>
      </c>
      <c r="DE96" s="2">
        <f>CA$207*$B96+CA$209</f>
        <v>69.017981839658844</v>
      </c>
      <c r="DF96" s="2">
        <f>CB$207*$B96+CB$209</f>
        <v>69.362934246732323</v>
      </c>
      <c r="DG96" s="2">
        <f>CC$207*$B96+CC$209</f>
        <v>69.107030182555306</v>
      </c>
      <c r="DH96" s="2">
        <f>CD$207*$B96+CD$209</f>
        <v>70.313751507255972</v>
      </c>
      <c r="DI96" s="2">
        <f>CE$207*$B96+CE$209</f>
        <v>70.054726698269405</v>
      </c>
      <c r="DJ96" s="2">
        <f>CF$207*$B96+CF$209</f>
        <v>70.255760338507415</v>
      </c>
      <c r="DK96" s="2">
        <f>CG$207*$B96+CG$209</f>
        <v>69.54846137626059</v>
      </c>
      <c r="DL96" s="2">
        <f>CH$207*$B96+CH$209</f>
        <v>66.490242476930092</v>
      </c>
      <c r="DM96" s="2">
        <f>CI$207*$B96+CI$209</f>
        <v>62.507348631725954</v>
      </c>
      <c r="DN96" s="2">
        <f>CJ$207*$B96+CJ$209</f>
        <v>57.383588480280039</v>
      </c>
      <c r="DO96" s="2">
        <f>CK$207*$B96+CK$209</f>
        <v>49.776281168244253</v>
      </c>
      <c r="DP96" s="2">
        <f>CL$207*$B96+CL$209</f>
        <v>41.467545379841653</v>
      </c>
      <c r="DS96" s="2">
        <f>POWER(10,($B96-C$227)/C$228)/(1+POWER(10,($B96-C$227)/C$228))</f>
        <v>0.38476228519805428</v>
      </c>
      <c r="DT96" s="2">
        <f>POWER(10,($B96-D$227)/D$228)/(1+POWER(10,($B96-D$227)/D$228))</f>
        <v>0.20973364219231069</v>
      </c>
      <c r="DU96" s="2">
        <f>POWER(10,($B96-E$227)/E$228)/(1+POWER(10,($B96-E$227)/E$228))</f>
        <v>0.31815031185726134</v>
      </c>
      <c r="DV96" s="2">
        <f>POWER(10,($B96-F$227)/F$228)/(1+POWER(10,($B96-F$227)/F$228))</f>
        <v>0.34693065842345872</v>
      </c>
      <c r="DW96" s="2">
        <f>POWER(10,($B96-G$227)/G$228)/(1+POWER(10,($B96-G$227)/G$228))</f>
        <v>0.34018310143597313</v>
      </c>
      <c r="DX96" s="2">
        <f>POWER(10,($B96-H$227)/H$228)/(1+POWER(10,($B96-H$227)/H$228))</f>
        <v>0.30644491104776272</v>
      </c>
      <c r="DY96" s="2">
        <f>POWER(10,($B96-I$227)/I$228)/(1+POWER(10,($B96-I$227)/I$228))</f>
        <v>0.30923802503312875</v>
      </c>
      <c r="DZ96" s="2">
        <f>POWER(10,($B96-J$227)/J$228)/(1+POWER(10,($B96-J$227)/J$228))</f>
        <v>0.30053892913552827</v>
      </c>
      <c r="EA96" s="2">
        <f>POWER(10,($B96-K$227)/K$228)/(1+POWER(10,($B96-K$227)/K$228))</f>
        <v>0.31734206085646777</v>
      </c>
      <c r="EB96" s="2">
        <f>POWER(10,($B96-L$227)/L$228)/(1+POWER(10,($B96-L$227)/L$228))</f>
        <v>0.30698631280934946</v>
      </c>
      <c r="EC96" s="2">
        <f>POWER(10,($B96-M$227)/M$228)/(1+POWER(10,($B96-M$227)/M$228))</f>
        <v>0.2854258649674738</v>
      </c>
      <c r="ED96" s="2">
        <f>POWER(10,($B96-N$227)/N$228)/(1+POWER(10,($B96-N$227)/N$228))</f>
        <v>0.26837390239610714</v>
      </c>
      <c r="EE96" s="2">
        <f>POWER(10,($B96-O$227)/O$228)/(1+POWER(10,($B96-O$227)/O$228))</f>
        <v>0.27646649452824268</v>
      </c>
    </row>
    <row r="97" spans="2:135" x14ac:dyDescent="0.25">
      <c r="B97" s="2">
        <v>91</v>
      </c>
      <c r="C97">
        <v>66.625</v>
      </c>
      <c r="D97">
        <v>74.823999999999998</v>
      </c>
      <c r="E97">
        <v>71.691000000000003</v>
      </c>
      <c r="F97">
        <v>68.308999999999997</v>
      </c>
      <c r="G97">
        <v>70.647000000000006</v>
      </c>
      <c r="H97">
        <v>71.632000000000005</v>
      </c>
      <c r="I97">
        <v>71.221000000000004</v>
      </c>
      <c r="J97">
        <v>69.412000000000006</v>
      </c>
      <c r="K97">
        <v>67.5</v>
      </c>
      <c r="L97">
        <v>64.308999999999997</v>
      </c>
      <c r="M97">
        <v>59.088000000000001</v>
      </c>
      <c r="N97">
        <v>51.058999999999997</v>
      </c>
      <c r="O97">
        <v>41.911799999999999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66.148987906428218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76.203859025622421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69.784541406715562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69.280811007737128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70.599710861186054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70.739397683430568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70.841990615227928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70.357976588520344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66.997358362867374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63.113722147217736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58.232930020387592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50.660477546956415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41.728163045588921</v>
      </c>
      <c r="AE97" s="5"/>
      <c r="AG97" s="5">
        <f t="shared" si="32"/>
        <v>0.4760120935717822</v>
      </c>
      <c r="AH97" s="5">
        <f t="shared" si="32"/>
        <v>-1.379859025622423</v>
      </c>
      <c r="AI97" s="5">
        <f t="shared" si="32"/>
        <v>1.9064585932844409</v>
      </c>
      <c r="AJ97" s="5">
        <f t="shared" si="31"/>
        <v>-0.97181100773713069</v>
      </c>
      <c r="AK97" s="5">
        <f t="shared" si="31"/>
        <v>4.7289138813951581E-2</v>
      </c>
      <c r="AL97" s="5">
        <f t="shared" si="31"/>
        <v>0.89260231656943745</v>
      </c>
      <c r="AM97" s="5">
        <f t="shared" si="31"/>
        <v>0.37900938477207546</v>
      </c>
      <c r="AN97" s="5">
        <f t="shared" si="16"/>
        <v>-0.94597658852033817</v>
      </c>
      <c r="AO97" s="5">
        <f t="shared" si="16"/>
        <v>0.50264163713262633</v>
      </c>
      <c r="AP97" s="5">
        <f t="shared" si="16"/>
        <v>1.1952778527822616</v>
      </c>
      <c r="AQ97" s="5">
        <f t="shared" si="16"/>
        <v>0.85506997961240927</v>
      </c>
      <c r="AR97" s="5">
        <f t="shared" si="16"/>
        <v>0.39852245304358291</v>
      </c>
      <c r="AS97" s="5">
        <f t="shared" si="16"/>
        <v>0.18363695441107808</v>
      </c>
      <c r="AV97" s="2">
        <f t="shared" si="18"/>
        <v>66.127478500631995</v>
      </c>
      <c r="AW97" s="2">
        <f t="shared" si="19"/>
        <v>68.782153475608879</v>
      </c>
      <c r="AX97" s="2">
        <f t="shared" si="20"/>
        <v>69.357872061112886</v>
      </c>
      <c r="AY97" s="2">
        <f t="shared" si="21"/>
        <v>69.138334142171715</v>
      </c>
      <c r="AZ97" s="2">
        <f t="shared" si="22"/>
        <v>70.422847928392045</v>
      </c>
      <c r="BA97" s="2">
        <f t="shared" si="23"/>
        <v>70.160443134049103</v>
      </c>
      <c r="BB97" s="2">
        <f t="shared" si="24"/>
        <v>70.285301275704427</v>
      </c>
      <c r="BC97" s="2">
        <f t="shared" si="25"/>
        <v>69.660379136881119</v>
      </c>
      <c r="BD97" s="2">
        <f t="shared" si="26"/>
        <v>66.535256195826022</v>
      </c>
      <c r="BE97" s="2">
        <f t="shared" si="27"/>
        <v>62.550619471199312</v>
      </c>
      <c r="BF97" s="2">
        <f t="shared" si="28"/>
        <v>57.234418190206952</v>
      </c>
      <c r="BG97" s="2">
        <f t="shared" si="29"/>
        <v>49.548534332030137</v>
      </c>
      <c r="BH97" s="2">
        <f t="shared" si="30"/>
        <v>41.209144244024969</v>
      </c>
      <c r="BK97" s="2">
        <f>IF(OR($B97&lt;C$229, AND($B97&gt;C$230, $B97&lt;C$231)), C97, "")</f>
        <v>66.625</v>
      </c>
      <c r="BL97" s="2" t="str">
        <f>IF(OR($B97&lt;D$229, AND($B97&gt;D$230, $B97&lt;D$231)), D97, "")</f>
        <v/>
      </c>
      <c r="BM97" s="2">
        <f>IF(OR($B97&lt;E$229, AND($B97&gt;E$230, $B97&lt;E$231)), E97, "")</f>
        <v>71.691000000000003</v>
      </c>
      <c r="BN97" s="2">
        <f>IF(OR($B97&lt;F$229, AND($B97&gt;F$230, $B97&lt;F$231)), F97, "")</f>
        <v>68.308999999999997</v>
      </c>
      <c r="BO97" s="2">
        <f>IF(OR($B97&lt;G$229, AND($B97&gt;G$230, $B97&lt;G$231)), G97, "")</f>
        <v>70.647000000000006</v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66.625</v>
      </c>
      <c r="CA97" s="2" t="str">
        <f>IF(OR(AND($B97&gt;D$230, $B97&lt;D$231), $B97&gt;D$232), D97, "")</f>
        <v/>
      </c>
      <c r="CB97" s="2">
        <f>IF(OR(AND($B97&gt;E$230, $B97&lt;E$231), $B97&gt;E$232), E97, "")</f>
        <v>71.691000000000003</v>
      </c>
      <c r="CC97" s="2">
        <f>IF(OR(AND($B97&gt;F$230, $B97&lt;F$231), $B97&gt;F$232), F97, "")</f>
        <v>68.308999999999997</v>
      </c>
      <c r="CD97" s="2">
        <f>IF(OR(AND($B97&gt;G$230, $B97&lt;G$231), $B97&gt;G$232), G97, "")</f>
        <v>70.647000000000006</v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66.048365864642747</v>
      </c>
      <c r="CP97" s="2">
        <f>BL$207*$B97+BL$209</f>
        <v>68.72849216433714</v>
      </c>
      <c r="CQ97" s="2">
        <f>BM$207*$B97+BM$209</f>
        <v>69.380714882597587</v>
      </c>
      <c r="CR97" s="2">
        <f>BN$207*$B97+BN$209</f>
        <v>69.184096167786336</v>
      </c>
      <c r="CS97" s="2">
        <f>BO$207*$B97+BO$209</f>
        <v>70.509536529872392</v>
      </c>
      <c r="CT97" s="2">
        <f>BP$207*$B97+BP$209</f>
        <v>70.231456817059168</v>
      </c>
      <c r="CU97" s="2">
        <f>BQ$207*$B97+BQ$209</f>
        <v>70.317722387807862</v>
      </c>
      <c r="CV97" s="2">
        <f>BR$207*$B97+BR$209</f>
        <v>69.735117814272257</v>
      </c>
      <c r="CW97" s="2">
        <f>BS$207*$B97+BS$209</f>
        <v>66.581582550496051</v>
      </c>
      <c r="CX97" s="2">
        <f>BT$207*$B97+BT$209</f>
        <v>62.592456160552899</v>
      </c>
      <c r="CY97" s="2">
        <f>BU$207*$B97+BU$209</f>
        <v>57.190729673769944</v>
      </c>
      <c r="CZ97" s="2">
        <f>BV$207*$B97+BV$209</f>
        <v>49.47297845212703</v>
      </c>
      <c r="DA97" s="2">
        <f>BW$207*$B97+BW$209</f>
        <v>41.115108496097925</v>
      </c>
      <c r="DD97" s="2">
        <f>BZ$207*$B97+BZ$209</f>
        <v>66.242849408491821</v>
      </c>
      <c r="DE97" s="2">
        <f>CA$207*$B97+CA$209</f>
        <v>68.966555921101374</v>
      </c>
      <c r="DF97" s="2">
        <f>CB$207*$B97+CB$209</f>
        <v>69.313223646885021</v>
      </c>
      <c r="DG97" s="2">
        <f>CC$207*$B97+CC$209</f>
        <v>69.059770455349451</v>
      </c>
      <c r="DH97" s="2">
        <f>CD$207*$B97+CD$209</f>
        <v>70.269501842773678</v>
      </c>
      <c r="DI97" s="2">
        <f>CE$207*$B97+CE$209</f>
        <v>70.013864528343618</v>
      </c>
      <c r="DJ97" s="2">
        <f>CF$207*$B97+CF$209</f>
        <v>70.219252702636069</v>
      </c>
      <c r="DK97" s="2">
        <f>CG$207*$B97+CG$209</f>
        <v>69.501740773064171</v>
      </c>
      <c r="DL97" s="2">
        <f>CH$207*$B97+CH$209</f>
        <v>66.444368805136577</v>
      </c>
      <c r="DM97" s="2">
        <f>CI$207*$B97+CI$209</f>
        <v>62.464484381586153</v>
      </c>
      <c r="DN97" s="2">
        <f>CJ$207*$B97+CJ$209</f>
        <v>57.334170110234396</v>
      </c>
      <c r="DO97" s="2">
        <f>CK$207*$B97+CK$209</f>
        <v>49.736386916747733</v>
      </c>
      <c r="DP97" s="2">
        <f>CL$207*$B97+CL$209</f>
        <v>41.433588825165856</v>
      </c>
      <c r="DS97" s="2">
        <f>POWER(10,($B97-C$227)/C$228)/(1+POWER(10,($B97-C$227)/C$228))</f>
        <v>0.40678318804511787</v>
      </c>
      <c r="DT97" s="2">
        <f>POWER(10,($B97-D$227)/D$228)/(1+POWER(10,($B97-D$227)/D$228))</f>
        <v>0.2254073110544304</v>
      </c>
      <c r="DU97" s="2">
        <f>POWER(10,($B97-E$227)/E$228)/(1+POWER(10,($B97-E$227)/E$228))</f>
        <v>0.33845611572409706</v>
      </c>
      <c r="DV97" s="2">
        <f>POWER(10,($B97-F$227)/F$228)/(1+POWER(10,($B97-F$227)/F$228))</f>
        <v>0.36808174847861957</v>
      </c>
      <c r="DW97" s="2">
        <f>POWER(10,($B97-G$227)/G$228)/(1+POWER(10,($B97-G$227)/G$228))</f>
        <v>0.36115030926635044</v>
      </c>
      <c r="DX97" s="2">
        <f>POWER(10,($B97-H$227)/H$228)/(1+POWER(10,($B97-H$227)/H$228))</f>
        <v>0.32636121173810434</v>
      </c>
      <c r="DY97" s="2">
        <f>POWER(10,($B97-I$227)/I$228)/(1+POWER(10,($B97-I$227)/I$228))</f>
        <v>0.32924967767360608</v>
      </c>
      <c r="DZ97" s="2">
        <f>POWER(10,($B97-J$227)/J$228)/(1+POWER(10,($B97-J$227)/J$228))</f>
        <v>0.32024862858934816</v>
      </c>
      <c r="EA97" s="2">
        <f>POWER(10,($B97-K$227)/K$228)/(1+POWER(10,($B97-K$227)/K$228))</f>
        <v>0.3376218216961559</v>
      </c>
      <c r="EB97" s="2">
        <f>POWER(10,($B97-L$227)/L$228)/(1+POWER(10,($B97-L$227)/L$228))</f>
        <v>0.32692121412529901</v>
      </c>
      <c r="EC97" s="2">
        <f>POWER(10,($B97-M$227)/M$228)/(1+POWER(10,($B97-M$227)/M$228))</f>
        <v>0.30457601436424198</v>
      </c>
      <c r="ED97" s="2">
        <f>POWER(10,($B97-N$227)/N$228)/(1+POWER(10,($B97-N$227)/N$228))</f>
        <v>0.28683922520068306</v>
      </c>
      <c r="EE97" s="2">
        <f>POWER(10,($B97-O$227)/O$228)/(1+POWER(10,($B97-O$227)/O$228))</f>
        <v>0.29526391222418363</v>
      </c>
    </row>
    <row r="98" spans="2:135" x14ac:dyDescent="0.25">
      <c r="B98" s="2">
        <v>92</v>
      </c>
      <c r="C98">
        <v>63.082999999999998</v>
      </c>
      <c r="D98">
        <v>75.102999999999994</v>
      </c>
      <c r="E98">
        <v>68.721000000000004</v>
      </c>
      <c r="F98">
        <v>70.265000000000001</v>
      </c>
      <c r="G98">
        <v>70.587999999999994</v>
      </c>
      <c r="H98">
        <v>69.691000000000003</v>
      </c>
      <c r="I98">
        <v>71.837999999999994</v>
      </c>
      <c r="J98">
        <v>69.573999999999998</v>
      </c>
      <c r="K98">
        <v>64.852999999999994</v>
      </c>
      <c r="L98">
        <v>64.293999999999997</v>
      </c>
      <c r="M98">
        <v>57.323999999999998</v>
      </c>
      <c r="N98">
        <v>50.823999999999998</v>
      </c>
      <c r="O98">
        <v>41.279400000000003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66.123317747052212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73.642819289891207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69.555212773829354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69.187004508666789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70.495873966479834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70.446922379960057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70.564087810027772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70.018723579028588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66.758417634723244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62.83401001248285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57.784747018096162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50.179243338937098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41.500560640308414</v>
      </c>
      <c r="AE98" s="5"/>
      <c r="AG98" s="5">
        <f t="shared" si="32"/>
        <v>-3.0403177470522138</v>
      </c>
      <c r="AH98" s="5">
        <f t="shared" si="32"/>
        <v>1.4601807101087871</v>
      </c>
      <c r="AI98" s="5">
        <f t="shared" si="32"/>
        <v>-0.83421277382934989</v>
      </c>
      <c r="AJ98" s="5">
        <f t="shared" si="31"/>
        <v>1.0779954913332119</v>
      </c>
      <c r="AK98" s="5">
        <f t="shared" si="31"/>
        <v>9.2126033520159467E-2</v>
      </c>
      <c r="AL98" s="5">
        <f t="shared" si="31"/>
        <v>-0.75592237996005451</v>
      </c>
      <c r="AM98" s="5">
        <f t="shared" si="31"/>
        <v>1.2739121899722221</v>
      </c>
      <c r="AN98" s="5">
        <f t="shared" si="16"/>
        <v>-0.44472357902859017</v>
      </c>
      <c r="AO98" s="5">
        <f t="shared" si="16"/>
        <v>-1.9054176347232499</v>
      </c>
      <c r="AP98" s="5">
        <f t="shared" si="16"/>
        <v>1.4599899875171474</v>
      </c>
      <c r="AQ98" s="5">
        <f t="shared" si="16"/>
        <v>-0.46074701809616414</v>
      </c>
      <c r="AR98" s="5">
        <f t="shared" si="16"/>
        <v>0.64475666106289964</v>
      </c>
      <c r="AS98" s="5">
        <f t="shared" si="16"/>
        <v>-0.22116064030841187</v>
      </c>
      <c r="AV98" s="2">
        <f t="shared" si="18"/>
        <v>66.114366359610216</v>
      </c>
      <c r="AW98" s="2">
        <f t="shared" si="19"/>
        <v>68.785365418670295</v>
      </c>
      <c r="AX98" s="2">
        <f t="shared" si="20"/>
        <v>69.345264445458639</v>
      </c>
      <c r="AY98" s="2">
        <f t="shared" si="21"/>
        <v>69.121789818906549</v>
      </c>
      <c r="AZ98" s="2">
        <f t="shared" si="22"/>
        <v>70.413442760705934</v>
      </c>
      <c r="BA98" s="2">
        <f t="shared" si="23"/>
        <v>70.15361142089165</v>
      </c>
      <c r="BB98" s="2">
        <f t="shared" si="24"/>
        <v>70.282753047749893</v>
      </c>
      <c r="BC98" s="2">
        <f t="shared" si="25"/>
        <v>69.658835181622322</v>
      </c>
      <c r="BD98" s="2">
        <f t="shared" si="26"/>
        <v>66.52892872090608</v>
      </c>
      <c r="BE98" s="2">
        <f t="shared" si="27"/>
        <v>62.54793343727323</v>
      </c>
      <c r="BF98" s="2">
        <f t="shared" si="28"/>
        <v>57.247556789139637</v>
      </c>
      <c r="BG98" s="2">
        <f t="shared" si="29"/>
        <v>49.561065107816383</v>
      </c>
      <c r="BH98" s="2">
        <f t="shared" si="30"/>
        <v>41.221908941595871</v>
      </c>
      <c r="BK98" s="2">
        <f>IF(OR($B98&lt;C$229, AND($B98&gt;C$230, $B98&lt;C$231)), C98, "")</f>
        <v>63.082999999999998</v>
      </c>
      <c r="BL98" s="2" t="str">
        <f>IF(OR($B98&lt;D$229, AND($B98&gt;D$230, $B98&lt;D$231)), D98, "")</f>
        <v/>
      </c>
      <c r="BM98" s="2">
        <f>IF(OR($B98&lt;E$229, AND($B98&gt;E$230, $B98&lt;E$231)), E98, "")</f>
        <v>68.721000000000004</v>
      </c>
      <c r="BN98" s="2">
        <f>IF(OR($B98&lt;F$229, AND($B98&gt;F$230, $B98&lt;F$231)), F98, "")</f>
        <v>70.265000000000001</v>
      </c>
      <c r="BO98" s="2">
        <f>IF(OR($B98&lt;G$229, AND($B98&gt;G$230, $B98&lt;G$231)), G98, "")</f>
        <v>70.587999999999994</v>
      </c>
      <c r="BP98" s="2">
        <f>IF(OR($B98&lt;H$229, AND($B98&gt;H$230, $B98&lt;H$231)), H98, "")</f>
        <v>69.691000000000003</v>
      </c>
      <c r="BQ98" s="2">
        <f>IF(OR($B98&lt;I$229, AND($B98&gt;I$230, $B98&lt;I$231)), I98, "")</f>
        <v>71.837999999999994</v>
      </c>
      <c r="BR98" s="2">
        <f>IF(OR($B98&lt;J$229, AND($B98&gt;J$230, $B98&lt;J$231)), J98, "")</f>
        <v>69.573999999999998</v>
      </c>
      <c r="BS98" s="2">
        <f>IF(OR($B98&lt;K$229, AND($B98&gt;K$230, $B98&lt;K$231)), K98, "")</f>
        <v>64.852999999999994</v>
      </c>
      <c r="BT98" s="2">
        <f>IF(OR($B98&lt;L$229, AND($B98&gt;L$230, $B98&lt;L$231)), L98, "")</f>
        <v>64.293999999999997</v>
      </c>
      <c r="BU98" s="2" t="str">
        <f>IF(OR($B98&lt;M$229, AND($B98&gt;M$230, $B98&lt;M$231)), M98, "")</f>
        <v/>
      </c>
      <c r="BV98" s="2" t="str">
        <f>IF(OR($B98&lt;N$229, AND($B98&gt;N$230, $B98&lt;N$231)), N98, "")</f>
        <v/>
      </c>
      <c r="BW98" s="2" t="str">
        <f>IF(OR($B98&lt;O$229, AND($B98&gt;O$230, $B98&lt;O$231)), O98, "")</f>
        <v/>
      </c>
      <c r="BZ98" s="2">
        <f>IF(OR(AND($B98&gt;C$230, $B98&lt;C$231), $B98&gt;C$232), C98, "")</f>
        <v>63.082999999999998</v>
      </c>
      <c r="CA98" s="2" t="str">
        <f>IF(OR(AND($B98&gt;D$230, $B98&lt;D$231), $B98&gt;D$232), D98, "")</f>
        <v/>
      </c>
      <c r="CB98" s="2">
        <f>IF(OR(AND($B98&gt;E$230, $B98&lt;E$231), $B98&gt;E$232), E98, "")</f>
        <v>68.721000000000004</v>
      </c>
      <c r="CC98" s="2">
        <f>IF(OR(AND($B98&gt;F$230, $B98&lt;F$231), $B98&gt;F$232), F98, "")</f>
        <v>70.265000000000001</v>
      </c>
      <c r="CD98" s="2">
        <f>IF(OR(AND($B98&gt;G$230, $B98&lt;G$231), $B98&gt;G$232), G98, "")</f>
        <v>70.587999999999994</v>
      </c>
      <c r="CE98" s="2">
        <f>IF(OR(AND($B98&gt;H$230, $B98&lt;H$231), $B98&gt;H$232), H98, "")</f>
        <v>69.691000000000003</v>
      </c>
      <c r="CF98" s="2">
        <f>IF(OR(AND($B98&gt;I$230, $B98&lt;I$231), $B98&gt;I$232), I98, "")</f>
        <v>71.837999999999994</v>
      </c>
      <c r="CG98" s="2">
        <f>IF(OR(AND($B98&gt;J$230, $B98&lt;J$231), $B98&gt;J$232), J98, "")</f>
        <v>69.573999999999998</v>
      </c>
      <c r="CH98" s="2">
        <f>IF(OR(AND($B98&gt;K$230, $B98&lt;K$231), $B98&gt;K$232), K98, "")</f>
        <v>64.852999999999994</v>
      </c>
      <c r="CI98" s="2">
        <f>IF(OR(AND($B98&gt;L$230, $B98&lt;L$231), $B98&gt;L$232), L98, "")</f>
        <v>64.293999999999997</v>
      </c>
      <c r="CJ98" s="2" t="str">
        <f>IF(OR(AND($B98&gt;M$230, $B98&lt;M$231), $B98&gt;M$232), M98, "")</f>
        <v/>
      </c>
      <c r="CK98" s="2" t="str">
        <f>IF(OR(AND($B98&gt;N$230, $B98&lt;N$231), $B98&gt;N$232), N98, "")</f>
        <v/>
      </c>
      <c r="CL98" s="2" t="str">
        <f>IF(OR(AND($B98&gt;O$230, $B98&lt;O$231), $B98&gt;O$232), O98, "")</f>
        <v/>
      </c>
      <c r="CO98" s="2">
        <f>BK$207*$B98+BK$209</f>
        <v>66.058693020833758</v>
      </c>
      <c r="CP98" s="2">
        <f>BL$207*$B98+BL$209</f>
        <v>68.743960609911042</v>
      </c>
      <c r="CQ98" s="2">
        <f>BM$207*$B98+BM$209</f>
        <v>69.39112495728989</v>
      </c>
      <c r="CR98" s="2">
        <f>BN$207*$B98+BN$209</f>
        <v>69.191584199441934</v>
      </c>
      <c r="CS98" s="2">
        <f>BO$207*$B98+BO$209</f>
        <v>70.530093417533791</v>
      </c>
      <c r="CT98" s="2">
        <f>BP$207*$B98+BP$209</f>
        <v>70.24955391170171</v>
      </c>
      <c r="CU98" s="2">
        <f>BQ$207*$B98+BQ$209</f>
        <v>70.336579917927921</v>
      </c>
      <c r="CV98" s="2">
        <f>BR$207*$B98+BR$209</f>
        <v>69.764121842992154</v>
      </c>
      <c r="CW98" s="2">
        <f>BS$207*$B98+BS$209</f>
        <v>66.601826438703753</v>
      </c>
      <c r="CX98" s="2">
        <f>BT$207*$B98+BT$209</f>
        <v>62.615204192279215</v>
      </c>
      <c r="CY98" s="2">
        <f>BU$207*$B98+BU$209</f>
        <v>57.229694791606981</v>
      </c>
      <c r="CZ98" s="2">
        <f>BV$207*$B98+BV$209</f>
        <v>49.501339835550837</v>
      </c>
      <c r="DA98" s="2">
        <f>BW$207*$B98+BW$209</f>
        <v>41.140264185130754</v>
      </c>
      <c r="DD98" s="2">
        <f>BZ$207*$B98+BZ$209</f>
        <v>66.188411697967439</v>
      </c>
      <c r="DE98" s="2">
        <f>CA$207*$B98+CA$209</f>
        <v>68.915130002543904</v>
      </c>
      <c r="DF98" s="2">
        <f>CB$207*$B98+CB$209</f>
        <v>69.263513047037733</v>
      </c>
      <c r="DG98" s="2">
        <f>CC$207*$B98+CC$209</f>
        <v>69.012510728143596</v>
      </c>
      <c r="DH98" s="2">
        <f>CD$207*$B98+CD$209</f>
        <v>70.225252178291385</v>
      </c>
      <c r="DI98" s="2">
        <f>CE$207*$B98+CE$209</f>
        <v>69.973002358417844</v>
      </c>
      <c r="DJ98" s="2">
        <f>CF$207*$B98+CF$209</f>
        <v>70.182745066764724</v>
      </c>
      <c r="DK98" s="2">
        <f>CG$207*$B98+CG$209</f>
        <v>69.455020169867751</v>
      </c>
      <c r="DL98" s="2">
        <f>CH$207*$B98+CH$209</f>
        <v>66.398495133343062</v>
      </c>
      <c r="DM98" s="2">
        <f>CI$207*$B98+CI$209</f>
        <v>62.421620131446353</v>
      </c>
      <c r="DN98" s="2">
        <f>CJ$207*$B98+CJ$209</f>
        <v>57.284751740188746</v>
      </c>
      <c r="DO98" s="2">
        <f>CK$207*$B98+CK$209</f>
        <v>49.696492665251213</v>
      </c>
      <c r="DP98" s="2">
        <f>CL$207*$B98+CL$209</f>
        <v>41.399632270490059</v>
      </c>
      <c r="DS98" s="2">
        <f>POWER(10,($B98-C$227)/C$228)/(1+POWER(10,($B98-C$227)/C$228))</f>
        <v>0.42918521840221568</v>
      </c>
      <c r="DT98" s="2">
        <f>POWER(10,($B98-D$227)/D$228)/(1+POWER(10,($B98-D$227)/D$228))</f>
        <v>0.24189376454737149</v>
      </c>
      <c r="DU98" s="2">
        <f>POWER(10,($B98-E$227)/E$228)/(1+POWER(10,($B98-E$227)/E$228))</f>
        <v>0.35937485569048805</v>
      </c>
      <c r="DV98" s="2">
        <f>POWER(10,($B98-F$227)/F$228)/(1+POWER(10,($B98-F$227)/F$228))</f>
        <v>0.38975276476942056</v>
      </c>
      <c r="DW98" s="2">
        <f>POWER(10,($B98-G$227)/G$228)/(1+POWER(10,($B98-G$227)/G$228))</f>
        <v>0.38266035500239332</v>
      </c>
      <c r="DX98" s="2">
        <f>POWER(10,($B98-H$227)/H$228)/(1+POWER(10,($B98-H$227)/H$228))</f>
        <v>0.3469244329703321</v>
      </c>
      <c r="DY98" s="2">
        <f>POWER(10,($B98-I$227)/I$228)/(1+POWER(10,($B98-I$227)/I$228))</f>
        <v>0.34990036244076161</v>
      </c>
      <c r="DZ98" s="2">
        <f>POWER(10,($B98-J$227)/J$228)/(1+POWER(10,($B98-J$227)/J$228))</f>
        <v>0.34062145411765349</v>
      </c>
      <c r="EA98" s="2">
        <f>POWER(10,($B98-K$227)/K$228)/(1+POWER(10,($B98-K$227)/K$228))</f>
        <v>0.35851694193547562</v>
      </c>
      <c r="EB98" s="2">
        <f>POWER(10,($B98-L$227)/L$228)/(1+POWER(10,($B98-L$227)/L$228))</f>
        <v>0.34750151803082541</v>
      </c>
      <c r="EC98" s="2">
        <f>POWER(10,($B98-M$227)/M$228)/(1+POWER(10,($B98-M$227)/M$228))</f>
        <v>0.32442766976314302</v>
      </c>
      <c r="ED98" s="2">
        <f>POWER(10,($B98-N$227)/N$228)/(1+POWER(10,($B98-N$227)/N$228))</f>
        <v>0.30604358828534506</v>
      </c>
      <c r="EE98" s="2">
        <f>POWER(10,($B98-O$227)/O$228)/(1+POWER(10,($B98-O$227)/O$228))</f>
        <v>0.31478335644885874</v>
      </c>
    </row>
    <row r="99" spans="2:135" x14ac:dyDescent="0.25">
      <c r="B99" s="2">
        <v>93</v>
      </c>
      <c r="C99">
        <v>67.875</v>
      </c>
      <c r="D99">
        <v>72</v>
      </c>
      <c r="E99">
        <v>69.206000000000003</v>
      </c>
      <c r="F99">
        <v>69.382000000000005</v>
      </c>
      <c r="G99">
        <v>70.028999999999996</v>
      </c>
      <c r="H99">
        <v>69</v>
      </c>
      <c r="I99">
        <v>70.617999999999995</v>
      </c>
      <c r="J99">
        <v>69.337999999999994</v>
      </c>
      <c r="K99">
        <v>66.176000000000002</v>
      </c>
      <c r="L99">
        <v>60.603000000000002</v>
      </c>
      <c r="M99">
        <v>58.470999999999997</v>
      </c>
      <c r="N99">
        <v>50.618000000000002</v>
      </c>
      <c r="O99">
        <v>42.617600000000003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66.101918626193324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71.81434687212419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69.428235926689979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69.131146935298318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70.437589917839745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70.285421174823696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70.412869676021188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69.830409740860901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66.627906638773922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62.680480016733185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57.531753820908136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49.898099013701383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41.375067953079252</v>
      </c>
      <c r="AE99" s="5"/>
      <c r="AG99" s="5">
        <f t="shared" si="32"/>
        <v>1.7730813738066757</v>
      </c>
      <c r="AH99" s="5">
        <f t="shared" si="32"/>
        <v>0.18565312787580979</v>
      </c>
      <c r="AI99" s="5">
        <f t="shared" si="32"/>
        <v>-0.22223592668997583</v>
      </c>
      <c r="AJ99" s="5">
        <f t="shared" si="31"/>
        <v>0.25085306470168689</v>
      </c>
      <c r="AK99" s="5">
        <f t="shared" si="31"/>
        <v>-0.4085899178397483</v>
      </c>
      <c r="AL99" s="5">
        <f t="shared" si="31"/>
        <v>-1.2854211748236963</v>
      </c>
      <c r="AM99" s="5">
        <f t="shared" si="31"/>
        <v>0.20513032397880693</v>
      </c>
      <c r="AN99" s="5">
        <f t="shared" si="16"/>
        <v>-0.49240974086090716</v>
      </c>
      <c r="AO99" s="5">
        <f t="shared" si="16"/>
        <v>-0.45190663877392012</v>
      </c>
      <c r="AP99" s="5">
        <f t="shared" si="16"/>
        <v>-2.0774800167331833</v>
      </c>
      <c r="AQ99" s="5">
        <f t="shared" si="16"/>
        <v>0.93924617909186026</v>
      </c>
      <c r="AR99" s="5">
        <f t="shared" si="16"/>
        <v>0.71990098629861876</v>
      </c>
      <c r="AS99" s="5">
        <f t="shared" si="16"/>
        <v>1.2425320469207506</v>
      </c>
      <c r="AV99" s="2">
        <f t="shared" si="18"/>
        <v>66.098371581707838</v>
      </c>
      <c r="AW99" s="2">
        <f t="shared" si="19"/>
        <v>68.786455325573243</v>
      </c>
      <c r="AX99" s="2">
        <f t="shared" si="20"/>
        <v>69.330038542373671</v>
      </c>
      <c r="AY99" s="2">
        <f t="shared" si="21"/>
        <v>69.102768730013892</v>
      </c>
      <c r="AZ99" s="2">
        <f t="shared" si="22"/>
        <v>70.401075993590055</v>
      </c>
      <c r="BA99" s="2">
        <f t="shared" si="23"/>
        <v>70.144157742153041</v>
      </c>
      <c r="BB99" s="2">
        <f t="shared" si="24"/>
        <v>70.277797126157395</v>
      </c>
      <c r="BC99" s="2">
        <f t="shared" si="25"/>
        <v>69.653972343791082</v>
      </c>
      <c r="BD99" s="2">
        <f t="shared" si="26"/>
        <v>66.519689612099853</v>
      </c>
      <c r="BE99" s="2">
        <f t="shared" si="27"/>
        <v>62.542394887815618</v>
      </c>
      <c r="BF99" s="2">
        <f t="shared" si="28"/>
        <v>57.257164538113173</v>
      </c>
      <c r="BG99" s="2">
        <f t="shared" si="29"/>
        <v>49.571062860182678</v>
      </c>
      <c r="BH99" s="2">
        <f t="shared" si="30"/>
        <v>41.232501543846588</v>
      </c>
      <c r="BK99" s="2">
        <f>IF(OR($B99&lt;C$229, AND($B99&gt;C$230, $B99&lt;C$231)), C99, "")</f>
        <v>67.875</v>
      </c>
      <c r="BL99" s="2" t="str">
        <f>IF(OR($B99&lt;D$229, AND($B99&gt;D$230, $B99&lt;D$231)), D99, "")</f>
        <v/>
      </c>
      <c r="BM99" s="2">
        <f>IF(OR($B99&lt;E$229, AND($B99&gt;E$230, $B99&lt;E$231)), E99, "")</f>
        <v>69.206000000000003</v>
      </c>
      <c r="BN99" s="2">
        <f>IF(OR($B99&lt;F$229, AND($B99&gt;F$230, $B99&lt;F$231)), F99, "")</f>
        <v>69.382000000000005</v>
      </c>
      <c r="BO99" s="2">
        <f>IF(OR($B99&lt;G$229, AND($B99&gt;G$230, $B99&lt;G$231)), G99, "")</f>
        <v>70.028999999999996</v>
      </c>
      <c r="BP99" s="2">
        <f>IF(OR($B99&lt;H$229, AND($B99&gt;H$230, $B99&lt;H$231)), H99, "")</f>
        <v>69</v>
      </c>
      <c r="BQ99" s="2">
        <f>IF(OR($B99&lt;I$229, AND($B99&gt;I$230, $B99&lt;I$231)), I99, "")</f>
        <v>70.617999999999995</v>
      </c>
      <c r="BR99" s="2">
        <f>IF(OR($B99&lt;J$229, AND($B99&gt;J$230, $B99&lt;J$231)), J99, "")</f>
        <v>69.337999999999994</v>
      </c>
      <c r="BS99" s="2">
        <f>IF(OR($B99&lt;K$229, AND($B99&gt;K$230, $B99&lt;K$231)), K99, "")</f>
        <v>66.176000000000002</v>
      </c>
      <c r="BT99" s="2">
        <f>IF(OR($B99&lt;L$229, AND($B99&gt;L$230, $B99&lt;L$231)), L99, "")</f>
        <v>60.603000000000002</v>
      </c>
      <c r="BU99" s="2">
        <f>IF(OR($B99&lt;M$229, AND($B99&gt;M$230, $B99&lt;M$231)), M99, "")</f>
        <v>58.470999999999997</v>
      </c>
      <c r="BV99" s="2" t="str">
        <f>IF(OR($B99&lt;N$229, AND($B99&gt;N$230, $B99&lt;N$231)), N99, "")</f>
        <v/>
      </c>
      <c r="BW99" s="2">
        <f>IF(OR($B99&lt;O$229, AND($B99&gt;O$230, $B99&lt;O$231)), O99, "")</f>
        <v>42.617600000000003</v>
      </c>
      <c r="BZ99" s="2">
        <f>IF(OR(AND($B99&gt;C$230, $B99&lt;C$231), $B99&gt;C$232), C99, "")</f>
        <v>67.875</v>
      </c>
      <c r="CA99" s="2" t="str">
        <f>IF(OR(AND($B99&gt;D$230, $B99&lt;D$231), $B99&gt;D$232), D99, "")</f>
        <v/>
      </c>
      <c r="CB99" s="2">
        <f>IF(OR(AND($B99&gt;E$230, $B99&lt;E$231), $B99&gt;E$232), E99, "")</f>
        <v>69.206000000000003</v>
      </c>
      <c r="CC99" s="2">
        <f>IF(OR(AND($B99&gt;F$230, $B99&lt;F$231), $B99&gt;F$232), F99, "")</f>
        <v>69.382000000000005</v>
      </c>
      <c r="CD99" s="2">
        <f>IF(OR(AND($B99&gt;G$230, $B99&lt;G$231), $B99&gt;G$232), G99, "")</f>
        <v>70.028999999999996</v>
      </c>
      <c r="CE99" s="2">
        <f>IF(OR(AND($B99&gt;H$230, $B99&lt;H$231), $B99&gt;H$232), H99, "")</f>
        <v>69</v>
      </c>
      <c r="CF99" s="2">
        <f>IF(OR(AND($B99&gt;I$230, $B99&lt;I$231), $B99&gt;I$232), I99, "")</f>
        <v>70.617999999999995</v>
      </c>
      <c r="CG99" s="2">
        <f>IF(OR(AND($B99&gt;J$230, $B99&lt;J$231), $B99&gt;J$232), J99, "")</f>
        <v>69.337999999999994</v>
      </c>
      <c r="CH99" s="2">
        <f>IF(OR(AND($B99&gt;K$230, $B99&lt;K$231), $B99&gt;K$232), K99, "")</f>
        <v>66.176000000000002</v>
      </c>
      <c r="CI99" s="2">
        <f>IF(OR(AND($B99&gt;L$230, $B99&lt;L$231), $B99&gt;L$232), L99, "")</f>
        <v>60.603000000000002</v>
      </c>
      <c r="CJ99" s="2">
        <f>IF(OR(AND($B99&gt;M$230, $B99&lt;M$231), $B99&gt;M$232), M99, "")</f>
        <v>58.470999999999997</v>
      </c>
      <c r="CK99" s="2" t="str">
        <f>IF(OR(AND($B99&gt;N$230, $B99&lt;N$231), $B99&gt;N$232), N99, "")</f>
        <v/>
      </c>
      <c r="CL99" s="2">
        <f>IF(OR(AND($B99&gt;O$230, $B99&lt;O$231), $B99&gt;O$232), O99, "")</f>
        <v>42.617600000000003</v>
      </c>
      <c r="CO99" s="2">
        <f>BK$207*$B99+BK$209</f>
        <v>66.069020177024782</v>
      </c>
      <c r="CP99" s="2">
        <f>BL$207*$B99+BL$209</f>
        <v>68.759429055484958</v>
      </c>
      <c r="CQ99" s="2">
        <f>BM$207*$B99+BM$209</f>
        <v>69.401535031982192</v>
      </c>
      <c r="CR99" s="2">
        <f>BN$207*$B99+BN$209</f>
        <v>69.199072231097517</v>
      </c>
      <c r="CS99" s="2">
        <f>BO$207*$B99+BO$209</f>
        <v>70.550650305195191</v>
      </c>
      <c r="CT99" s="2">
        <f>BP$207*$B99+BP$209</f>
        <v>70.267651006344238</v>
      </c>
      <c r="CU99" s="2">
        <f>BQ$207*$B99+BQ$209</f>
        <v>70.355437448047994</v>
      </c>
      <c r="CV99" s="2">
        <f>BR$207*$B99+BR$209</f>
        <v>69.79312587171205</v>
      </c>
      <c r="CW99" s="2">
        <f>BS$207*$B99+BS$209</f>
        <v>66.622070326911469</v>
      </c>
      <c r="CX99" s="2">
        <f>BT$207*$B99+BT$209</f>
        <v>62.637952224005531</v>
      </c>
      <c r="CY99" s="2">
        <f>BU$207*$B99+BU$209</f>
        <v>57.268659909444025</v>
      </c>
      <c r="CZ99" s="2">
        <f>BV$207*$B99+BV$209</f>
        <v>49.529701218974644</v>
      </c>
      <c r="DA99" s="2">
        <f>BW$207*$B99+BW$209</f>
        <v>41.165419874163582</v>
      </c>
      <c r="DD99" s="2">
        <f>BZ$207*$B99+BZ$209</f>
        <v>66.133973987443071</v>
      </c>
      <c r="DE99" s="2">
        <f>CA$207*$B99+CA$209</f>
        <v>68.863704083986448</v>
      </c>
      <c r="DF99" s="2">
        <f>CB$207*$B99+CB$209</f>
        <v>69.213802447190446</v>
      </c>
      <c r="DG99" s="2">
        <f>CC$207*$B99+CC$209</f>
        <v>68.965251000937741</v>
      </c>
      <c r="DH99" s="2">
        <f>CD$207*$B99+CD$209</f>
        <v>70.181002513809091</v>
      </c>
      <c r="DI99" s="2">
        <f>CE$207*$B99+CE$209</f>
        <v>69.93214018849207</v>
      </c>
      <c r="DJ99" s="2">
        <f>CF$207*$B99+CF$209</f>
        <v>70.146237430893393</v>
      </c>
      <c r="DK99" s="2">
        <f>CG$207*$B99+CG$209</f>
        <v>69.408299566671332</v>
      </c>
      <c r="DL99" s="2">
        <f>CH$207*$B99+CH$209</f>
        <v>66.352621461549546</v>
      </c>
      <c r="DM99" s="2">
        <f>CI$207*$B99+CI$209</f>
        <v>62.378755881306546</v>
      </c>
      <c r="DN99" s="2">
        <f>CJ$207*$B99+CJ$209</f>
        <v>57.235333370143103</v>
      </c>
      <c r="DO99" s="2">
        <f>CK$207*$B99+CK$209</f>
        <v>49.656598413754693</v>
      </c>
      <c r="DP99" s="2">
        <f>CL$207*$B99+CL$209</f>
        <v>41.365675715814263</v>
      </c>
      <c r="DS99" s="2">
        <f>POWER(10,($B99-C$227)/C$228)/(1+POWER(10,($B99-C$227)/C$228))</f>
        <v>0.45188118285956796</v>
      </c>
      <c r="DT99" s="2">
        <f>POWER(10,($B99-D$227)/D$228)/(1+POWER(10,($B99-D$227)/D$228))</f>
        <v>0.25918257205654222</v>
      </c>
      <c r="DU99" s="2">
        <f>POWER(10,($B99-E$227)/E$228)/(1+POWER(10,($B99-E$227)/E$228))</f>
        <v>0.38084219469855618</v>
      </c>
      <c r="DV99" s="2">
        <f>POWER(10,($B99-F$227)/F$228)/(1+POWER(10,($B99-F$227)/F$228))</f>
        <v>0.41186807980531859</v>
      </c>
      <c r="DW99" s="2">
        <f>POWER(10,($B99-G$227)/G$228)/(1+POWER(10,($B99-G$227)/G$228))</f>
        <v>0.4046400792610414</v>
      </c>
      <c r="DX99" s="2">
        <f>POWER(10,($B99-H$227)/H$228)/(1+POWER(10,($B99-H$227)/H$228))</f>
        <v>0.36807535739608926</v>
      </c>
      <c r="DY99" s="2">
        <f>POWER(10,($B99-I$227)/I$228)/(1+POWER(10,($B99-I$227)/I$228))</f>
        <v>0.37112961531561406</v>
      </c>
      <c r="DZ99" s="2">
        <f>POWER(10,($B99-J$227)/J$228)/(1+POWER(10,($B99-J$227)/J$228))</f>
        <v>0.3616008731685772</v>
      </c>
      <c r="EA99" s="2">
        <f>POWER(10,($B99-K$227)/K$228)/(1+POWER(10,($B99-K$227)/K$228))</f>
        <v>0.37996342895746454</v>
      </c>
      <c r="EB99" s="2">
        <f>POWER(10,($B99-L$227)/L$228)/(1+POWER(10,($B99-L$227)/L$228))</f>
        <v>0.36866776434759124</v>
      </c>
      <c r="EC99" s="2">
        <f>POWER(10,($B99-M$227)/M$228)/(1+POWER(10,($B99-M$227)/M$228))</f>
        <v>0.34493144418780969</v>
      </c>
      <c r="ED99" s="2">
        <f>POWER(10,($B99-N$227)/N$228)/(1+POWER(10,($B99-N$227)/N$228))</f>
        <v>0.32594606429033218</v>
      </c>
      <c r="EE99" s="2">
        <f>POWER(10,($B99-O$227)/O$228)/(1+POWER(10,($B99-O$227)/O$228))</f>
        <v>0.33497983943968557</v>
      </c>
    </row>
    <row r="100" spans="2:135" x14ac:dyDescent="0.25">
      <c r="B100" s="2">
        <v>94</v>
      </c>
      <c r="C100">
        <v>67.292000000000002</v>
      </c>
      <c r="D100">
        <v>71.426000000000002</v>
      </c>
      <c r="E100">
        <v>69.293999999999997</v>
      </c>
      <c r="F100">
        <v>70.426000000000002</v>
      </c>
      <c r="G100">
        <v>69.852999999999994</v>
      </c>
      <c r="H100">
        <v>68.352999999999994</v>
      </c>
      <c r="I100">
        <v>71.058999999999997</v>
      </c>
      <c r="J100">
        <v>69.087999999999994</v>
      </c>
      <c r="K100">
        <v>66.176000000000002</v>
      </c>
      <c r="L100">
        <v>61.456000000000003</v>
      </c>
      <c r="M100">
        <v>57.323999999999998</v>
      </c>
      <c r="N100">
        <v>49.265000000000001</v>
      </c>
      <c r="O100">
        <v>39.720599999999997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66.080775351366555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70.582884458636997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69.355770381989544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69.09296159232656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70.401063508451756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70.196681724751457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70.331964626070757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69.727883136409332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66.555908848918037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62.597236477434699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57.396433808917678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49.743019210879979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41.310304730001114</v>
      </c>
      <c r="AE100" s="5"/>
      <c r="AG100" s="5">
        <f t="shared" si="32"/>
        <v>1.211224648633447</v>
      </c>
      <c r="AH100" s="5">
        <f t="shared" si="32"/>
        <v>0.84311554136300515</v>
      </c>
      <c r="AI100" s="5">
        <f t="shared" si="32"/>
        <v>-6.1770381989546763E-2</v>
      </c>
      <c r="AJ100" s="5">
        <f t="shared" si="31"/>
        <v>1.3330384076734418</v>
      </c>
      <c r="AK100" s="5">
        <f t="shared" si="31"/>
        <v>-0.54806350845176155</v>
      </c>
      <c r="AL100" s="5">
        <f t="shared" si="31"/>
        <v>-1.8436817247514625</v>
      </c>
      <c r="AM100" s="5">
        <f t="shared" si="31"/>
        <v>0.72703537392924034</v>
      </c>
      <c r="AN100" s="5">
        <f t="shared" si="16"/>
        <v>-0.63988313640933825</v>
      </c>
      <c r="AO100" s="5">
        <f t="shared" si="16"/>
        <v>-0.37990884891803489</v>
      </c>
      <c r="AP100" s="5">
        <f t="shared" si="16"/>
        <v>-1.1412364774346955</v>
      </c>
      <c r="AQ100" s="5">
        <f t="shared" si="16"/>
        <v>-7.2433808917679698E-2</v>
      </c>
      <c r="AR100" s="5">
        <f t="shared" si="16"/>
        <v>-0.47801921087997812</v>
      </c>
      <c r="AS100" s="5">
        <f t="shared" si="16"/>
        <v>-1.5897047300011167</v>
      </c>
      <c r="AV100" s="2">
        <f t="shared" si="18"/>
        <v>66.079437039731772</v>
      </c>
      <c r="AW100" s="2">
        <f t="shared" si="19"/>
        <v>68.785261482567861</v>
      </c>
      <c r="AX100" s="2">
        <f t="shared" si="20"/>
        <v>69.312113377102264</v>
      </c>
      <c r="AY100" s="2">
        <f t="shared" si="21"/>
        <v>69.081221734526423</v>
      </c>
      <c r="AZ100" s="2">
        <f t="shared" si="22"/>
        <v>70.385691259950974</v>
      </c>
      <c r="BA100" s="2">
        <f t="shared" si="23"/>
        <v>70.132004873718955</v>
      </c>
      <c r="BB100" s="2">
        <f t="shared" si="24"/>
        <v>70.270355647759388</v>
      </c>
      <c r="BC100" s="2">
        <f t="shared" si="25"/>
        <v>69.64568286048555</v>
      </c>
      <c r="BD100" s="2">
        <f t="shared" si="26"/>
        <v>66.50745372976948</v>
      </c>
      <c r="BE100" s="2">
        <f t="shared" si="27"/>
        <v>62.533910569299216</v>
      </c>
      <c r="BF100" s="2">
        <f t="shared" si="28"/>
        <v>57.263075632265128</v>
      </c>
      <c r="BG100" s="2">
        <f t="shared" si="29"/>
        <v>49.578381702486766</v>
      </c>
      <c r="BH100" s="2">
        <f t="shared" si="30"/>
        <v>41.240794353690703</v>
      </c>
      <c r="BK100" s="2">
        <f>IF(OR($B100&lt;C$229, AND($B100&gt;C$230, $B100&lt;C$231)), C100, "")</f>
        <v>67.292000000000002</v>
      </c>
      <c r="BL100" s="2" t="str">
        <f>IF(OR($B100&lt;D$229, AND($B100&gt;D$230, $B100&lt;D$231)), D100, "")</f>
        <v/>
      </c>
      <c r="BM100" s="2">
        <f>IF(OR($B100&lt;E$229, AND($B100&gt;E$230, $B100&lt;E$231)), E100, "")</f>
        <v>69.293999999999997</v>
      </c>
      <c r="BN100" s="2">
        <f>IF(OR($B100&lt;F$229, AND($B100&gt;F$230, $B100&lt;F$231)), F100, "")</f>
        <v>70.426000000000002</v>
      </c>
      <c r="BO100" s="2">
        <f>IF(OR($B100&lt;G$229, AND($B100&gt;G$230, $B100&lt;G$231)), G100, "")</f>
        <v>69.852999999999994</v>
      </c>
      <c r="BP100" s="2">
        <f>IF(OR($B100&lt;H$229, AND($B100&gt;H$230, $B100&lt;H$231)), H100, "")</f>
        <v>68.352999999999994</v>
      </c>
      <c r="BQ100" s="2">
        <f>IF(OR($B100&lt;I$229, AND($B100&gt;I$230, $B100&lt;I$231)), I100, "")</f>
        <v>71.058999999999997</v>
      </c>
      <c r="BR100" s="2">
        <f>IF(OR($B100&lt;J$229, AND($B100&gt;J$230, $B100&lt;J$231)), J100, "")</f>
        <v>69.087999999999994</v>
      </c>
      <c r="BS100" s="2">
        <f>IF(OR($B100&lt;K$229, AND($B100&gt;K$230, $B100&lt;K$231)), K100, "")</f>
        <v>66.176000000000002</v>
      </c>
      <c r="BT100" s="2">
        <f>IF(OR($B100&lt;L$229, AND($B100&gt;L$230, $B100&lt;L$231)), L100, "")</f>
        <v>61.456000000000003</v>
      </c>
      <c r="BU100" s="2">
        <f>IF(OR($B100&lt;M$229, AND($B100&gt;M$230, $B100&lt;M$231)), M100, "")</f>
        <v>57.323999999999998</v>
      </c>
      <c r="BV100" s="2">
        <f>IF(OR($B100&lt;N$229, AND($B100&gt;N$230, $B100&lt;N$231)), N100, "")</f>
        <v>49.265000000000001</v>
      </c>
      <c r="BW100" s="2">
        <f>IF(OR($B100&lt;O$229, AND($B100&gt;O$230, $B100&lt;O$231)), O100, "")</f>
        <v>39.720599999999997</v>
      </c>
      <c r="BZ100" s="2">
        <f>IF(OR(AND($B100&gt;C$230, $B100&lt;C$231), $B100&gt;C$232), C100, "")</f>
        <v>67.292000000000002</v>
      </c>
      <c r="CA100" s="2" t="str">
        <f>IF(OR(AND($B100&gt;D$230, $B100&lt;D$231), $B100&gt;D$232), D100, "")</f>
        <v/>
      </c>
      <c r="CB100" s="2">
        <f>IF(OR(AND($B100&gt;E$230, $B100&lt;E$231), $B100&gt;E$232), E100, "")</f>
        <v>69.293999999999997</v>
      </c>
      <c r="CC100" s="2">
        <f>IF(OR(AND($B100&gt;F$230, $B100&lt;F$231), $B100&gt;F$232), F100, "")</f>
        <v>70.426000000000002</v>
      </c>
      <c r="CD100" s="2">
        <f>IF(OR(AND($B100&gt;G$230, $B100&lt;G$231), $B100&gt;G$232), G100, "")</f>
        <v>69.852999999999994</v>
      </c>
      <c r="CE100" s="2">
        <f>IF(OR(AND($B100&gt;H$230, $B100&lt;H$231), $B100&gt;H$232), H100, "")</f>
        <v>68.352999999999994</v>
      </c>
      <c r="CF100" s="2">
        <f>IF(OR(AND($B100&gt;I$230, $B100&lt;I$231), $B100&gt;I$232), I100, "")</f>
        <v>71.058999999999997</v>
      </c>
      <c r="CG100" s="2">
        <f>IF(OR(AND($B100&gt;J$230, $B100&lt;J$231), $B100&gt;J$232), J100, "")</f>
        <v>69.087999999999994</v>
      </c>
      <c r="CH100" s="2">
        <f>IF(OR(AND($B100&gt;K$230, $B100&lt;K$231), $B100&gt;K$232), K100, "")</f>
        <v>66.176000000000002</v>
      </c>
      <c r="CI100" s="2">
        <f>IF(OR(AND($B100&gt;L$230, $B100&lt;L$231), $B100&gt;L$232), L100, "")</f>
        <v>61.456000000000003</v>
      </c>
      <c r="CJ100" s="2">
        <f>IF(OR(AND($B100&gt;M$230, $B100&lt;M$231), $B100&gt;M$232), M100, "")</f>
        <v>57.323999999999998</v>
      </c>
      <c r="CK100" s="2">
        <f>IF(OR(AND($B100&gt;N$230, $B100&lt;N$231), $B100&gt;N$232), N100, "")</f>
        <v>49.265000000000001</v>
      </c>
      <c r="CL100" s="2">
        <f>IF(OR(AND($B100&gt;O$230, $B100&lt;O$231), $B100&gt;O$232), O100, "")</f>
        <v>39.720599999999997</v>
      </c>
      <c r="CO100" s="2">
        <f>BK$207*$B100+BK$209</f>
        <v>66.079347333215793</v>
      </c>
      <c r="CP100" s="2">
        <f>BL$207*$B100+BL$209</f>
        <v>68.774897501058859</v>
      </c>
      <c r="CQ100" s="2">
        <f>BM$207*$B100+BM$209</f>
        <v>69.411945106674494</v>
      </c>
      <c r="CR100" s="2">
        <f>BN$207*$B100+BN$209</f>
        <v>69.206560262753115</v>
      </c>
      <c r="CS100" s="2">
        <f>BO$207*$B100+BO$209</f>
        <v>70.571207192856576</v>
      </c>
      <c r="CT100" s="2">
        <f>BP$207*$B100+BP$209</f>
        <v>70.28574810098678</v>
      </c>
      <c r="CU100" s="2">
        <f>BQ$207*$B100+BQ$209</f>
        <v>70.374294978168052</v>
      </c>
      <c r="CV100" s="2">
        <f>BR$207*$B100+BR$209</f>
        <v>69.822129900431932</v>
      </c>
      <c r="CW100" s="2">
        <f>BS$207*$B100+BS$209</f>
        <v>66.642314215119185</v>
      </c>
      <c r="CX100" s="2">
        <f>BT$207*$B100+BT$209</f>
        <v>62.660700255731854</v>
      </c>
      <c r="CY100" s="2">
        <f>BU$207*$B100+BU$209</f>
        <v>57.307625027281063</v>
      </c>
      <c r="CZ100" s="2">
        <f>BV$207*$B100+BV$209</f>
        <v>49.558062602398458</v>
      </c>
      <c r="DA100" s="2">
        <f>BW$207*$B100+BW$209</f>
        <v>41.190575563196411</v>
      </c>
      <c r="DD100" s="2">
        <f>BZ$207*$B100+BZ$209</f>
        <v>66.079536276918702</v>
      </c>
      <c r="DE100" s="2">
        <f>CA$207*$B100+CA$209</f>
        <v>68.812278165428978</v>
      </c>
      <c r="DF100" s="2">
        <f>CB$207*$B100+CB$209</f>
        <v>69.164091847343158</v>
      </c>
      <c r="DG100" s="2">
        <f>CC$207*$B100+CC$209</f>
        <v>68.917991273731886</v>
      </c>
      <c r="DH100" s="2">
        <f>CD$207*$B100+CD$209</f>
        <v>70.136752849326797</v>
      </c>
      <c r="DI100" s="2">
        <f>CE$207*$B100+CE$209</f>
        <v>69.891278018566297</v>
      </c>
      <c r="DJ100" s="2">
        <f>CF$207*$B100+CF$209</f>
        <v>70.109729795022048</v>
      </c>
      <c r="DK100" s="2">
        <f>CG$207*$B100+CG$209</f>
        <v>69.361578963474898</v>
      </c>
      <c r="DL100" s="2">
        <f>CH$207*$B100+CH$209</f>
        <v>66.306747789756045</v>
      </c>
      <c r="DM100" s="2">
        <f>CI$207*$B100+CI$209</f>
        <v>62.335891631166746</v>
      </c>
      <c r="DN100" s="2">
        <f>CJ$207*$B100+CJ$209</f>
        <v>57.185915000097452</v>
      </c>
      <c r="DO100" s="2">
        <f>CK$207*$B100+CK$209</f>
        <v>49.616704162258173</v>
      </c>
      <c r="DP100" s="2">
        <f>CL$207*$B100+CL$209</f>
        <v>41.331719161138466</v>
      </c>
      <c r="DS100" s="2">
        <f>POWER(10,($B100-C$227)/C$228)/(1+POWER(10,($B100-C$227)/C$228))</f>
        <v>0.47477907230538452</v>
      </c>
      <c r="DT100" s="2">
        <f>POWER(10,($B100-D$227)/D$228)/(1+POWER(10,($B100-D$227)/D$228))</f>
        <v>0.27725514470228591</v>
      </c>
      <c r="DU100" s="2">
        <f>POWER(10,($B100-E$227)/E$228)/(1+POWER(10,($B100-E$227)/E$228))</f>
        <v>0.40278562340295071</v>
      </c>
      <c r="DV100" s="2">
        <f>POWER(10,($B100-F$227)/F$228)/(1+POWER(10,($B100-F$227)/F$228))</f>
        <v>0.43434510635332613</v>
      </c>
      <c r="DW100" s="2">
        <f>POWER(10,($B100-G$227)/G$228)/(1+POWER(10,($B100-G$227)/G$228))</f>
        <v>0.42700904172886339</v>
      </c>
      <c r="DX100" s="2">
        <f>POWER(10,($B100-H$227)/H$228)/(1+POWER(10,($B100-H$227)/H$228))</f>
        <v>0.38974622948448978</v>
      </c>
      <c r="DY100" s="2">
        <f>POWER(10,($B100-I$227)/I$228)/(1+POWER(10,($B100-I$227)/I$228))</f>
        <v>0.39286851418882618</v>
      </c>
      <c r="DZ100" s="2">
        <f>POWER(10,($B100-J$227)/J$228)/(1+POWER(10,($B100-J$227)/J$228))</f>
        <v>0.38312166100931727</v>
      </c>
      <c r="EA100" s="2">
        <f>POWER(10,($B100-K$227)/K$228)/(1+POWER(10,($B100-K$227)/K$228))</f>
        <v>0.40188909007732904</v>
      </c>
      <c r="EB100" s="2">
        <f>POWER(10,($B100-L$227)/L$228)/(1+POWER(10,($B100-L$227)/L$228))</f>
        <v>0.39035196987888315</v>
      </c>
      <c r="EC100" s="2">
        <f>POWER(10,($B100-M$227)/M$228)/(1+POWER(10,($B100-M$227)/M$228))</f>
        <v>0.36602896282919539</v>
      </c>
      <c r="ED100" s="2">
        <f>POWER(10,($B100-N$227)/N$228)/(1+POWER(10,($B100-N$227)/N$228))</f>
        <v>0.34649658257588872</v>
      </c>
      <c r="EE100" s="2">
        <f>POWER(10,($B100-O$227)/O$228)/(1+POWER(10,($B100-O$227)/O$228))</f>
        <v>0.35579927978668829</v>
      </c>
    </row>
    <row r="101" spans="2:135" x14ac:dyDescent="0.25">
      <c r="B101" s="2">
        <v>95</v>
      </c>
      <c r="C101">
        <v>66.375</v>
      </c>
      <c r="D101">
        <v>71.117999999999995</v>
      </c>
      <c r="E101">
        <v>68.308999999999997</v>
      </c>
      <c r="F101">
        <v>68.912000000000006</v>
      </c>
      <c r="G101">
        <v>69.412000000000006</v>
      </c>
      <c r="H101">
        <v>69.471000000000004</v>
      </c>
      <c r="I101">
        <v>68.647000000000006</v>
      </c>
      <c r="J101">
        <v>69.617999999999995</v>
      </c>
      <c r="K101">
        <v>64.573999999999998</v>
      </c>
      <c r="L101">
        <v>62.720999999999997</v>
      </c>
      <c r="M101">
        <v>57.206000000000003</v>
      </c>
      <c r="N101">
        <v>49.161999999999999</v>
      </c>
      <c r="O101">
        <v>41.485300000000002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66.058010457008379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69.798071668395679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69.309876748552014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69.061736983305252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70.373406902599655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70.145245607491916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70.287064981338432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69.670275891297109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66.512759264887819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62.550000303756541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57.326683706351986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49.661759672312193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41.278968500463129</v>
      </c>
      <c r="AE101" s="5"/>
      <c r="AG101" s="5">
        <f t="shared" si="32"/>
        <v>0.31698954299162097</v>
      </c>
      <c r="AH101" s="5">
        <f t="shared" si="32"/>
        <v>1.3199283316043164</v>
      </c>
      <c r="AI101" s="5">
        <f t="shared" si="32"/>
        <v>-1.0008767485520167</v>
      </c>
      <c r="AJ101" s="5">
        <f t="shared" si="31"/>
        <v>-0.14973698330524599</v>
      </c>
      <c r="AK101" s="5">
        <f t="shared" si="31"/>
        <v>-0.96140690259964856</v>
      </c>
      <c r="AL101" s="5">
        <f t="shared" si="31"/>
        <v>-0.67424560749191187</v>
      </c>
      <c r="AM101" s="5">
        <f t="shared" si="31"/>
        <v>-1.6400649813384263</v>
      </c>
      <c r="AN101" s="5">
        <f t="shared" si="16"/>
        <v>-5.2275891297114185E-2</v>
      </c>
      <c r="AO101" s="5">
        <f t="shared" si="16"/>
        <v>-1.9387592648878211</v>
      </c>
      <c r="AP101" s="5">
        <f t="shared" si="16"/>
        <v>0.1709996962434559</v>
      </c>
      <c r="AQ101" s="5">
        <f t="shared" si="16"/>
        <v>-0.12068370635198278</v>
      </c>
      <c r="AR101" s="5">
        <f t="shared" si="16"/>
        <v>-0.49975967231219443</v>
      </c>
      <c r="AS101" s="5">
        <f t="shared" si="16"/>
        <v>0.2063314995368728</v>
      </c>
      <c r="AV101" s="2">
        <f t="shared" si="18"/>
        <v>66.05752965949813</v>
      </c>
      <c r="AW101" s="2">
        <f t="shared" si="19"/>
        <v>68.781627405239831</v>
      </c>
      <c r="AX101" s="2">
        <f t="shared" si="20"/>
        <v>69.291427678724801</v>
      </c>
      <c r="AY101" s="2">
        <f t="shared" si="21"/>
        <v>69.057119777464521</v>
      </c>
      <c r="AZ101" s="2">
        <f t="shared" si="22"/>
        <v>70.367256148963506</v>
      </c>
      <c r="BA101" s="2">
        <f t="shared" si="23"/>
        <v>70.117095139109324</v>
      </c>
      <c r="BB101" s="2">
        <f t="shared" si="24"/>
        <v>70.260368493895186</v>
      </c>
      <c r="BC101" s="2">
        <f t="shared" si="25"/>
        <v>69.633883068291212</v>
      </c>
      <c r="BD101" s="2">
        <f t="shared" si="26"/>
        <v>66.492157998440376</v>
      </c>
      <c r="BE101" s="2">
        <f t="shared" si="27"/>
        <v>62.522408134264587</v>
      </c>
      <c r="BF101" s="2">
        <f t="shared" si="28"/>
        <v>57.265146708742293</v>
      </c>
      <c r="BG101" s="2">
        <f t="shared" si="29"/>
        <v>49.582889504702663</v>
      </c>
      <c r="BH101" s="2">
        <f t="shared" si="30"/>
        <v>41.246671738699412</v>
      </c>
      <c r="BK101" s="2">
        <f>IF(OR($B101&lt;C$229, AND($B101&gt;C$230, $B101&lt;C$231)), C101, "")</f>
        <v>66.375</v>
      </c>
      <c r="BL101" s="2" t="str">
        <f>IF(OR($B101&lt;D$229, AND($B101&gt;D$230, $B101&lt;D$231)), D101, "")</f>
        <v/>
      </c>
      <c r="BM101" s="2">
        <f>IF(OR($B101&lt;E$229, AND($B101&gt;E$230, $B101&lt;E$231)), E101, "")</f>
        <v>68.308999999999997</v>
      </c>
      <c r="BN101" s="2">
        <f>IF(OR($B101&lt;F$229, AND($B101&gt;F$230, $B101&lt;F$231)), F101, "")</f>
        <v>68.912000000000006</v>
      </c>
      <c r="BO101" s="2">
        <f>IF(OR($B101&lt;G$229, AND($B101&gt;G$230, $B101&lt;G$231)), G101, "")</f>
        <v>69.412000000000006</v>
      </c>
      <c r="BP101" s="2">
        <f>IF(OR($B101&lt;H$229, AND($B101&gt;H$230, $B101&lt;H$231)), H101, "")</f>
        <v>69.471000000000004</v>
      </c>
      <c r="BQ101" s="2">
        <f>IF(OR($B101&lt;I$229, AND($B101&gt;I$230, $B101&lt;I$231)), I101, "")</f>
        <v>68.647000000000006</v>
      </c>
      <c r="BR101" s="2">
        <f>IF(OR($B101&lt;J$229, AND($B101&gt;J$230, $B101&lt;J$231)), J101, "")</f>
        <v>69.617999999999995</v>
      </c>
      <c r="BS101" s="2">
        <f>IF(OR($B101&lt;K$229, AND($B101&gt;K$230, $B101&lt;K$231)), K101, "")</f>
        <v>64.573999999999998</v>
      </c>
      <c r="BT101" s="2">
        <f>IF(OR($B101&lt;L$229, AND($B101&gt;L$230, $B101&lt;L$231)), L101, "")</f>
        <v>62.720999999999997</v>
      </c>
      <c r="BU101" s="2">
        <f>IF(OR($B101&lt;M$229, AND($B101&gt;M$230, $B101&lt;M$231)), M101, "")</f>
        <v>57.206000000000003</v>
      </c>
      <c r="BV101" s="2">
        <f>IF(OR($B101&lt;N$229, AND($B101&gt;N$230, $B101&lt;N$231)), N101, "")</f>
        <v>49.161999999999999</v>
      </c>
      <c r="BW101" s="2">
        <f>IF(OR($B101&lt;O$229, AND($B101&gt;O$230, $B101&lt;O$231)), O101, "")</f>
        <v>41.485300000000002</v>
      </c>
      <c r="BZ101" s="2">
        <f>IF(OR(AND($B101&gt;C$230, $B101&lt;C$231), $B101&gt;C$232), C101, "")</f>
        <v>66.375</v>
      </c>
      <c r="CA101" s="2" t="str">
        <f>IF(OR(AND($B101&gt;D$230, $B101&lt;D$231), $B101&gt;D$232), D101, "")</f>
        <v/>
      </c>
      <c r="CB101" s="2">
        <f>IF(OR(AND($B101&gt;E$230, $B101&lt;E$231), $B101&gt;E$232), E101, "")</f>
        <v>68.308999999999997</v>
      </c>
      <c r="CC101" s="2">
        <f>IF(OR(AND($B101&gt;F$230, $B101&lt;F$231), $B101&gt;F$232), F101, "")</f>
        <v>68.912000000000006</v>
      </c>
      <c r="CD101" s="2">
        <f>IF(OR(AND($B101&gt;G$230, $B101&lt;G$231), $B101&gt;G$232), G101, "")</f>
        <v>69.412000000000006</v>
      </c>
      <c r="CE101" s="2">
        <f>IF(OR(AND($B101&gt;H$230, $B101&lt;H$231), $B101&gt;H$232), H101, "")</f>
        <v>69.471000000000004</v>
      </c>
      <c r="CF101" s="2">
        <f>IF(OR(AND($B101&gt;I$230, $B101&lt;I$231), $B101&gt;I$232), I101, "")</f>
        <v>68.647000000000006</v>
      </c>
      <c r="CG101" s="2">
        <f>IF(OR(AND($B101&gt;J$230, $B101&lt;J$231), $B101&gt;J$232), J101, "")</f>
        <v>69.617999999999995</v>
      </c>
      <c r="CH101" s="2">
        <f>IF(OR(AND($B101&gt;K$230, $B101&lt;K$231), $B101&gt;K$232), K101, "")</f>
        <v>64.573999999999998</v>
      </c>
      <c r="CI101" s="2">
        <f>IF(OR(AND($B101&gt;L$230, $B101&lt;L$231), $B101&gt;L$232), L101, "")</f>
        <v>62.720999999999997</v>
      </c>
      <c r="CJ101" s="2">
        <f>IF(OR(AND($B101&gt;M$230, $B101&lt;M$231), $B101&gt;M$232), M101, "")</f>
        <v>57.206000000000003</v>
      </c>
      <c r="CK101" s="2">
        <f>IF(OR(AND($B101&gt;N$230, $B101&lt;N$231), $B101&gt;N$232), N101, "")</f>
        <v>49.161999999999999</v>
      </c>
      <c r="CL101" s="2">
        <f>IF(OR(AND($B101&gt;O$230, $B101&lt;O$231), $B101&gt;O$232), O101, "")</f>
        <v>41.485300000000002</v>
      </c>
      <c r="CO101" s="2">
        <f>BK$207*$B101+BK$209</f>
        <v>66.089674489406804</v>
      </c>
      <c r="CP101" s="2">
        <f>BL$207*$B101+BL$209</f>
        <v>68.790365946632775</v>
      </c>
      <c r="CQ101" s="2">
        <f>BM$207*$B101+BM$209</f>
        <v>69.422355181366797</v>
      </c>
      <c r="CR101" s="2">
        <f>BN$207*$B101+BN$209</f>
        <v>69.214048294408713</v>
      </c>
      <c r="CS101" s="2">
        <f>BO$207*$B101+BO$209</f>
        <v>70.591764080517976</v>
      </c>
      <c r="CT101" s="2">
        <f>BP$207*$B101+BP$209</f>
        <v>70.303845195629322</v>
      </c>
      <c r="CU101" s="2">
        <f>BQ$207*$B101+BQ$209</f>
        <v>70.393152508288125</v>
      </c>
      <c r="CV101" s="2">
        <f>BR$207*$B101+BR$209</f>
        <v>69.851133929151828</v>
      </c>
      <c r="CW101" s="2">
        <f>BS$207*$B101+BS$209</f>
        <v>66.662558103326901</v>
      </c>
      <c r="CX101" s="2">
        <f>BT$207*$B101+BT$209</f>
        <v>62.68344828745817</v>
      </c>
      <c r="CY101" s="2">
        <f>BU$207*$B101+BU$209</f>
        <v>57.346590145118107</v>
      </c>
      <c r="CZ101" s="2">
        <f>BV$207*$B101+BV$209</f>
        <v>49.586423985822265</v>
      </c>
      <c r="DA101" s="2">
        <f>BW$207*$B101+BW$209</f>
        <v>41.21573125222924</v>
      </c>
      <c r="DD101" s="2">
        <f>BZ$207*$B101+BZ$209</f>
        <v>66.025098566394334</v>
      </c>
      <c r="DE101" s="2">
        <f>CA$207*$B101+CA$209</f>
        <v>68.760852246871508</v>
      </c>
      <c r="DF101" s="2">
        <f>CB$207*$B101+CB$209</f>
        <v>69.114381247495871</v>
      </c>
      <c r="DG101" s="2">
        <f>CC$207*$B101+CC$209</f>
        <v>68.870731546526031</v>
      </c>
      <c r="DH101" s="2">
        <f>CD$207*$B101+CD$209</f>
        <v>70.092503184844503</v>
      </c>
      <c r="DI101" s="2">
        <f>CE$207*$B101+CE$209</f>
        <v>69.850415848640523</v>
      </c>
      <c r="DJ101" s="2">
        <f>CF$207*$B101+CF$209</f>
        <v>70.073222159150717</v>
      </c>
      <c r="DK101" s="2">
        <f>CG$207*$B101+CG$209</f>
        <v>69.314858360278478</v>
      </c>
      <c r="DL101" s="2">
        <f>CH$207*$B101+CH$209</f>
        <v>66.26087411796253</v>
      </c>
      <c r="DM101" s="2">
        <f>CI$207*$B101+CI$209</f>
        <v>62.293027381026945</v>
      </c>
      <c r="DN101" s="2">
        <f>CJ$207*$B101+CJ$209</f>
        <v>57.136496630051809</v>
      </c>
      <c r="DO101" s="2">
        <f>CK$207*$B101+CK$209</f>
        <v>49.576809910761654</v>
      </c>
      <c r="DP101" s="2">
        <f>CL$207*$B101+CL$209</f>
        <v>41.297762606462669</v>
      </c>
      <c r="DS101" s="2">
        <f>POWER(10,($B101-C$227)/C$228)/(1+POWER(10,($B101-C$227)/C$228))</f>
        <v>0.49778351449164898</v>
      </c>
      <c r="DT101" s="2">
        <f>POWER(10,($B101-D$227)/D$228)/(1+POWER(10,($B101-D$227)/D$228))</f>
        <v>0.29608424100086705</v>
      </c>
      <c r="DU101" s="2">
        <f>POWER(10,($B101-E$227)/E$228)/(1+POWER(10,($B101-E$227)/E$228))</f>
        <v>0.42512527276695794</v>
      </c>
      <c r="DV101" s="2">
        <f>POWER(10,($B101-F$227)/F$228)/(1+POWER(10,($B101-F$227)/F$228))</f>
        <v>0.45709543129488345</v>
      </c>
      <c r="DW101" s="2">
        <f>POWER(10,($B101-G$227)/G$228)/(1+POWER(10,($B101-G$227)/G$228))</f>
        <v>0.44968058484057338</v>
      </c>
      <c r="DX101" s="2">
        <f>POWER(10,($B101-H$227)/H$228)/(1+POWER(10,($B101-H$227)/H$228))</f>
        <v>0.41186142396871533</v>
      </c>
      <c r="DY101" s="2">
        <f>POWER(10,($B101-I$227)/I$228)/(1+POWER(10,($B101-I$227)/I$228))</f>
        <v>0.41504038222992734</v>
      </c>
      <c r="DZ101" s="2">
        <f>POWER(10,($B101-J$227)/J$228)/(1+POWER(10,($B101-J$227)/J$228))</f>
        <v>0.40511049443671376</v>
      </c>
      <c r="EA101" s="2">
        <f>POWER(10,($B101-K$227)/K$228)/(1+POWER(10,($B101-K$227)/K$228))</f>
        <v>0.4242143353859798</v>
      </c>
      <c r="EB101" s="2">
        <f>POWER(10,($B101-L$227)/L$228)/(1+POWER(10,($B101-L$227)/L$228))</f>
        <v>0.41247830364831245</v>
      </c>
      <c r="EC101" s="2">
        <f>POWER(10,($B101-M$227)/M$228)/(1+POWER(10,($B101-M$227)/M$228))</f>
        <v>0.38765326169212277</v>
      </c>
      <c r="ED101" s="2">
        <f>POWER(10,($B101-N$227)/N$228)/(1+POWER(10,($B101-N$227)/N$228))</f>
        <v>0.3676361061582728</v>
      </c>
      <c r="EE101" s="2">
        <f>POWER(10,($B101-O$227)/O$228)/(1+POWER(10,($B101-O$227)/O$228))</f>
        <v>0.37717878437218727</v>
      </c>
    </row>
    <row r="102" spans="2:135" x14ac:dyDescent="0.25">
      <c r="B102" s="2">
        <v>96</v>
      </c>
      <c r="C102">
        <v>65.167000000000002</v>
      </c>
      <c r="D102">
        <v>71.558999999999997</v>
      </c>
      <c r="E102">
        <v>69.337999999999994</v>
      </c>
      <c r="F102">
        <v>68.147000000000006</v>
      </c>
      <c r="G102">
        <v>69.632000000000005</v>
      </c>
      <c r="H102">
        <v>68.706000000000003</v>
      </c>
      <c r="I102">
        <v>68.852999999999994</v>
      </c>
      <c r="J102">
        <v>69.793999999999997</v>
      </c>
      <c r="K102">
        <v>64.721000000000004</v>
      </c>
      <c r="L102">
        <v>62.118000000000002</v>
      </c>
      <c r="M102">
        <v>57.603000000000002</v>
      </c>
      <c r="N102">
        <v>49.588000000000001</v>
      </c>
      <c r="O102">
        <v>40.823500000000003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66.032805773809727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69.322792663172606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69.275352447104439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69.032181331607291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70.348102512502692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70.111039959614573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70.258785077384331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69.633827468007851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66.482080208810231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62.519260772385223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57.290239928127825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49.620424961416816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41.264333050319259</v>
      </c>
      <c r="AE102" s="5"/>
      <c r="AG102" s="5">
        <f t="shared" si="32"/>
        <v>-0.86580577380972557</v>
      </c>
      <c r="AH102" s="5">
        <f t="shared" si="32"/>
        <v>2.2362073368273911</v>
      </c>
      <c r="AI102" s="5">
        <f t="shared" si="32"/>
        <v>6.2647552895555236E-2</v>
      </c>
      <c r="AJ102" s="5">
        <f t="shared" si="31"/>
        <v>-0.88518133160728496</v>
      </c>
      <c r="AK102" s="5">
        <f t="shared" si="31"/>
        <v>-0.71610251250268675</v>
      </c>
      <c r="AL102" s="5">
        <f t="shared" si="31"/>
        <v>-1.4050399596145695</v>
      </c>
      <c r="AM102" s="5">
        <f t="shared" si="31"/>
        <v>-1.405785077384337</v>
      </c>
      <c r="AN102" s="5">
        <f t="shared" si="16"/>
        <v>0.16017253199214565</v>
      </c>
      <c r="AO102" s="5">
        <f t="shared" si="16"/>
        <v>-1.7610802088102275</v>
      </c>
      <c r="AP102" s="5">
        <f t="shared" si="16"/>
        <v>-0.40126077238522129</v>
      </c>
      <c r="AQ102" s="5">
        <f t="shared" si="16"/>
        <v>0.31276007187217658</v>
      </c>
      <c r="AR102" s="5">
        <f t="shared" si="16"/>
        <v>-3.2424961416815279E-2</v>
      </c>
      <c r="AS102" s="5">
        <f t="shared" si="16"/>
        <v>-0.4408330503192559</v>
      </c>
      <c r="AV102" s="2">
        <f t="shared" si="18"/>
        <v>66.032641305774334</v>
      </c>
      <c r="AW102" s="2">
        <f t="shared" si="19"/>
        <v>68.775404765295264</v>
      </c>
      <c r="AX102" s="2">
        <f t="shared" si="20"/>
        <v>69.267941707787699</v>
      </c>
      <c r="AY102" s="2">
        <f t="shared" si="21"/>
        <v>69.030454955621622</v>
      </c>
      <c r="AZ102" s="2">
        <f t="shared" si="22"/>
        <v>70.345763504623875</v>
      </c>
      <c r="BA102" s="2">
        <f t="shared" si="23"/>
        <v>70.099392263334039</v>
      </c>
      <c r="BB102" s="2">
        <f t="shared" si="24"/>
        <v>70.247795083247439</v>
      </c>
      <c r="BC102" s="2">
        <f t="shared" si="25"/>
        <v>69.61851595684071</v>
      </c>
      <c r="BD102" s="2">
        <f t="shared" si="26"/>
        <v>66.47376336752653</v>
      </c>
      <c r="BE102" s="2">
        <f t="shared" si="27"/>
        <v>62.507838298070531</v>
      </c>
      <c r="BF102" s="2">
        <f t="shared" si="28"/>
        <v>57.263260449917851</v>
      </c>
      <c r="BG102" s="2">
        <f t="shared" si="29"/>
        <v>49.584470920964023</v>
      </c>
      <c r="BH102" s="2">
        <f t="shared" si="30"/>
        <v>41.250032747558762</v>
      </c>
      <c r="BK102" s="2">
        <f>IF(OR($B102&lt;C$229, AND($B102&gt;C$230, $B102&lt;C$231)), C102, "")</f>
        <v>65.167000000000002</v>
      </c>
      <c r="BL102" s="2" t="str">
        <f>IF(OR($B102&lt;D$229, AND($B102&gt;D$230, $B102&lt;D$231)), D102, "")</f>
        <v/>
      </c>
      <c r="BM102" s="2">
        <f>IF(OR($B102&lt;E$229, AND($B102&gt;E$230, $B102&lt;E$231)), E102, "")</f>
        <v>69.337999999999994</v>
      </c>
      <c r="BN102" s="2">
        <f>IF(OR($B102&lt;F$229, AND($B102&gt;F$230, $B102&lt;F$231)), F102, "")</f>
        <v>68.147000000000006</v>
      </c>
      <c r="BO102" s="2">
        <f>IF(OR($B102&lt;G$229, AND($B102&gt;G$230, $B102&lt;G$231)), G102, "")</f>
        <v>69.632000000000005</v>
      </c>
      <c r="BP102" s="2">
        <f>IF(OR($B102&lt;H$229, AND($B102&gt;H$230, $B102&lt;H$231)), H102, "")</f>
        <v>68.706000000000003</v>
      </c>
      <c r="BQ102" s="2">
        <f>IF(OR($B102&lt;I$229, AND($B102&gt;I$230, $B102&lt;I$231)), I102, "")</f>
        <v>68.852999999999994</v>
      </c>
      <c r="BR102" s="2">
        <f>IF(OR($B102&lt;J$229, AND($B102&gt;J$230, $B102&lt;J$231)), J102, "")</f>
        <v>69.793999999999997</v>
      </c>
      <c r="BS102" s="2">
        <f>IF(OR($B102&lt;K$229, AND($B102&gt;K$230, $B102&lt;K$231)), K102, "")</f>
        <v>64.721000000000004</v>
      </c>
      <c r="BT102" s="2">
        <f>IF(OR($B102&lt;L$229, AND($B102&gt;L$230, $B102&lt;L$231)), L102, "")</f>
        <v>62.118000000000002</v>
      </c>
      <c r="BU102" s="2">
        <f>IF(OR($B102&lt;M$229, AND($B102&gt;M$230, $B102&lt;M$231)), M102, "")</f>
        <v>57.603000000000002</v>
      </c>
      <c r="BV102" s="2">
        <f>IF(OR($B102&lt;N$229, AND($B102&gt;N$230, $B102&lt;N$231)), N102, "")</f>
        <v>49.588000000000001</v>
      </c>
      <c r="BW102" s="2">
        <f>IF(OR($B102&lt;O$229, AND($B102&gt;O$230, $B102&lt;O$231)), O102, "")</f>
        <v>40.823500000000003</v>
      </c>
      <c r="BZ102" s="2">
        <f>IF(OR(AND($B102&gt;C$230, $B102&lt;C$231), $B102&gt;C$232), C102, "")</f>
        <v>65.167000000000002</v>
      </c>
      <c r="CA102" s="2" t="str">
        <f>IF(OR(AND($B102&gt;D$230, $B102&lt;D$231), $B102&gt;D$232), D102, "")</f>
        <v/>
      </c>
      <c r="CB102" s="2">
        <f>IF(OR(AND($B102&gt;E$230, $B102&lt;E$231), $B102&gt;E$232), E102, "")</f>
        <v>69.337999999999994</v>
      </c>
      <c r="CC102" s="2">
        <f>IF(OR(AND($B102&gt;F$230, $B102&lt;F$231), $B102&gt;F$232), F102, "")</f>
        <v>68.147000000000006</v>
      </c>
      <c r="CD102" s="2">
        <f>IF(OR(AND($B102&gt;G$230, $B102&lt;G$231), $B102&gt;G$232), G102, "")</f>
        <v>69.632000000000005</v>
      </c>
      <c r="CE102" s="2">
        <f>IF(OR(AND($B102&gt;H$230, $B102&lt;H$231), $B102&gt;H$232), H102, "")</f>
        <v>68.706000000000003</v>
      </c>
      <c r="CF102" s="2">
        <f>IF(OR(AND($B102&gt;I$230, $B102&lt;I$231), $B102&gt;I$232), I102, "")</f>
        <v>68.852999999999994</v>
      </c>
      <c r="CG102" s="2">
        <f>IF(OR(AND($B102&gt;J$230, $B102&lt;J$231), $B102&gt;J$232), J102, "")</f>
        <v>69.793999999999997</v>
      </c>
      <c r="CH102" s="2">
        <f>IF(OR(AND($B102&gt;K$230, $B102&lt;K$231), $B102&gt;K$232), K102, "")</f>
        <v>64.721000000000004</v>
      </c>
      <c r="CI102" s="2">
        <f>IF(OR(AND($B102&gt;L$230, $B102&lt;L$231), $B102&gt;L$232), L102, "")</f>
        <v>62.118000000000002</v>
      </c>
      <c r="CJ102" s="2">
        <f>IF(OR(AND($B102&gt;M$230, $B102&lt;M$231), $B102&gt;M$232), M102, "")</f>
        <v>57.603000000000002</v>
      </c>
      <c r="CK102" s="2">
        <f>IF(OR(AND($B102&gt;N$230, $B102&lt;N$231), $B102&gt;N$232), N102, "")</f>
        <v>49.588000000000001</v>
      </c>
      <c r="CL102" s="2">
        <f>IF(OR(AND($B102&gt;O$230, $B102&lt;O$231), $B102&gt;O$232), O102, "")</f>
        <v>40.823500000000003</v>
      </c>
      <c r="CO102" s="2">
        <f>BK$207*$B102+BK$209</f>
        <v>66.100001645597828</v>
      </c>
      <c r="CP102" s="2">
        <f>BL$207*$B102+BL$209</f>
        <v>68.805834392206691</v>
      </c>
      <c r="CQ102" s="2">
        <f>BM$207*$B102+BM$209</f>
        <v>69.432765256059099</v>
      </c>
      <c r="CR102" s="2">
        <f>BN$207*$B102+BN$209</f>
        <v>69.221536326064296</v>
      </c>
      <c r="CS102" s="2">
        <f>BO$207*$B102+BO$209</f>
        <v>70.612320968179375</v>
      </c>
      <c r="CT102" s="2">
        <f>BP$207*$B102+BP$209</f>
        <v>70.321942290271863</v>
      </c>
      <c r="CU102" s="2">
        <f>BQ$207*$B102+BQ$209</f>
        <v>70.412010038408184</v>
      </c>
      <c r="CV102" s="2">
        <f>BR$207*$B102+BR$209</f>
        <v>69.880137957871725</v>
      </c>
      <c r="CW102" s="2">
        <f>BS$207*$B102+BS$209</f>
        <v>66.682801991534603</v>
      </c>
      <c r="CX102" s="2">
        <f>BT$207*$B102+BT$209</f>
        <v>62.706196319184485</v>
      </c>
      <c r="CY102" s="2">
        <f>BU$207*$B102+BU$209</f>
        <v>57.385555262955144</v>
      </c>
      <c r="CZ102" s="2">
        <f>BV$207*$B102+BV$209</f>
        <v>49.614785369246079</v>
      </c>
      <c r="DA102" s="2">
        <f>BW$207*$B102+BW$209</f>
        <v>41.240886941262069</v>
      </c>
      <c r="DD102" s="2">
        <f>BZ$207*$B102+BZ$209</f>
        <v>65.970660855869966</v>
      </c>
      <c r="DE102" s="2">
        <f>CA$207*$B102+CA$209</f>
        <v>68.709426328314038</v>
      </c>
      <c r="DF102" s="2">
        <f>CB$207*$B102+CB$209</f>
        <v>69.064670647648583</v>
      </c>
      <c r="DG102" s="2">
        <f>CC$207*$B102+CC$209</f>
        <v>68.82347181932019</v>
      </c>
      <c r="DH102" s="2">
        <f>CD$207*$B102+CD$209</f>
        <v>70.048253520362223</v>
      </c>
      <c r="DI102" s="2">
        <f>CE$207*$B102+CE$209</f>
        <v>69.809553678714749</v>
      </c>
      <c r="DJ102" s="2">
        <f>CF$207*$B102+CF$209</f>
        <v>70.036714523279372</v>
      </c>
      <c r="DK102" s="2">
        <f>CG$207*$B102+CG$209</f>
        <v>69.268137757082059</v>
      </c>
      <c r="DL102" s="2">
        <f>CH$207*$B102+CH$209</f>
        <v>66.215000446169014</v>
      </c>
      <c r="DM102" s="2">
        <f>CI$207*$B102+CI$209</f>
        <v>62.250163130887145</v>
      </c>
      <c r="DN102" s="2">
        <f>CJ$207*$B102+CJ$209</f>
        <v>57.087078260006159</v>
      </c>
      <c r="DO102" s="2">
        <f>CK$207*$B102+CK$209</f>
        <v>49.536915659265134</v>
      </c>
      <c r="DP102" s="2">
        <f>CL$207*$B102+CL$209</f>
        <v>41.263806051786872</v>
      </c>
      <c r="DS102" s="2">
        <f>POWER(10,($B102-C$227)/C$228)/(1+POWER(10,($B102-C$227)/C$228))</f>
        <v>0.52079734448215875</v>
      </c>
      <c r="DT102" s="2">
        <f>POWER(10,($B102-D$227)/D$228)/(1+POWER(10,($B102-D$227)/D$228))</f>
        <v>0.31563362734167644</v>
      </c>
      <c r="DU102" s="2">
        <f>POWER(10,($B102-E$227)/E$228)/(1+POWER(10,($B102-E$227)/E$228))</f>
        <v>0.44777495922348864</v>
      </c>
      <c r="DV102" s="2">
        <f>POWER(10,($B102-F$227)/F$228)/(1+POWER(10,($B102-F$227)/F$228))</f>
        <v>0.48002614452011705</v>
      </c>
      <c r="DW102" s="2">
        <f>POWER(10,($B102-G$227)/G$228)/(1+POWER(10,($B102-G$227)/G$228))</f>
        <v>0.47256310320165107</v>
      </c>
      <c r="DX102" s="2">
        <f>POWER(10,($B102-H$227)/H$228)/(1+POWER(10,($B102-H$227)/H$228))</f>
        <v>0.43433835553352496</v>
      </c>
      <c r="DY102" s="2">
        <f>POWER(10,($B102-I$227)/I$228)/(1+POWER(10,($B102-I$227)/I$228))</f>
        <v>0.43756173079866023</v>
      </c>
      <c r="DZ102" s="2">
        <f>POWER(10,($B102-J$227)/J$228)/(1+POWER(10,($B102-J$227)/J$228))</f>
        <v>0.42748678953609481</v>
      </c>
      <c r="EA102" s="2">
        <f>POWER(10,($B102-K$227)/K$228)/(1+POWER(10,($B102-K$227)/K$228))</f>
        <v>0.44685321388733112</v>
      </c>
      <c r="EB102" s="2">
        <f>POWER(10,($B102-L$227)/L$228)/(1+POWER(10,($B102-L$227)/L$228))</f>
        <v>0.43496400306862026</v>
      </c>
      <c r="EC102" s="2">
        <f>POWER(10,($B102-M$227)/M$228)/(1+POWER(10,($B102-M$227)/M$228))</f>
        <v>0.40972943251576155</v>
      </c>
      <c r="ED102" s="2">
        <f>POWER(10,($B102-N$227)/N$228)/(1+POWER(10,($B102-N$227)/N$228))</f>
        <v>0.38929704874301518</v>
      </c>
      <c r="EE102" s="2">
        <f>POWER(10,($B102-O$227)/O$228)/(1+POWER(10,($B102-O$227)/O$228))</f>
        <v>0.39904717448738725</v>
      </c>
    </row>
    <row r="103" spans="2:135" x14ac:dyDescent="0.25">
      <c r="B103" s="2">
        <v>97</v>
      </c>
      <c r="C103">
        <v>66.207999999999998</v>
      </c>
      <c r="D103">
        <v>71.823999999999998</v>
      </c>
      <c r="E103">
        <v>69.882000000000005</v>
      </c>
      <c r="F103">
        <v>66.426000000000002</v>
      </c>
      <c r="G103">
        <v>70.956000000000003</v>
      </c>
      <c r="H103">
        <v>68.662000000000006</v>
      </c>
      <c r="I103">
        <v>68.926000000000002</v>
      </c>
      <c r="J103">
        <v>69.117999999999995</v>
      </c>
      <c r="K103">
        <v>66.837999999999994</v>
      </c>
      <c r="L103">
        <v>63.573999999999998</v>
      </c>
      <c r="M103">
        <v>55.543999999999997</v>
      </c>
      <c r="N103">
        <v>48.323999999999998</v>
      </c>
      <c r="O103">
        <v>38.838200000000001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66.00484261479528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69.047215287821658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69.244468153675527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69.001854771548409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70.322077507750762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70.08346432486546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70.236913833918962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69.605674999125696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66.455444365411282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62.494669190064414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57.268567329513473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49.598626942055283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41.256827574003374</v>
      </c>
      <c r="AE103" s="5"/>
      <c r="AG103" s="5">
        <f t="shared" si="32"/>
        <v>0.20315738520471882</v>
      </c>
      <c r="AH103" s="5">
        <f t="shared" si="32"/>
        <v>2.7767847121783404</v>
      </c>
      <c r="AI103" s="5">
        <f t="shared" si="32"/>
        <v>0.63753184632447812</v>
      </c>
      <c r="AJ103" s="5">
        <f t="shared" si="31"/>
        <v>-2.575854771548407</v>
      </c>
      <c r="AK103" s="5">
        <f t="shared" si="31"/>
        <v>0.63392249224924058</v>
      </c>
      <c r="AL103" s="5">
        <f t="shared" si="31"/>
        <v>-1.4214643248654539</v>
      </c>
      <c r="AM103" s="5">
        <f t="shared" si="31"/>
        <v>-1.3109138339189599</v>
      </c>
      <c r="AN103" s="5">
        <f t="shared" si="16"/>
        <v>-0.48767499912570145</v>
      </c>
      <c r="AO103" s="5">
        <f t="shared" si="16"/>
        <v>0.38255563458871222</v>
      </c>
      <c r="AP103" s="5">
        <f t="shared" si="16"/>
        <v>1.0793308099355841</v>
      </c>
      <c r="AQ103" s="5">
        <f t="shared" si="16"/>
        <v>-1.7245673295134765</v>
      </c>
      <c r="AR103" s="5">
        <f t="shared" si="16"/>
        <v>-1.2746269420552849</v>
      </c>
      <c r="AS103" s="5">
        <f t="shared" si="16"/>
        <v>-2.4186275740033736</v>
      </c>
      <c r="AV103" s="2">
        <f t="shared" si="18"/>
        <v>66.004789045598145</v>
      </c>
      <c r="AW103" s="2">
        <f t="shared" si="19"/>
        <v>68.766456423249963</v>
      </c>
      <c r="AX103" s="2">
        <f t="shared" si="20"/>
        <v>69.241638617718309</v>
      </c>
      <c r="AY103" s="2">
        <f t="shared" si="21"/>
        <v>69.001241076619692</v>
      </c>
      <c r="AZ103" s="2">
        <f t="shared" si="22"/>
        <v>70.321232124336632</v>
      </c>
      <c r="BA103" s="2">
        <f t="shared" si="23"/>
        <v>70.078882776899107</v>
      </c>
      <c r="BB103" s="2">
        <f t="shared" si="24"/>
        <v>70.232615756411903</v>
      </c>
      <c r="BC103" s="2">
        <f t="shared" si="25"/>
        <v>69.599553183160936</v>
      </c>
      <c r="BD103" s="2">
        <f t="shared" si="26"/>
        <v>66.452256249148988</v>
      </c>
      <c r="BE103" s="2">
        <f t="shared" si="27"/>
        <v>62.490176518405448</v>
      </c>
      <c r="BF103" s="2">
        <f t="shared" si="28"/>
        <v>57.257328750891666</v>
      </c>
      <c r="BG103" s="2">
        <f t="shared" si="29"/>
        <v>49.583030210316913</v>
      </c>
      <c r="BH103" s="2">
        <f t="shared" si="30"/>
        <v>41.250793531036642</v>
      </c>
      <c r="BK103" s="2">
        <f>IF(OR($B103&lt;C$229, AND($B103&gt;C$230, $B103&lt;C$231)), C103, "")</f>
        <v>66.207999999999998</v>
      </c>
      <c r="BL103" s="2">
        <f>IF(OR($B103&lt;D$229, AND($B103&gt;D$230, $B103&lt;D$231)), D103, "")</f>
        <v>71.823999999999998</v>
      </c>
      <c r="BM103" s="2">
        <f>IF(OR($B103&lt;E$229, AND($B103&gt;E$230, $B103&lt;E$231)), E103, "")</f>
        <v>69.882000000000005</v>
      </c>
      <c r="BN103" s="2">
        <f>IF(OR($B103&lt;F$229, AND($B103&gt;F$230, $B103&lt;F$231)), F103, "")</f>
        <v>66.426000000000002</v>
      </c>
      <c r="BO103" s="2">
        <f>IF(OR($B103&lt;G$229, AND($B103&gt;G$230, $B103&lt;G$231)), G103, "")</f>
        <v>70.956000000000003</v>
      </c>
      <c r="BP103" s="2">
        <f>IF(OR($B103&lt;H$229, AND($B103&gt;H$230, $B103&lt;H$231)), H103, "")</f>
        <v>68.662000000000006</v>
      </c>
      <c r="BQ103" s="2">
        <f>IF(OR($B103&lt;I$229, AND($B103&gt;I$230, $B103&lt;I$231)), I103, "")</f>
        <v>68.926000000000002</v>
      </c>
      <c r="BR103" s="2">
        <f>IF(OR($B103&lt;J$229, AND($B103&gt;J$230, $B103&lt;J$231)), J103, "")</f>
        <v>69.117999999999995</v>
      </c>
      <c r="BS103" s="2">
        <f>IF(OR($B103&lt;K$229, AND($B103&gt;K$230, $B103&lt;K$231)), K103, "")</f>
        <v>66.837999999999994</v>
      </c>
      <c r="BT103" s="2">
        <f>IF(OR($B103&lt;L$229, AND($B103&gt;L$230, $B103&lt;L$231)), L103, "")</f>
        <v>63.573999999999998</v>
      </c>
      <c r="BU103" s="2">
        <f>IF(OR($B103&lt;M$229, AND($B103&gt;M$230, $B103&lt;M$231)), M103, "")</f>
        <v>55.543999999999997</v>
      </c>
      <c r="BV103" s="2">
        <f>IF(OR($B103&lt;N$229, AND($B103&gt;N$230, $B103&lt;N$231)), N103, "")</f>
        <v>48.323999999999998</v>
      </c>
      <c r="BW103" s="2">
        <f>IF(OR($B103&lt;O$229, AND($B103&gt;O$230, $B103&lt;O$231)), O103, "")</f>
        <v>38.838200000000001</v>
      </c>
      <c r="BZ103" s="2">
        <f>IF(OR(AND($B103&gt;C$230, $B103&lt;C$231), $B103&gt;C$232), C103, "")</f>
        <v>66.207999999999998</v>
      </c>
      <c r="CA103" s="2">
        <f>IF(OR(AND($B103&gt;D$230, $B103&lt;D$231), $B103&gt;D$232), D103, "")</f>
        <v>71.823999999999998</v>
      </c>
      <c r="CB103" s="2">
        <f>IF(OR(AND($B103&gt;E$230, $B103&lt;E$231), $B103&gt;E$232), E103, "")</f>
        <v>69.882000000000005</v>
      </c>
      <c r="CC103" s="2">
        <f>IF(OR(AND($B103&gt;F$230, $B103&lt;F$231), $B103&gt;F$232), F103, "")</f>
        <v>66.426000000000002</v>
      </c>
      <c r="CD103" s="2">
        <f>IF(OR(AND($B103&gt;G$230, $B103&lt;G$231), $B103&gt;G$232), G103, "")</f>
        <v>70.956000000000003</v>
      </c>
      <c r="CE103" s="2">
        <f>IF(OR(AND($B103&gt;H$230, $B103&lt;H$231), $B103&gt;H$232), H103, "")</f>
        <v>68.662000000000006</v>
      </c>
      <c r="CF103" s="2">
        <f>IF(OR(AND($B103&gt;I$230, $B103&lt;I$231), $B103&gt;I$232), I103, "")</f>
        <v>68.926000000000002</v>
      </c>
      <c r="CG103" s="2">
        <f>IF(OR(AND($B103&gt;J$230, $B103&lt;J$231), $B103&gt;J$232), J103, "")</f>
        <v>69.117999999999995</v>
      </c>
      <c r="CH103" s="2">
        <f>IF(OR(AND($B103&gt;K$230, $B103&lt;K$231), $B103&gt;K$232), K103, "")</f>
        <v>66.837999999999994</v>
      </c>
      <c r="CI103" s="2">
        <f>IF(OR(AND($B103&gt;L$230, $B103&lt;L$231), $B103&gt;L$232), L103, "")</f>
        <v>63.573999999999998</v>
      </c>
      <c r="CJ103" s="2">
        <f>IF(OR(AND($B103&gt;M$230, $B103&lt;M$231), $B103&gt;M$232), M103, "")</f>
        <v>55.543999999999997</v>
      </c>
      <c r="CK103" s="2">
        <f>IF(OR(AND($B103&gt;N$230, $B103&lt;N$231), $B103&gt;N$232), N103, "")</f>
        <v>48.323999999999998</v>
      </c>
      <c r="CL103" s="2">
        <f>IF(OR(AND($B103&gt;O$230, $B103&lt;O$231), $B103&gt;O$232), O103, "")</f>
        <v>38.838200000000001</v>
      </c>
      <c r="CO103" s="2">
        <f>BK$207*$B103+BK$209</f>
        <v>66.110328801788839</v>
      </c>
      <c r="CP103" s="2">
        <f>BL$207*$B103+BL$209</f>
        <v>68.821302837780593</v>
      </c>
      <c r="CQ103" s="2">
        <f>BM$207*$B103+BM$209</f>
        <v>69.443175330751401</v>
      </c>
      <c r="CR103" s="2">
        <f>BN$207*$B103+BN$209</f>
        <v>69.229024357719894</v>
      </c>
      <c r="CS103" s="2">
        <f>BO$207*$B103+BO$209</f>
        <v>70.632877855840761</v>
      </c>
      <c r="CT103" s="2">
        <f>BP$207*$B103+BP$209</f>
        <v>70.340039384914391</v>
      </c>
      <c r="CU103" s="2">
        <f>BQ$207*$B103+BQ$209</f>
        <v>70.430867568528257</v>
      </c>
      <c r="CV103" s="2">
        <f>BR$207*$B103+BR$209</f>
        <v>69.909141986591607</v>
      </c>
      <c r="CW103" s="2">
        <f>BS$207*$B103+BS$209</f>
        <v>66.703045879742319</v>
      </c>
      <c r="CX103" s="2">
        <f>BT$207*$B103+BT$209</f>
        <v>62.728944350910801</v>
      </c>
      <c r="CY103" s="2">
        <f>BU$207*$B103+BU$209</f>
        <v>57.424520380792188</v>
      </c>
      <c r="CZ103" s="2">
        <f>BV$207*$B103+BV$209</f>
        <v>49.643146752669885</v>
      </c>
      <c r="DA103" s="2">
        <f>BW$207*$B103+BW$209</f>
        <v>41.266042630294898</v>
      </c>
      <c r="DD103" s="2">
        <f>BZ$207*$B103+BZ$209</f>
        <v>65.916223145345597</v>
      </c>
      <c r="DE103" s="2">
        <f>CA$207*$B103+CA$209</f>
        <v>68.658000409756568</v>
      </c>
      <c r="DF103" s="2">
        <f>CB$207*$B103+CB$209</f>
        <v>69.014960047801296</v>
      </c>
      <c r="DG103" s="2">
        <f>CC$207*$B103+CC$209</f>
        <v>68.776212092114335</v>
      </c>
      <c r="DH103" s="2">
        <f>CD$207*$B103+CD$209</f>
        <v>70.00400385587993</v>
      </c>
      <c r="DI103" s="2">
        <f>CE$207*$B103+CE$209</f>
        <v>69.768691508788976</v>
      </c>
      <c r="DJ103" s="2">
        <f>CF$207*$B103+CF$209</f>
        <v>70.000206887408027</v>
      </c>
      <c r="DK103" s="2">
        <f>CG$207*$B103+CG$209</f>
        <v>69.221417153885639</v>
      </c>
      <c r="DL103" s="2">
        <f>CH$207*$B103+CH$209</f>
        <v>66.169126774375499</v>
      </c>
      <c r="DM103" s="2">
        <f>CI$207*$B103+CI$209</f>
        <v>62.207298880747345</v>
      </c>
      <c r="DN103" s="2">
        <f>CJ$207*$B103+CJ$209</f>
        <v>57.037659889960516</v>
      </c>
      <c r="DO103" s="2">
        <f>CK$207*$B103+CK$209</f>
        <v>49.497021407768614</v>
      </c>
      <c r="DP103" s="2">
        <f>CL$207*$B103+CL$209</f>
        <v>41.229849497111076</v>
      </c>
      <c r="DS103" s="2">
        <f>POWER(10,($B103-C$227)/C$228)/(1+POWER(10,($B103-C$227)/C$228))</f>
        <v>0.5437232387999108</v>
      </c>
      <c r="DT103" s="2">
        <f>POWER(10,($B103-D$227)/D$228)/(1+POWER(10,($B103-D$227)/D$228))</f>
        <v>0.33585792443059387</v>
      </c>
      <c r="DU103" s="2">
        <f>POWER(10,($B103-E$227)/E$228)/(1+POWER(10,($B103-E$227)/E$228))</f>
        <v>0.47064343814319765</v>
      </c>
      <c r="DV103" s="2">
        <f>POWER(10,($B103-F$227)/F$228)/(1+POWER(10,($B103-F$227)/F$228))</f>
        <v>0.50304132286606773</v>
      </c>
      <c r="DW103" s="2">
        <f>POWER(10,($B103-G$227)/G$228)/(1+POWER(10,($B103-G$227)/G$228))</f>
        <v>0.49556148214670359</v>
      </c>
      <c r="DX103" s="2">
        <f>POWER(10,($B103-H$227)/H$228)/(1+POWER(10,($B103-H$227)/H$228))</f>
        <v>0.457088612609028</v>
      </c>
      <c r="DY103" s="2">
        <f>POWER(10,($B103-I$227)/I$228)/(1+POWER(10,($B103-I$227)/I$228))</f>
        <v>0.46034342304170084</v>
      </c>
      <c r="DZ103" s="2">
        <f>POWER(10,($B103-J$227)/J$228)/(1+POWER(10,($B103-J$227)/J$228))</f>
        <v>0.45016377002489938</v>
      </c>
      <c r="EA103" s="2">
        <f>POWER(10,($B103-K$227)/K$228)/(1+POWER(10,($B103-K$227)/K$228))</f>
        <v>0.46971465915427407</v>
      </c>
      <c r="EB103" s="2">
        <f>POWER(10,($B103-L$227)/L$228)/(1+POWER(10,($B103-L$227)/L$228))</f>
        <v>0.45772051357128646</v>
      </c>
      <c r="EC103" s="2">
        <f>POWER(10,($B103-M$227)/M$228)/(1+POWER(10,($B103-M$227)/M$228))</f>
        <v>0.43217550993923481</v>
      </c>
      <c r="ED103" s="2">
        <f>POWER(10,($B103-N$227)/N$228)/(1+POWER(10,($B103-N$227)/N$228))</f>
        <v>0.41140393812991732</v>
      </c>
      <c r="EE103" s="2">
        <f>POWER(10,($B103-O$227)/O$228)/(1+POWER(10,($B103-O$227)/O$228))</f>
        <v>0.4213257575907392</v>
      </c>
    </row>
    <row r="104" spans="2:135" x14ac:dyDescent="0.25">
      <c r="B104" s="2">
        <v>98</v>
      </c>
      <c r="C104">
        <v>63.332999999999998</v>
      </c>
      <c r="D104">
        <v>69.087999999999994</v>
      </c>
      <c r="E104">
        <v>70.221000000000004</v>
      </c>
      <c r="F104">
        <v>68.515000000000001</v>
      </c>
      <c r="G104">
        <v>70.837999999999994</v>
      </c>
      <c r="H104">
        <v>68.382000000000005</v>
      </c>
      <c r="I104">
        <v>68.852999999999994</v>
      </c>
      <c r="J104">
        <v>68.221000000000004</v>
      </c>
      <c r="K104">
        <v>66.823999999999998</v>
      </c>
      <c r="L104">
        <v>61.338000000000001</v>
      </c>
      <c r="M104">
        <v>55.176000000000002</v>
      </c>
      <c r="N104">
        <v>48.543999999999997</v>
      </c>
      <c r="O104">
        <v>41.397100000000002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65.974031388694002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68.891810299579902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69.213552201000212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68.969721252398088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70.293997280526895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70.057290081943876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70.216429620714351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69.579322410861693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66.428809838893415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62.47110300640125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57.251743362698988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49.584932023129298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41.25131578919617</v>
      </c>
      <c r="AE104" s="5"/>
      <c r="AG104" s="5">
        <f t="shared" si="32"/>
        <v>-2.6410313886940031</v>
      </c>
      <c r="AH104" s="5">
        <f t="shared" si="32"/>
        <v>0.19618970042009209</v>
      </c>
      <c r="AI104" s="5">
        <f t="shared" si="32"/>
        <v>1.0074477989997916</v>
      </c>
      <c r="AJ104" s="5">
        <f t="shared" si="31"/>
        <v>-0.45472125239808747</v>
      </c>
      <c r="AK104" s="5">
        <f t="shared" si="31"/>
        <v>0.54400271947309875</v>
      </c>
      <c r="AL104" s="5">
        <f t="shared" si="31"/>
        <v>-1.6752900819438707</v>
      </c>
      <c r="AM104" s="5">
        <f t="shared" si="31"/>
        <v>-1.3634296207143564</v>
      </c>
      <c r="AN104" s="5">
        <f t="shared" si="16"/>
        <v>-1.3583224108616889</v>
      </c>
      <c r="AO104" s="5">
        <f t="shared" si="16"/>
        <v>0.39519016110658356</v>
      </c>
      <c r="AP104" s="5">
        <f t="shared" si="16"/>
        <v>-1.1331030064012495</v>
      </c>
      <c r="AQ104" s="5">
        <f t="shared" si="16"/>
        <v>-2.0757433626989865</v>
      </c>
      <c r="AR104" s="5">
        <f t="shared" si="16"/>
        <v>-1.0409320231293009</v>
      </c>
      <c r="AS104" s="5">
        <f t="shared" si="16"/>
        <v>0.14578421080383208</v>
      </c>
      <c r="AV104" s="2">
        <f t="shared" si="18"/>
        <v>65.974014775118533</v>
      </c>
      <c r="AW104" s="2">
        <f t="shared" si="19"/>
        <v>68.754659473770204</v>
      </c>
      <c r="AX104" s="2">
        <f t="shared" si="20"/>
        <v>69.212525279797347</v>
      </c>
      <c r="AY104" s="2">
        <f t="shared" si="21"/>
        <v>68.969513676698568</v>
      </c>
      <c r="AZ104" s="2">
        <f t="shared" si="22"/>
        <v>70.293706812959186</v>
      </c>
      <c r="BA104" s="2">
        <f t="shared" si="23"/>
        <v>70.055576895786658</v>
      </c>
      <c r="BB104" s="2">
        <f t="shared" si="24"/>
        <v>70.214832681591034</v>
      </c>
      <c r="BC104" s="2">
        <f t="shared" si="25"/>
        <v>69.576996444051076</v>
      </c>
      <c r="BD104" s="2">
        <f t="shared" si="26"/>
        <v>66.427649357238721</v>
      </c>
      <c r="BE104" s="2">
        <f t="shared" si="27"/>
        <v>62.469424112180135</v>
      </c>
      <c r="BF104" s="2">
        <f t="shared" si="28"/>
        <v>57.247295308992967</v>
      </c>
      <c r="BG104" s="2">
        <f t="shared" si="29"/>
        <v>49.57849373402037</v>
      </c>
      <c r="BH104" s="2">
        <f t="shared" si="30"/>
        <v>41.24888946678557</v>
      </c>
      <c r="BK104" s="2">
        <f>IF(OR($B104&lt;C$229, AND($B104&gt;C$230, $B104&lt;C$231)), C104, "")</f>
        <v>63.332999999999998</v>
      </c>
      <c r="BL104" s="2">
        <f>IF(OR($B104&lt;D$229, AND($B104&gt;D$230, $B104&lt;D$231)), D104, "")</f>
        <v>69.087999999999994</v>
      </c>
      <c r="BM104" s="2">
        <f>IF(OR($B104&lt;E$229, AND($B104&gt;E$230, $B104&lt;E$231)), E104, "")</f>
        <v>70.221000000000004</v>
      </c>
      <c r="BN104" s="2">
        <f>IF(OR($B104&lt;F$229, AND($B104&gt;F$230, $B104&lt;F$231)), F104, "")</f>
        <v>68.515000000000001</v>
      </c>
      <c r="BO104" s="2">
        <f>IF(OR($B104&lt;G$229, AND($B104&gt;G$230, $B104&lt;G$231)), G104, "")</f>
        <v>70.837999999999994</v>
      </c>
      <c r="BP104" s="2">
        <f>IF(OR($B104&lt;H$229, AND($B104&gt;H$230, $B104&lt;H$231)), H104, "")</f>
        <v>68.382000000000005</v>
      </c>
      <c r="BQ104" s="2">
        <f>IF(OR($B104&lt;I$229, AND($B104&gt;I$230, $B104&lt;I$231)), I104, "")</f>
        <v>68.852999999999994</v>
      </c>
      <c r="BR104" s="2">
        <f>IF(OR($B104&lt;J$229, AND($B104&gt;J$230, $B104&lt;J$231)), J104, "")</f>
        <v>68.221000000000004</v>
      </c>
      <c r="BS104" s="2">
        <f>IF(OR($B104&lt;K$229, AND($B104&gt;K$230, $B104&lt;K$231)), K104, "")</f>
        <v>66.823999999999998</v>
      </c>
      <c r="BT104" s="2">
        <f>IF(OR($B104&lt;L$229, AND($B104&gt;L$230, $B104&lt;L$231)), L104, "")</f>
        <v>61.338000000000001</v>
      </c>
      <c r="BU104" s="2">
        <f>IF(OR($B104&lt;M$229, AND($B104&gt;M$230, $B104&lt;M$231)), M104, "")</f>
        <v>55.176000000000002</v>
      </c>
      <c r="BV104" s="2">
        <f>IF(OR($B104&lt;N$229, AND($B104&gt;N$230, $B104&lt;N$231)), N104, "")</f>
        <v>48.543999999999997</v>
      </c>
      <c r="BW104" s="2">
        <f>IF(OR($B104&lt;O$229, AND($B104&gt;O$230, $B104&lt;O$231)), O104, "")</f>
        <v>41.397100000000002</v>
      </c>
      <c r="BZ104" s="2">
        <f>IF(OR(AND($B104&gt;C$230, $B104&lt;C$231), $B104&gt;C$232), C104, "")</f>
        <v>63.332999999999998</v>
      </c>
      <c r="CA104" s="2">
        <f>IF(OR(AND($B104&gt;D$230, $B104&lt;D$231), $B104&gt;D$232), D104, "")</f>
        <v>69.087999999999994</v>
      </c>
      <c r="CB104" s="2">
        <f>IF(OR(AND($B104&gt;E$230, $B104&lt;E$231), $B104&gt;E$232), E104, "")</f>
        <v>70.221000000000004</v>
      </c>
      <c r="CC104" s="2">
        <f>IF(OR(AND($B104&gt;F$230, $B104&lt;F$231), $B104&gt;F$232), F104, "")</f>
        <v>68.515000000000001</v>
      </c>
      <c r="CD104" s="2">
        <f>IF(OR(AND($B104&gt;G$230, $B104&lt;G$231), $B104&gt;G$232), G104, "")</f>
        <v>70.837999999999994</v>
      </c>
      <c r="CE104" s="2">
        <f>IF(OR(AND($B104&gt;H$230, $B104&lt;H$231), $B104&gt;H$232), H104, "")</f>
        <v>68.382000000000005</v>
      </c>
      <c r="CF104" s="2">
        <f>IF(OR(AND($B104&gt;I$230, $B104&lt;I$231), $B104&gt;I$232), I104, "")</f>
        <v>68.852999999999994</v>
      </c>
      <c r="CG104" s="2">
        <f>IF(OR(AND($B104&gt;J$230, $B104&lt;J$231), $B104&gt;J$232), J104, "")</f>
        <v>68.221000000000004</v>
      </c>
      <c r="CH104" s="2">
        <f>IF(OR(AND($B104&gt;K$230, $B104&lt;K$231), $B104&gt;K$232), K104, "")</f>
        <v>66.823999999999998</v>
      </c>
      <c r="CI104" s="2">
        <f>IF(OR(AND($B104&gt;L$230, $B104&lt;L$231), $B104&gt;L$232), L104, "")</f>
        <v>61.338000000000001</v>
      </c>
      <c r="CJ104" s="2">
        <f>IF(OR(AND($B104&gt;M$230, $B104&lt;M$231), $B104&gt;M$232), M104, "")</f>
        <v>55.176000000000002</v>
      </c>
      <c r="CK104" s="2">
        <f>IF(OR(AND($B104&gt;N$230, $B104&lt;N$231), $B104&gt;N$232), N104, "")</f>
        <v>48.543999999999997</v>
      </c>
      <c r="CL104" s="2">
        <f>IF(OR(AND($B104&gt;O$230, $B104&lt;O$231), $B104&gt;O$232), O104, "")</f>
        <v>41.397100000000002</v>
      </c>
      <c r="CO104" s="2">
        <f>BK$207*$B104+BK$209</f>
        <v>66.120655957979849</v>
      </c>
      <c r="CP104" s="2">
        <f>BL$207*$B104+BL$209</f>
        <v>68.836771283354508</v>
      </c>
      <c r="CQ104" s="2">
        <f>BM$207*$B104+BM$209</f>
        <v>69.453585405443704</v>
      </c>
      <c r="CR104" s="2">
        <f>BN$207*$B104+BN$209</f>
        <v>69.236512389375491</v>
      </c>
      <c r="CS104" s="2">
        <f>BO$207*$B104+BO$209</f>
        <v>70.65343474350216</v>
      </c>
      <c r="CT104" s="2">
        <f>BP$207*$B104+BP$209</f>
        <v>70.358136479556933</v>
      </c>
      <c r="CU104" s="2">
        <f>BQ$207*$B104+BQ$209</f>
        <v>70.449725098648315</v>
      </c>
      <c r="CV104" s="2">
        <f>BR$207*$B104+BR$209</f>
        <v>69.938146015311503</v>
      </c>
      <c r="CW104" s="2">
        <f>BS$207*$B104+BS$209</f>
        <v>66.723289767950035</v>
      </c>
      <c r="CX104" s="2">
        <f>BT$207*$B104+BT$209</f>
        <v>62.751692382637117</v>
      </c>
      <c r="CY104" s="2">
        <f>BU$207*$B104+BU$209</f>
        <v>57.463485498629225</v>
      </c>
      <c r="CZ104" s="2">
        <f>BV$207*$B104+BV$209</f>
        <v>49.671508136093699</v>
      </c>
      <c r="DA104" s="2">
        <f>BW$207*$B104+BW$209</f>
        <v>41.291198319327727</v>
      </c>
      <c r="DD104" s="2">
        <f>BZ$207*$B104+BZ$209</f>
        <v>65.861785434821229</v>
      </c>
      <c r="DE104" s="2">
        <f>CA$207*$B104+CA$209</f>
        <v>68.606574491199112</v>
      </c>
      <c r="DF104" s="2">
        <f>CB$207*$B104+CB$209</f>
        <v>68.965249447953994</v>
      </c>
      <c r="DG104" s="2">
        <f>CC$207*$B104+CC$209</f>
        <v>68.72895236490848</v>
      </c>
      <c r="DH104" s="2">
        <f>CD$207*$B104+CD$209</f>
        <v>69.959754191397636</v>
      </c>
      <c r="DI104" s="2">
        <f>CE$207*$B104+CE$209</f>
        <v>69.727829338863202</v>
      </c>
      <c r="DJ104" s="2">
        <f>CF$207*$B104+CF$209</f>
        <v>69.963699251536696</v>
      </c>
      <c r="DK104" s="2">
        <f>CG$207*$B104+CG$209</f>
        <v>69.17469655068922</v>
      </c>
      <c r="DL104" s="2">
        <f>CH$207*$B104+CH$209</f>
        <v>66.123253102581984</v>
      </c>
      <c r="DM104" s="2">
        <f>CI$207*$B104+CI$209</f>
        <v>62.164434630607545</v>
      </c>
      <c r="DN104" s="2">
        <f>CJ$207*$B104+CJ$209</f>
        <v>56.988241519914865</v>
      </c>
      <c r="DO104" s="2">
        <f>CK$207*$B104+CK$209</f>
        <v>49.457127156272094</v>
      </c>
      <c r="DP104" s="2">
        <f>CL$207*$B104+CL$209</f>
        <v>41.195892942435279</v>
      </c>
      <c r="DS104" s="2">
        <f>POWER(10,($B104-C$227)/C$228)/(1+POWER(10,($B104-C$227)/C$228))</f>
        <v>0.56646535523653396</v>
      </c>
      <c r="DT104" s="2">
        <f>POWER(10,($B104-D$227)/D$228)/(1+POWER(10,($B104-D$227)/D$228))</f>
        <v>0.35670266651189203</v>
      </c>
      <c r="DU104" s="2">
        <f>POWER(10,($B104-E$227)/E$228)/(1+POWER(10,($B104-E$227)/E$228))</f>
        <v>0.49363582990188482</v>
      </c>
      <c r="DV104" s="2">
        <f>POWER(10,($B104-F$227)/F$228)/(1+POWER(10,($B104-F$227)/F$228))</f>
        <v>0.52604362007683603</v>
      </c>
      <c r="DW104" s="2">
        <f>POWER(10,($B104-G$227)/G$228)/(1+POWER(10,($B104-G$227)/G$228))</f>
        <v>0.51857865908392886</v>
      </c>
      <c r="DX104" s="2">
        <f>POWER(10,($B104-H$227)/H$228)/(1+POWER(10,($B104-H$227)/H$228))</f>
        <v>0.48001928621221684</v>
      </c>
      <c r="DY104" s="2">
        <f>POWER(10,($B104-I$227)/I$228)/(1+POWER(10,($B104-I$227)/I$228))</f>
        <v>0.48329202747798983</v>
      </c>
      <c r="DZ104" s="2">
        <f>POWER(10,($B104-J$227)/J$228)/(1+POWER(10,($B104-J$227)/J$228))</f>
        <v>0.47304974067811656</v>
      </c>
      <c r="EA104" s="2">
        <f>POWER(10,($B104-K$227)/K$228)/(1+POWER(10,($B104-K$227)/K$228))</f>
        <v>0.49270390923522295</v>
      </c>
      <c r="EB104" s="2">
        <f>POWER(10,($B104-L$227)/L$228)/(1+POWER(10,($B104-L$227)/L$228))</f>
        <v>0.48065482231857959</v>
      </c>
      <c r="EC104" s="2">
        <f>POWER(10,($B104-M$227)/M$228)/(1+POWER(10,($B104-M$227)/M$228))</f>
        <v>0.45490358493568978</v>
      </c>
      <c r="ED104" s="2">
        <f>POWER(10,($B104-N$227)/N$228)/(1+POWER(10,($B104-N$227)/N$228))</f>
        <v>0.4338743210835932</v>
      </c>
      <c r="EE104" s="2">
        <f>POWER(10,($B104-O$227)/O$228)/(1+POWER(10,($B104-O$227)/O$228))</f>
        <v>0.4439293345422447</v>
      </c>
    </row>
    <row r="105" spans="2:135" x14ac:dyDescent="0.25">
      <c r="B105" s="2">
        <v>99</v>
      </c>
      <c r="C105">
        <v>65.332999999999998</v>
      </c>
      <c r="D105">
        <v>69.926000000000002</v>
      </c>
      <c r="E105">
        <v>70.206000000000003</v>
      </c>
      <c r="F105">
        <v>69</v>
      </c>
      <c r="G105">
        <v>69.132000000000005</v>
      </c>
      <c r="H105">
        <v>69.528999999999996</v>
      </c>
      <c r="I105">
        <v>68.823999999999998</v>
      </c>
      <c r="J105">
        <v>69.132000000000005</v>
      </c>
      <c r="K105">
        <v>65.691000000000003</v>
      </c>
      <c r="L105">
        <v>62.293999999999997</v>
      </c>
      <c r="M105">
        <v>56.896999999999998</v>
      </c>
      <c r="N105">
        <v>48.75</v>
      </c>
      <c r="O105">
        <v>40.926499999999997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65.940389132262681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68.803718388347079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69.180986809867122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68.935397127465293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70.263353013177181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70.030117879151803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70.195034004240881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69.551717988817529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66.400383276020364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62.446204935700244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57.234810190903019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49.573341075299638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41.245206643842643</v>
      </c>
      <c r="AE105" s="5"/>
      <c r="AG105" s="5">
        <f t="shared" si="32"/>
        <v>-0.6073891322626821</v>
      </c>
      <c r="AH105" s="5">
        <f t="shared" si="32"/>
        <v>1.1222816116529231</v>
      </c>
      <c r="AI105" s="5">
        <f t="shared" si="32"/>
        <v>1.0250131901328814</v>
      </c>
      <c r="AJ105" s="5">
        <f t="shared" si="31"/>
        <v>6.4602872534706535E-2</v>
      </c>
      <c r="AK105" s="5">
        <f t="shared" si="31"/>
        <v>-1.1313530131771756</v>
      </c>
      <c r="AL105" s="5">
        <f t="shared" si="31"/>
        <v>-0.50111787915180628</v>
      </c>
      <c r="AM105" s="5">
        <f t="shared" si="31"/>
        <v>-1.3710340042408831</v>
      </c>
      <c r="AN105" s="5">
        <f t="shared" si="16"/>
        <v>-0.4197179888175242</v>
      </c>
      <c r="AO105" s="5">
        <f t="shared" si="16"/>
        <v>-0.70938327602036111</v>
      </c>
      <c r="AP105" s="5">
        <f t="shared" si="16"/>
        <v>-0.15220493570024729</v>
      </c>
      <c r="AQ105" s="5">
        <f t="shared" si="16"/>
        <v>-0.33781019090302067</v>
      </c>
      <c r="AR105" s="5">
        <f t="shared" si="16"/>
        <v>-0.82334107529963774</v>
      </c>
      <c r="AS105" s="5">
        <f t="shared" si="16"/>
        <v>-0.31870664384264558</v>
      </c>
      <c r="AV105" s="2">
        <f t="shared" si="18"/>
        <v>65.940384226286696</v>
      </c>
      <c r="AW105" s="2">
        <f t="shared" si="19"/>
        <v>68.739908198025489</v>
      </c>
      <c r="AX105" s="2">
        <f t="shared" si="20"/>
        <v>69.180632524070944</v>
      </c>
      <c r="AY105" s="2">
        <f t="shared" si="21"/>
        <v>68.935329487736453</v>
      </c>
      <c r="AZ105" s="2">
        <f t="shared" si="22"/>
        <v>70.263257777284323</v>
      </c>
      <c r="BA105" s="2">
        <f t="shared" si="23"/>
        <v>70.029508824474192</v>
      </c>
      <c r="BB105" s="2">
        <f t="shared" si="24"/>
        <v>70.194470230200935</v>
      </c>
      <c r="BC105" s="2">
        <f t="shared" si="25"/>
        <v>69.550878128693796</v>
      </c>
      <c r="BD105" s="2">
        <f t="shared" si="26"/>
        <v>66.399981897426585</v>
      </c>
      <c r="BE105" s="2">
        <f t="shared" si="27"/>
        <v>62.445608746953411</v>
      </c>
      <c r="BF105" s="2">
        <f t="shared" si="28"/>
        <v>57.233137511048128</v>
      </c>
      <c r="BG105" s="2">
        <f t="shared" si="29"/>
        <v>49.570812018797433</v>
      </c>
      <c r="BH105" s="2">
        <f t="shared" si="30"/>
        <v>41.244276893978189</v>
      </c>
      <c r="BK105" s="2">
        <f>IF(OR($B105&lt;C$229, AND($B105&gt;C$230, $B105&lt;C$231)), C105, "")</f>
        <v>65.332999999999998</v>
      </c>
      <c r="BL105" s="2">
        <f>IF(OR($B105&lt;D$229, AND($B105&gt;D$230, $B105&lt;D$231)), D105, "")</f>
        <v>69.926000000000002</v>
      </c>
      <c r="BM105" s="2">
        <f>IF(OR($B105&lt;E$229, AND($B105&gt;E$230, $B105&lt;E$231)), E105, "")</f>
        <v>70.206000000000003</v>
      </c>
      <c r="BN105" s="2">
        <f>IF(OR($B105&lt;F$229, AND($B105&gt;F$230, $B105&lt;F$231)), F105, "")</f>
        <v>69</v>
      </c>
      <c r="BO105" s="2">
        <f>IF(OR($B105&lt;G$229, AND($B105&gt;G$230, $B105&lt;G$231)), G105, "")</f>
        <v>69.132000000000005</v>
      </c>
      <c r="BP105" s="2">
        <f>IF(OR($B105&lt;H$229, AND($B105&gt;H$230, $B105&lt;H$231)), H105, "")</f>
        <v>69.528999999999996</v>
      </c>
      <c r="BQ105" s="2">
        <f>IF(OR($B105&lt;I$229, AND($B105&gt;I$230, $B105&lt;I$231)), I105, "")</f>
        <v>68.823999999999998</v>
      </c>
      <c r="BR105" s="2">
        <f>IF(OR($B105&lt;J$229, AND($B105&gt;J$230, $B105&lt;J$231)), J105, "")</f>
        <v>69.132000000000005</v>
      </c>
      <c r="BS105" s="2">
        <f>IF(OR($B105&lt;K$229, AND($B105&gt;K$230, $B105&lt;K$231)), K105, "")</f>
        <v>65.691000000000003</v>
      </c>
      <c r="BT105" s="2">
        <f>IF(OR($B105&lt;L$229, AND($B105&gt;L$230, $B105&lt;L$231)), L105, "")</f>
        <v>62.293999999999997</v>
      </c>
      <c r="BU105" s="2">
        <f>IF(OR($B105&lt;M$229, AND($B105&gt;M$230, $B105&lt;M$231)), M105, "")</f>
        <v>56.896999999999998</v>
      </c>
      <c r="BV105" s="2">
        <f>IF(OR($B105&lt;N$229, AND($B105&gt;N$230, $B105&lt;N$231)), N105, "")</f>
        <v>48.75</v>
      </c>
      <c r="BW105" s="2">
        <f>IF(OR($B105&lt;O$229, AND($B105&gt;O$230, $B105&lt;O$231)), O105, "")</f>
        <v>40.926499999999997</v>
      </c>
      <c r="BZ105" s="2">
        <f>IF(OR(AND($B105&gt;C$230, $B105&lt;C$231), $B105&gt;C$232), C105, "")</f>
        <v>65.332999999999998</v>
      </c>
      <c r="CA105" s="2">
        <f>IF(OR(AND($B105&gt;D$230, $B105&lt;D$231), $B105&gt;D$232), D105, "")</f>
        <v>69.926000000000002</v>
      </c>
      <c r="CB105" s="2">
        <f>IF(OR(AND($B105&gt;E$230, $B105&lt;E$231), $B105&gt;E$232), E105, "")</f>
        <v>70.206000000000003</v>
      </c>
      <c r="CC105" s="2">
        <f>IF(OR(AND($B105&gt;F$230, $B105&lt;F$231), $B105&gt;F$232), F105, "")</f>
        <v>69</v>
      </c>
      <c r="CD105" s="2">
        <f>IF(OR(AND($B105&gt;G$230, $B105&lt;G$231), $B105&gt;G$232), G105, "")</f>
        <v>69.132000000000005</v>
      </c>
      <c r="CE105" s="2">
        <f>IF(OR(AND($B105&gt;H$230, $B105&lt;H$231), $B105&gt;H$232), H105, "")</f>
        <v>69.528999999999996</v>
      </c>
      <c r="CF105" s="2">
        <f>IF(OR(AND($B105&gt;I$230, $B105&lt;I$231), $B105&gt;I$232), I105, "")</f>
        <v>68.823999999999998</v>
      </c>
      <c r="CG105" s="2">
        <f>IF(OR(AND($B105&gt;J$230, $B105&lt;J$231), $B105&gt;J$232), J105, "")</f>
        <v>69.132000000000005</v>
      </c>
      <c r="CH105" s="2">
        <f>IF(OR(AND($B105&gt;K$230, $B105&lt;K$231), $B105&gt;K$232), K105, "")</f>
        <v>65.691000000000003</v>
      </c>
      <c r="CI105" s="2">
        <f>IF(OR(AND($B105&gt;L$230, $B105&lt;L$231), $B105&gt;L$232), L105, "")</f>
        <v>62.293999999999997</v>
      </c>
      <c r="CJ105" s="2">
        <f>IF(OR(AND($B105&gt;M$230, $B105&lt;M$231), $B105&gt;M$232), M105, "")</f>
        <v>56.896999999999998</v>
      </c>
      <c r="CK105" s="2">
        <f>IF(OR(AND($B105&gt;N$230, $B105&lt;N$231), $B105&gt;N$232), N105, "")</f>
        <v>48.75</v>
      </c>
      <c r="CL105" s="2">
        <f>IF(OR(AND($B105&gt;O$230, $B105&lt;O$231), $B105&gt;O$232), O105, "")</f>
        <v>40.926499999999997</v>
      </c>
      <c r="CO105" s="2">
        <f>BK$207*$B105+BK$209</f>
        <v>66.130983114170874</v>
      </c>
      <c r="CP105" s="2">
        <f>BL$207*$B105+BL$209</f>
        <v>68.85223972892841</v>
      </c>
      <c r="CQ105" s="2">
        <f>BM$207*$B105+BM$209</f>
        <v>69.463995480136006</v>
      </c>
      <c r="CR105" s="2">
        <f>BN$207*$B105+BN$209</f>
        <v>69.244000421031075</v>
      </c>
      <c r="CS105" s="2">
        <f>BO$207*$B105+BO$209</f>
        <v>70.67399163116356</v>
      </c>
      <c r="CT105" s="2">
        <f>BP$207*$B105+BP$209</f>
        <v>70.376233574199475</v>
      </c>
      <c r="CU105" s="2">
        <f>BQ$207*$B105+BQ$209</f>
        <v>70.468582628768388</v>
      </c>
      <c r="CV105" s="2">
        <f>BR$207*$B105+BR$209</f>
        <v>69.967150044031399</v>
      </c>
      <c r="CW105" s="2">
        <f>BS$207*$B105+BS$209</f>
        <v>66.743533656157737</v>
      </c>
      <c r="CX105" s="2">
        <f>BT$207*$B105+BT$209</f>
        <v>62.77444041436344</v>
      </c>
      <c r="CY105" s="2">
        <f>BU$207*$B105+BU$209</f>
        <v>57.50245061646627</v>
      </c>
      <c r="CZ105" s="2">
        <f>BV$207*$B105+BV$209</f>
        <v>49.699869519517506</v>
      </c>
      <c r="DA105" s="2">
        <f>BW$207*$B105+BW$209</f>
        <v>41.316354008360555</v>
      </c>
      <c r="DD105" s="2">
        <f>BZ$207*$B105+BZ$209</f>
        <v>65.807347724296861</v>
      </c>
      <c r="DE105" s="2">
        <f>CA$207*$B105+CA$209</f>
        <v>68.555148572641642</v>
      </c>
      <c r="DF105" s="2">
        <f>CB$207*$B105+CB$209</f>
        <v>68.915538848106706</v>
      </c>
      <c r="DG105" s="2">
        <f>CC$207*$B105+CC$209</f>
        <v>68.681692637702625</v>
      </c>
      <c r="DH105" s="2">
        <f>CD$207*$B105+CD$209</f>
        <v>69.915504526915342</v>
      </c>
      <c r="DI105" s="2">
        <f>CE$207*$B105+CE$209</f>
        <v>69.686967168937429</v>
      </c>
      <c r="DJ105" s="2">
        <f>CF$207*$B105+CF$209</f>
        <v>69.92719161566535</v>
      </c>
      <c r="DK105" s="2">
        <f>CG$207*$B105+CG$209</f>
        <v>69.127975947492786</v>
      </c>
      <c r="DL105" s="2">
        <f>CH$207*$B105+CH$209</f>
        <v>66.077379430788483</v>
      </c>
      <c r="DM105" s="2">
        <f>CI$207*$B105+CI$209</f>
        <v>62.121570380467745</v>
      </c>
      <c r="DN105" s="2">
        <f>CJ$207*$B105+CJ$209</f>
        <v>56.938823149869222</v>
      </c>
      <c r="DO105" s="2">
        <f>CK$207*$B105+CK$209</f>
        <v>49.417232904775574</v>
      </c>
      <c r="DP105" s="2">
        <f>CL$207*$B105+CL$209</f>
        <v>41.161936387759482</v>
      </c>
      <c r="DS105" s="2">
        <f>POWER(10,($B105-C$227)/C$228)/(1+POWER(10,($B105-C$227)/C$228))</f>
        <v>0.58893091994167657</v>
      </c>
      <c r="DT105" s="2">
        <f>POWER(10,($B105-D$227)/D$228)/(1+POWER(10,($B105-D$227)/D$228))</f>
        <v>0.3781045935762965</v>
      </c>
      <c r="DU105" s="2">
        <f>POWER(10,($B105-E$227)/E$228)/(1+POWER(10,($B105-E$227)/E$228))</f>
        <v>0.51665517292884644</v>
      </c>
      <c r="DV105" s="2">
        <f>POWER(10,($B105-F$227)/F$228)/(1+POWER(10,($B105-F$227)/F$228))</f>
        <v>0.54893590742691045</v>
      </c>
      <c r="DW105" s="2">
        <f>POWER(10,($B105-G$227)/G$228)/(1+POWER(10,($B105-G$227)/G$228))</f>
        <v>0.54151725398988793</v>
      </c>
      <c r="DX105" s="2">
        <f>POWER(10,($B105-H$227)/H$228)/(1+POWER(10,($B105-H$227)/H$228))</f>
        <v>0.50303445384586098</v>
      </c>
      <c r="DY105" s="2">
        <f>POWER(10,($B105-I$227)/I$228)/(1+POWER(10,($B105-I$227)/I$228))</f>
        <v>0.50631132016092184</v>
      </c>
      <c r="DZ105" s="2">
        <f>POWER(10,($B105-J$227)/J$228)/(1+POWER(10,($B105-J$227)/J$228))</f>
        <v>0.49604952900074123</v>
      </c>
      <c r="EA105" s="2">
        <f>POWER(10,($B105-K$227)/K$228)/(1+POWER(10,($B105-K$227)/K$228))</f>
        <v>0.51572405555292145</v>
      </c>
      <c r="EB105" s="2">
        <f>POWER(10,($B105-L$227)/L$228)/(1+POWER(10,($B105-L$227)/L$228))</f>
        <v>0.50367094572847193</v>
      </c>
      <c r="EC105" s="2">
        <f>POWER(10,($B105-M$227)/M$228)/(1+POWER(10,($B105-M$227)/M$228))</f>
        <v>0.4778211165686217</v>
      </c>
      <c r="ED105" s="2">
        <f>POWER(10,($B105-N$227)/N$228)/(1+POWER(10,($B105-N$227)/N$228))</f>
        <v>0.45661989278321785</v>
      </c>
      <c r="EE105" s="2">
        <f>POWER(10,($B105-O$227)/O$228)/(1+POWER(10,($B105-O$227)/O$228))</f>
        <v>0.46676742007681854</v>
      </c>
    </row>
    <row r="106" spans="2:135" x14ac:dyDescent="0.25">
      <c r="B106" s="2">
        <v>100</v>
      </c>
      <c r="C106">
        <v>63.167000000000002</v>
      </c>
      <c r="D106">
        <v>68.793999999999997</v>
      </c>
      <c r="E106">
        <v>67.837999999999994</v>
      </c>
      <c r="F106">
        <v>68.441000000000003</v>
      </c>
      <c r="G106">
        <v>69.662000000000006</v>
      </c>
      <c r="H106">
        <v>69.971000000000004</v>
      </c>
      <c r="I106">
        <v>68.691000000000003</v>
      </c>
      <c r="J106">
        <v>68.867999999999995</v>
      </c>
      <c r="K106">
        <v>66.721000000000004</v>
      </c>
      <c r="L106">
        <v>62.838000000000001</v>
      </c>
      <c r="M106">
        <v>55.734999999999999</v>
      </c>
      <c r="N106">
        <v>48.720999999999997</v>
      </c>
      <c r="O106">
        <v>41.323500000000003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65.903986778169141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68.750392181073124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69.146131077175355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68.898790469273763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70.230010880237401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70.000942615699202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70.171764369099392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69.52154961198714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66.369452369262191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62.41898596138217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57.215465239965219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49.560906658131024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41.237273901035238</v>
      </c>
      <c r="AE106" s="5"/>
      <c r="AG106" s="5">
        <f t="shared" si="32"/>
        <v>-2.7369867781691397</v>
      </c>
      <c r="AH106" s="5">
        <f t="shared" si="32"/>
        <v>4.360781892687271E-2</v>
      </c>
      <c r="AI106" s="5">
        <f t="shared" si="32"/>
        <v>-1.3081310771753607</v>
      </c>
      <c r="AJ106" s="5">
        <f t="shared" si="31"/>
        <v>-0.45779046927376044</v>
      </c>
      <c r="AK106" s="5">
        <f t="shared" si="31"/>
        <v>-0.5680108802373951</v>
      </c>
      <c r="AL106" s="5">
        <f t="shared" si="31"/>
        <v>-2.9942615699198427E-2</v>
      </c>
      <c r="AM106" s="5">
        <f t="shared" si="31"/>
        <v>-1.4807643690993899</v>
      </c>
      <c r="AN106" s="5">
        <f t="shared" si="16"/>
        <v>-0.65354961198714534</v>
      </c>
      <c r="AO106" s="5">
        <f t="shared" si="16"/>
        <v>0.35154763073781226</v>
      </c>
      <c r="AP106" s="5">
        <f t="shared" si="16"/>
        <v>0.41901403861783137</v>
      </c>
      <c r="AQ106" s="5">
        <f t="shared" si="16"/>
        <v>-1.4804652399652198</v>
      </c>
      <c r="AR106" s="5">
        <f t="shared" si="16"/>
        <v>-0.83990665813102794</v>
      </c>
      <c r="AS106" s="5">
        <f t="shared" si="16"/>
        <v>8.6226098964765185E-2</v>
      </c>
      <c r="AV106" s="2">
        <f t="shared" si="18"/>
        <v>65.903985398731521</v>
      </c>
      <c r="AW106" s="2">
        <f t="shared" si="19"/>
        <v>68.722116809777987</v>
      </c>
      <c r="AX106" s="2">
        <f t="shared" si="20"/>
        <v>69.146014775101605</v>
      </c>
      <c r="AY106" s="2">
        <f t="shared" si="21"/>
        <v>68.898765370141248</v>
      </c>
      <c r="AZ106" s="2">
        <f t="shared" si="22"/>
        <v>70.229979377190304</v>
      </c>
      <c r="BA106" s="2">
        <f t="shared" si="23"/>
        <v>70.000736454676087</v>
      </c>
      <c r="BB106" s="2">
        <f t="shared" si="24"/>
        <v>70.171574794707823</v>
      </c>
      <c r="BC106" s="2">
        <f t="shared" si="25"/>
        <v>69.521261204889299</v>
      </c>
      <c r="BD106" s="2">
        <f t="shared" si="26"/>
        <v>66.36931908674859</v>
      </c>
      <c r="BE106" s="2">
        <f t="shared" si="27"/>
        <v>62.41878427162051</v>
      </c>
      <c r="BF106" s="2">
        <f t="shared" si="28"/>
        <v>57.214867521151703</v>
      </c>
      <c r="BG106" s="2">
        <f t="shared" si="29"/>
        <v>49.559961288848292</v>
      </c>
      <c r="BH106" s="2">
        <f t="shared" si="30"/>
        <v>41.236934376769753</v>
      </c>
      <c r="BK106" s="2">
        <f>IF(OR($B106&lt;C$229, AND($B106&gt;C$230, $B106&lt;C$231)), C106, "")</f>
        <v>63.167000000000002</v>
      </c>
      <c r="BL106" s="2">
        <f>IF(OR($B106&lt;D$229, AND($B106&gt;D$230, $B106&lt;D$231)), D106, "")</f>
        <v>68.793999999999997</v>
      </c>
      <c r="BM106" s="2">
        <f>IF(OR($B106&lt;E$229, AND($B106&gt;E$230, $B106&lt;E$231)), E106, "")</f>
        <v>67.837999999999994</v>
      </c>
      <c r="BN106" s="2">
        <f>IF(OR($B106&lt;F$229, AND($B106&gt;F$230, $B106&lt;F$231)), F106, "")</f>
        <v>68.441000000000003</v>
      </c>
      <c r="BO106" s="2">
        <f>IF(OR($B106&lt;G$229, AND($B106&gt;G$230, $B106&lt;G$231)), G106, "")</f>
        <v>69.662000000000006</v>
      </c>
      <c r="BP106" s="2">
        <f>IF(OR($B106&lt;H$229, AND($B106&gt;H$230, $B106&lt;H$231)), H106, "")</f>
        <v>69.971000000000004</v>
      </c>
      <c r="BQ106" s="2">
        <f>IF(OR($B106&lt;I$229, AND($B106&gt;I$230, $B106&lt;I$231)), I106, "")</f>
        <v>68.691000000000003</v>
      </c>
      <c r="BR106" s="2">
        <f>IF(OR($B106&lt;J$229, AND($B106&gt;J$230, $B106&lt;J$231)), J106, "")</f>
        <v>68.867999999999995</v>
      </c>
      <c r="BS106" s="2">
        <f>IF(OR($B106&lt;K$229, AND($B106&gt;K$230, $B106&lt;K$231)), K106, "")</f>
        <v>66.721000000000004</v>
      </c>
      <c r="BT106" s="2">
        <f>IF(OR($B106&lt;L$229, AND($B106&gt;L$230, $B106&lt;L$231)), L106, "")</f>
        <v>62.838000000000001</v>
      </c>
      <c r="BU106" s="2">
        <f>IF(OR($B106&lt;M$229, AND($B106&gt;M$230, $B106&lt;M$231)), M106, "")</f>
        <v>55.734999999999999</v>
      </c>
      <c r="BV106" s="2">
        <f>IF(OR($B106&lt;N$229, AND($B106&gt;N$230, $B106&lt;N$231)), N106, "")</f>
        <v>48.720999999999997</v>
      </c>
      <c r="BW106" s="2">
        <f>IF(OR($B106&lt;O$229, AND($B106&gt;O$230, $B106&lt;O$231)), O106, "")</f>
        <v>41.323500000000003</v>
      </c>
      <c r="BZ106" s="2">
        <f>IF(OR(AND($B106&gt;C$230, $B106&lt;C$231), $B106&gt;C$232), C106, "")</f>
        <v>63.167000000000002</v>
      </c>
      <c r="CA106" s="2">
        <f>IF(OR(AND($B106&gt;D$230, $B106&lt;D$231), $B106&gt;D$232), D106, "")</f>
        <v>68.793999999999997</v>
      </c>
      <c r="CB106" s="2">
        <f>IF(OR(AND($B106&gt;E$230, $B106&lt;E$231), $B106&gt;E$232), E106, "")</f>
        <v>67.837999999999994</v>
      </c>
      <c r="CC106" s="2">
        <f>IF(OR(AND($B106&gt;F$230, $B106&lt;F$231), $B106&gt;F$232), F106, "")</f>
        <v>68.441000000000003</v>
      </c>
      <c r="CD106" s="2">
        <f>IF(OR(AND($B106&gt;G$230, $B106&lt;G$231), $B106&gt;G$232), G106, "")</f>
        <v>69.662000000000006</v>
      </c>
      <c r="CE106" s="2">
        <f>IF(OR(AND($B106&gt;H$230, $B106&lt;H$231), $B106&gt;H$232), H106, "")</f>
        <v>69.971000000000004</v>
      </c>
      <c r="CF106" s="2">
        <f>IF(OR(AND($B106&gt;I$230, $B106&lt;I$231), $B106&gt;I$232), I106, "")</f>
        <v>68.691000000000003</v>
      </c>
      <c r="CG106" s="2">
        <f>IF(OR(AND($B106&gt;J$230, $B106&lt;J$231), $B106&gt;J$232), J106, "")</f>
        <v>68.867999999999995</v>
      </c>
      <c r="CH106" s="2">
        <f>IF(OR(AND($B106&gt;K$230, $B106&lt;K$231), $B106&gt;K$232), K106, "")</f>
        <v>66.721000000000004</v>
      </c>
      <c r="CI106" s="2">
        <f>IF(OR(AND($B106&gt;L$230, $B106&lt;L$231), $B106&gt;L$232), L106, "")</f>
        <v>62.838000000000001</v>
      </c>
      <c r="CJ106" s="2">
        <f>IF(OR(AND($B106&gt;M$230, $B106&lt;M$231), $B106&gt;M$232), M106, "")</f>
        <v>55.734999999999999</v>
      </c>
      <c r="CK106" s="2">
        <f>IF(OR(AND($B106&gt;N$230, $B106&lt;N$231), $B106&gt;N$232), N106, "")</f>
        <v>48.720999999999997</v>
      </c>
      <c r="CL106" s="2">
        <f>IF(OR(AND($B106&gt;O$230, $B106&lt;O$231), $B106&gt;O$232), O106, "")</f>
        <v>41.323500000000003</v>
      </c>
      <c r="CO106" s="2">
        <f>BK$207*$B106+BK$209</f>
        <v>66.141310270361885</v>
      </c>
      <c r="CP106" s="2">
        <f>BL$207*$B106+BL$209</f>
        <v>68.867708174502326</v>
      </c>
      <c r="CQ106" s="2">
        <f>BM$207*$B106+BM$209</f>
        <v>69.474405554828309</v>
      </c>
      <c r="CR106" s="2">
        <f>BN$207*$B106+BN$209</f>
        <v>69.251488452686672</v>
      </c>
      <c r="CS106" s="2">
        <f>BO$207*$B106+BO$209</f>
        <v>70.694548518824945</v>
      </c>
      <c r="CT106" s="2">
        <f>BP$207*$B106+BP$209</f>
        <v>70.394330668842017</v>
      </c>
      <c r="CU106" s="2">
        <f>BQ$207*$B106+BQ$209</f>
        <v>70.487440158888447</v>
      </c>
      <c r="CV106" s="2">
        <f>BR$207*$B106+BR$209</f>
        <v>69.996154072751295</v>
      </c>
      <c r="CW106" s="2">
        <f>BS$207*$B106+BS$209</f>
        <v>66.763777544365453</v>
      </c>
      <c r="CX106" s="2">
        <f>BT$207*$B106+BT$209</f>
        <v>62.797188446089756</v>
      </c>
      <c r="CY106" s="2">
        <f>BU$207*$B106+BU$209</f>
        <v>57.541415734303314</v>
      </c>
      <c r="CZ106" s="2">
        <f>BV$207*$B106+BV$209</f>
        <v>49.728230902941313</v>
      </c>
      <c r="DA106" s="2">
        <f>BW$207*$B106+BW$209</f>
        <v>41.341509697393384</v>
      </c>
      <c r="DD106" s="2">
        <f>BZ$207*$B106+BZ$209</f>
        <v>65.752910013772492</v>
      </c>
      <c r="DE106" s="2">
        <f>CA$207*$B106+CA$209</f>
        <v>68.503722654084171</v>
      </c>
      <c r="DF106" s="2">
        <f>CB$207*$B106+CB$209</f>
        <v>68.865828248259419</v>
      </c>
      <c r="DG106" s="2">
        <f>CC$207*$B106+CC$209</f>
        <v>68.63443291049677</v>
      </c>
      <c r="DH106" s="2">
        <f>CD$207*$B106+CD$209</f>
        <v>69.871254862433048</v>
      </c>
      <c r="DI106" s="2">
        <f>CE$207*$B106+CE$209</f>
        <v>69.646104999011655</v>
      </c>
      <c r="DJ106" s="2">
        <f>CF$207*$B106+CF$209</f>
        <v>69.890683979794019</v>
      </c>
      <c r="DK106" s="2">
        <f>CG$207*$B106+CG$209</f>
        <v>69.081255344296366</v>
      </c>
      <c r="DL106" s="2">
        <f>CH$207*$B106+CH$209</f>
        <v>66.031505758994967</v>
      </c>
      <c r="DM106" s="2">
        <f>CI$207*$B106+CI$209</f>
        <v>62.078706130327944</v>
      </c>
      <c r="DN106" s="2">
        <f>CJ$207*$B106+CJ$209</f>
        <v>56.889404779823572</v>
      </c>
      <c r="DO106" s="2">
        <f>CK$207*$B106+CK$209</f>
        <v>49.377338653279054</v>
      </c>
      <c r="DP106" s="2">
        <f>CL$207*$B106+CL$209</f>
        <v>41.127979833083678</v>
      </c>
      <c r="DS106" s="2">
        <f>POWER(10,($B106-C$227)/C$228)/(1+POWER(10,($B106-C$227)/C$228))</f>
        <v>0.61103170660687822</v>
      </c>
      <c r="DT106" s="2">
        <f>POWER(10,($B106-D$227)/D$228)/(1+POWER(10,($B106-D$227)/D$228))</f>
        <v>0.39999218803288239</v>
      </c>
      <c r="DU106" s="2">
        <f>POWER(10,($B106-E$227)/E$228)/(1+POWER(10,($B106-E$227)/E$228))</f>
        <v>0.5396040505981623</v>
      </c>
      <c r="DV106" s="2">
        <f>POWER(10,($B106-F$227)/F$228)/(1+POWER(10,($B106-F$227)/F$228))</f>
        <v>0.57162290657599357</v>
      </c>
      <c r="DW106" s="2">
        <f>POWER(10,($B106-G$227)/G$228)/(1+POWER(10,($B106-G$227)/G$228))</f>
        <v>0.56428121123953179</v>
      </c>
      <c r="DX106" s="2">
        <f>POWER(10,($B106-H$227)/H$228)/(1+POWER(10,($B106-H$227)/H$228))</f>
        <v>0.52603676943504107</v>
      </c>
      <c r="DY106" s="2">
        <f>POWER(10,($B106-I$227)/I$228)/(1+POWER(10,($B106-I$227)/I$228))</f>
        <v>0.529303885315346</v>
      </c>
      <c r="DZ106" s="2">
        <f>POWER(10,($B106-J$227)/J$228)/(1+POWER(10,($B106-J$227)/J$228))</f>
        <v>0.51906604861499495</v>
      </c>
      <c r="EA106" s="2">
        <f>POWER(10,($B106-K$227)/K$228)/(1+POWER(10,($B106-K$227)/K$228))</f>
        <v>0.53867766790617344</v>
      </c>
      <c r="EB106" s="2">
        <f>POWER(10,($B106-L$227)/L$228)/(1+POWER(10,($B106-L$227)/L$228))</f>
        <v>0.52667152157812092</v>
      </c>
      <c r="EC106" s="2">
        <f>POWER(10,($B106-M$227)/M$228)/(1+POWER(10,($B106-M$227)/M$228))</f>
        <v>0.5008324030570519</v>
      </c>
      <c r="ED106" s="2">
        <f>POWER(10,($B106-N$227)/N$228)/(1+POWER(10,($B106-N$227)/N$228))</f>
        <v>0.47954782203077356</v>
      </c>
      <c r="EE106" s="2">
        <f>POWER(10,($B106-O$227)/O$228)/(1+POWER(10,($B106-O$227)/O$228))</f>
        <v>0.48974564266080678</v>
      </c>
    </row>
    <row r="107" spans="2:135" x14ac:dyDescent="0.25">
      <c r="B107" s="2">
        <v>101</v>
      </c>
      <c r="C107">
        <v>66.5</v>
      </c>
      <c r="D107">
        <v>67.956000000000003</v>
      </c>
      <c r="E107">
        <v>68.323999999999998</v>
      </c>
      <c r="F107">
        <v>68.676000000000002</v>
      </c>
      <c r="G107">
        <v>68.867999999999995</v>
      </c>
      <c r="H107">
        <v>69.337999999999994</v>
      </c>
      <c r="I107">
        <v>70.808999999999997</v>
      </c>
      <c r="J107">
        <v>68.647000000000006</v>
      </c>
      <c r="K107">
        <v>67.073999999999998</v>
      </c>
      <c r="L107">
        <v>60.5</v>
      </c>
      <c r="M107">
        <v>56.868000000000002</v>
      </c>
      <c r="N107">
        <v>49.720999999999997</v>
      </c>
      <c r="O107">
        <v>41.676499999999997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65.864926857138869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68.713154979665674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69.108785960663724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68.859943066439413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70.194006160397549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69.969408436413246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70.146277055616153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69.48833360120004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66.335800072346629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62.38909744509489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57.192735907547991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49.546280716925885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41.226981635535523</v>
      </c>
      <c r="AE107" s="5"/>
      <c r="AG107" s="5">
        <f t="shared" si="32"/>
        <v>0.63507314286113115</v>
      </c>
      <c r="AH107" s="5">
        <f t="shared" si="32"/>
        <v>-0.75715497966567114</v>
      </c>
      <c r="AI107" s="5">
        <f t="shared" si="32"/>
        <v>-0.78478596066372575</v>
      </c>
      <c r="AJ107" s="5">
        <f t="shared" si="31"/>
        <v>-0.1839430664394115</v>
      </c>
      <c r="AK107" s="5">
        <f t="shared" si="31"/>
        <v>-1.3260061603975544</v>
      </c>
      <c r="AL107" s="5">
        <f t="shared" si="31"/>
        <v>-0.63140843641325262</v>
      </c>
      <c r="AM107" s="5">
        <f t="shared" si="31"/>
        <v>0.66272294438384449</v>
      </c>
      <c r="AN107" s="5">
        <f t="shared" si="16"/>
        <v>-0.84133360120003431</v>
      </c>
      <c r="AO107" s="5">
        <f t="shared" si="16"/>
        <v>0.73819992765336906</v>
      </c>
      <c r="AP107" s="5">
        <f t="shared" si="16"/>
        <v>-1.8890974450948903</v>
      </c>
      <c r="AQ107" s="5">
        <f t="shared" si="16"/>
        <v>-0.3247359075479892</v>
      </c>
      <c r="AR107" s="5">
        <f t="shared" si="16"/>
        <v>0.17471928307411133</v>
      </c>
      <c r="AS107" s="5">
        <f t="shared" si="16"/>
        <v>0.44951836446447402</v>
      </c>
      <c r="AV107" s="2">
        <f t="shared" si="18"/>
        <v>65.864926487827177</v>
      </c>
      <c r="AW107" s="2">
        <f t="shared" si="19"/>
        <v>68.701221880309589</v>
      </c>
      <c r="AX107" s="2">
        <f t="shared" si="20"/>
        <v>69.108749089996223</v>
      </c>
      <c r="AY107" s="2">
        <f t="shared" si="21"/>
        <v>68.859916753526818</v>
      </c>
      <c r="AZ107" s="2">
        <f t="shared" si="22"/>
        <v>70.19398828027451</v>
      </c>
      <c r="BA107" s="2">
        <f t="shared" si="23"/>
        <v>69.969340460727977</v>
      </c>
      <c r="BB107" s="2">
        <f t="shared" si="24"/>
        <v>70.14621404705133</v>
      </c>
      <c r="BC107" s="2">
        <f t="shared" si="25"/>
        <v>69.488238327648702</v>
      </c>
      <c r="BD107" s="2">
        <f t="shared" si="26"/>
        <v>66.335751013836912</v>
      </c>
      <c r="BE107" s="2">
        <f t="shared" si="27"/>
        <v>62.389029881840642</v>
      </c>
      <c r="BF107" s="2">
        <f t="shared" si="28"/>
        <v>57.192532506111405</v>
      </c>
      <c r="BG107" s="2">
        <f t="shared" si="29"/>
        <v>49.545944389768692</v>
      </c>
      <c r="BH107" s="2">
        <f t="shared" si="30"/>
        <v>41.226863434381841</v>
      </c>
      <c r="BK107" s="2">
        <f>IF(OR($B107&lt;C$229, AND($B107&gt;C$230, $B107&lt;C$231)), C107, "")</f>
        <v>66.5</v>
      </c>
      <c r="BL107" s="2">
        <f>IF(OR($B107&lt;D$229, AND($B107&gt;D$230, $B107&lt;D$231)), D107, "")</f>
        <v>67.956000000000003</v>
      </c>
      <c r="BM107" s="2">
        <f>IF(OR($B107&lt;E$229, AND($B107&gt;E$230, $B107&lt;E$231)), E107, "")</f>
        <v>68.323999999999998</v>
      </c>
      <c r="BN107" s="2">
        <f>IF(OR($B107&lt;F$229, AND($B107&gt;F$230, $B107&lt;F$231)), F107, "")</f>
        <v>68.676000000000002</v>
      </c>
      <c r="BO107" s="2">
        <f>IF(OR($B107&lt;G$229, AND($B107&gt;G$230, $B107&lt;G$231)), G107, "")</f>
        <v>68.867999999999995</v>
      </c>
      <c r="BP107" s="2">
        <f>IF(OR($B107&lt;H$229, AND($B107&gt;H$230, $B107&lt;H$231)), H107, "")</f>
        <v>69.337999999999994</v>
      </c>
      <c r="BQ107" s="2">
        <f>IF(OR($B107&lt;I$229, AND($B107&gt;I$230, $B107&lt;I$231)), I107, "")</f>
        <v>70.808999999999997</v>
      </c>
      <c r="BR107" s="2">
        <f>IF(OR($B107&lt;J$229, AND($B107&gt;J$230, $B107&lt;J$231)), J107, "")</f>
        <v>68.647000000000006</v>
      </c>
      <c r="BS107" s="2">
        <f>IF(OR($B107&lt;K$229, AND($B107&gt;K$230, $B107&lt;K$231)), K107, "")</f>
        <v>67.073999999999998</v>
      </c>
      <c r="BT107" s="2">
        <f>IF(OR($B107&lt;L$229, AND($B107&gt;L$230, $B107&lt;L$231)), L107, "")</f>
        <v>60.5</v>
      </c>
      <c r="BU107" s="2">
        <f>IF(OR($B107&lt;M$229, AND($B107&gt;M$230, $B107&lt;M$231)), M107, "")</f>
        <v>56.868000000000002</v>
      </c>
      <c r="BV107" s="2">
        <f>IF(OR($B107&lt;N$229, AND($B107&gt;N$230, $B107&lt;N$231)), N107, "")</f>
        <v>49.720999999999997</v>
      </c>
      <c r="BW107" s="2">
        <f>IF(OR($B107&lt;O$229, AND($B107&gt;O$230, $B107&lt;O$231)), O107, "")</f>
        <v>41.676499999999997</v>
      </c>
      <c r="BZ107" s="2">
        <f>IF(OR(AND($B107&gt;C$230, $B107&lt;C$231), $B107&gt;C$232), C107, "")</f>
        <v>66.5</v>
      </c>
      <c r="CA107" s="2">
        <f>IF(OR(AND($B107&gt;D$230, $B107&lt;D$231), $B107&gt;D$232), D107, "")</f>
        <v>67.956000000000003</v>
      </c>
      <c r="CB107" s="2">
        <f>IF(OR(AND($B107&gt;E$230, $B107&lt;E$231), $B107&gt;E$232), E107, "")</f>
        <v>68.323999999999998</v>
      </c>
      <c r="CC107" s="2">
        <f>IF(OR(AND($B107&gt;F$230, $B107&lt;F$231), $B107&gt;F$232), F107, "")</f>
        <v>68.676000000000002</v>
      </c>
      <c r="CD107" s="2">
        <f>IF(OR(AND($B107&gt;G$230, $B107&lt;G$231), $B107&gt;G$232), G107, "")</f>
        <v>68.867999999999995</v>
      </c>
      <c r="CE107" s="2">
        <f>IF(OR(AND($B107&gt;H$230, $B107&lt;H$231), $B107&gt;H$232), H107, "")</f>
        <v>69.337999999999994</v>
      </c>
      <c r="CF107" s="2">
        <f>IF(OR(AND($B107&gt;I$230, $B107&lt;I$231), $B107&gt;I$232), I107, "")</f>
        <v>70.808999999999997</v>
      </c>
      <c r="CG107" s="2">
        <f>IF(OR(AND($B107&gt;J$230, $B107&lt;J$231), $B107&gt;J$232), J107, "")</f>
        <v>68.647000000000006</v>
      </c>
      <c r="CH107" s="2">
        <f>IF(OR(AND($B107&gt;K$230, $B107&lt;K$231), $B107&gt;K$232), K107, "")</f>
        <v>67.073999999999998</v>
      </c>
      <c r="CI107" s="2">
        <f>IF(OR(AND($B107&gt;L$230, $B107&lt;L$231), $B107&gt;L$232), L107, "")</f>
        <v>60.5</v>
      </c>
      <c r="CJ107" s="2">
        <f>IF(OR(AND($B107&gt;M$230, $B107&lt;M$231), $B107&gt;M$232), M107, "")</f>
        <v>56.868000000000002</v>
      </c>
      <c r="CK107" s="2">
        <f>IF(OR(AND($B107&gt;N$230, $B107&lt;N$231), $B107&gt;N$232), N107, "")</f>
        <v>49.720999999999997</v>
      </c>
      <c r="CL107" s="2">
        <f>IF(OR(AND($B107&gt;O$230, $B107&lt;O$231), $B107&gt;O$232), O107, "")</f>
        <v>41.676499999999997</v>
      </c>
      <c r="CO107" s="2">
        <f>BK$207*$B107+BK$209</f>
        <v>66.151637426552895</v>
      </c>
      <c r="CP107" s="2">
        <f>BL$207*$B107+BL$209</f>
        <v>68.883176620076227</v>
      </c>
      <c r="CQ107" s="2">
        <f>BM$207*$B107+BM$209</f>
        <v>69.484815629520611</v>
      </c>
      <c r="CR107" s="2">
        <f>BN$207*$B107+BN$209</f>
        <v>69.258976484342256</v>
      </c>
      <c r="CS107" s="2">
        <f>BO$207*$B107+BO$209</f>
        <v>70.715105406486344</v>
      </c>
      <c r="CT107" s="2">
        <f>BP$207*$B107+BP$209</f>
        <v>70.412427763484544</v>
      </c>
      <c r="CU107" s="2">
        <f>BQ$207*$B107+BQ$209</f>
        <v>70.50629768900852</v>
      </c>
      <c r="CV107" s="2">
        <f>BR$207*$B107+BR$209</f>
        <v>70.025158101471177</v>
      </c>
      <c r="CW107" s="2">
        <f>BS$207*$B107+BS$209</f>
        <v>66.784021432573169</v>
      </c>
      <c r="CX107" s="2">
        <f>BT$207*$B107+BT$209</f>
        <v>62.819936477816071</v>
      </c>
      <c r="CY107" s="2">
        <f>BU$207*$B107+BU$209</f>
        <v>57.580380852140351</v>
      </c>
      <c r="CZ107" s="2">
        <f>BV$207*$B107+BV$209</f>
        <v>49.756592286365127</v>
      </c>
      <c r="DA107" s="2">
        <f>BW$207*$B107+BW$209</f>
        <v>41.366665386426213</v>
      </c>
      <c r="DD107" s="2">
        <f>BZ$207*$B107+BZ$209</f>
        <v>65.698472303248124</v>
      </c>
      <c r="DE107" s="2">
        <f>CA$207*$B107+CA$209</f>
        <v>68.452296735526701</v>
      </c>
      <c r="DF107" s="2">
        <f>CB$207*$B107+CB$209</f>
        <v>68.816117648412131</v>
      </c>
      <c r="DG107" s="2">
        <f>CC$207*$B107+CC$209</f>
        <v>68.587173183290915</v>
      </c>
      <c r="DH107" s="2">
        <f>CD$207*$B107+CD$209</f>
        <v>69.827005197950754</v>
      </c>
      <c r="DI107" s="2">
        <f>CE$207*$B107+CE$209</f>
        <v>69.605242829085881</v>
      </c>
      <c r="DJ107" s="2">
        <f>CF$207*$B107+CF$209</f>
        <v>69.854176343922674</v>
      </c>
      <c r="DK107" s="2">
        <f>CG$207*$B107+CG$209</f>
        <v>69.034534741099947</v>
      </c>
      <c r="DL107" s="2">
        <f>CH$207*$B107+CH$209</f>
        <v>65.985632087201452</v>
      </c>
      <c r="DM107" s="2">
        <f>CI$207*$B107+CI$209</f>
        <v>62.035841880188144</v>
      </c>
      <c r="DN107" s="2">
        <f>CJ$207*$B107+CJ$209</f>
        <v>56.839986409777921</v>
      </c>
      <c r="DO107" s="2">
        <f>CK$207*$B107+CK$209</f>
        <v>49.337444401782534</v>
      </c>
      <c r="DP107" s="2">
        <f>CL$207*$B107+CL$209</f>
        <v>41.094023278407882</v>
      </c>
      <c r="DS107" s="2">
        <f>POWER(10,($B107-C$227)/C$228)/(1+POWER(10,($B107-C$227)/C$228))</f>
        <v>0.63268535900299072</v>
      </c>
      <c r="DT107" s="2">
        <f>POWER(10,($B107-D$227)/D$228)/(1+POWER(10,($B107-D$227)/D$228))</f>
        <v>0.42228645683207372</v>
      </c>
      <c r="DU107" s="2">
        <f>POWER(10,($B107-E$227)/E$228)/(1+POWER(10,($B107-E$227)/E$228))</f>
        <v>0.56238623436696578</v>
      </c>
      <c r="DV107" s="2">
        <f>POWER(10,($B107-F$227)/F$228)/(1+POWER(10,($B107-F$227)/F$228))</f>
        <v>0.59401275669668785</v>
      </c>
      <c r="DW107" s="2">
        <f>POWER(10,($B107-G$227)/G$228)/(1+POWER(10,($B107-G$227)/G$228))</f>
        <v>0.58677739426625652</v>
      </c>
      <c r="DX107" s="2">
        <f>POWER(10,($B107-H$227)/H$228)/(1+POWER(10,($B107-H$227)/H$228))</f>
        <v>0.54892910394400907</v>
      </c>
      <c r="DY107" s="2">
        <f>POWER(10,($B107-I$227)/I$228)/(1+POWER(10,($B107-I$227)/I$228))</f>
        <v>0.55217275844542513</v>
      </c>
      <c r="DZ107" s="2">
        <f>POWER(10,($B107-J$227)/J$228)/(1+POWER(10,($B107-J$227)/J$228))</f>
        <v>0.5420019306038345</v>
      </c>
      <c r="EA107" s="2">
        <f>POWER(10,($B107-K$227)/K$228)/(1+POWER(10,($B107-K$227)/K$228))</f>
        <v>0.5614684380933832</v>
      </c>
      <c r="EB107" s="2">
        <f>POWER(10,($B107-L$227)/L$228)/(1+POWER(10,($B107-L$227)/L$228))</f>
        <v>0.54955945019775643</v>
      </c>
      <c r="EC107" s="2">
        <f>POWER(10,($B107-M$227)/M$228)/(1+POWER(10,($B107-M$227)/M$228))</f>
        <v>0.52384016388806121</v>
      </c>
      <c r="ED107" s="2">
        <f>POWER(10,($B107-N$227)/N$228)/(1+POWER(10,($B107-N$227)/N$228))</f>
        <v>0.50256223243546405</v>
      </c>
      <c r="EE107" s="2">
        <f>POWER(10,($B107-O$227)/O$228)/(1+POWER(10,($B107-O$227)/O$228))</f>
        <v>0.51276727964184277</v>
      </c>
    </row>
    <row r="108" spans="2:135" x14ac:dyDescent="0.25">
      <c r="B108" s="2">
        <v>102</v>
      </c>
      <c r="C108">
        <v>63.792000000000002</v>
      </c>
      <c r="D108">
        <v>68.793999999999997</v>
      </c>
      <c r="E108">
        <v>67.823999999999998</v>
      </c>
      <c r="F108">
        <v>69.221000000000004</v>
      </c>
      <c r="G108">
        <v>68.941000000000003</v>
      </c>
      <c r="H108">
        <v>70.5</v>
      </c>
      <c r="I108">
        <v>70.558999999999997</v>
      </c>
      <c r="J108">
        <v>69.308999999999997</v>
      </c>
      <c r="K108">
        <v>65.647000000000006</v>
      </c>
      <c r="L108">
        <v>62.603000000000002</v>
      </c>
      <c r="M108">
        <v>56.808999999999997</v>
      </c>
      <c r="N108">
        <v>48.779000000000003</v>
      </c>
      <c r="O108">
        <v>41.088200000000001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65.823333494639158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68.68198083711205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69.068947309323278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68.818977797967534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70.155460789243563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69.93545172561366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70.118506744741381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69.451965616746236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66.299438678506988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62.356482781931327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57.166282106946738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49.528905199184727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41.214128160047586</v>
      </c>
      <c r="AE108" s="5"/>
      <c r="AG108" s="5">
        <f t="shared" si="32"/>
        <v>-2.0313334946391564</v>
      </c>
      <c r="AH108" s="5">
        <f t="shared" si="32"/>
        <v>0.11201916288794678</v>
      </c>
      <c r="AI108" s="5">
        <f t="shared" si="32"/>
        <v>-1.2449473093232797</v>
      </c>
      <c r="AJ108" s="5">
        <f t="shared" si="31"/>
        <v>0.40202220203246952</v>
      </c>
      <c r="AK108" s="5">
        <f t="shared" si="31"/>
        <v>-1.2144607892435602</v>
      </c>
      <c r="AL108" s="5">
        <f t="shared" si="31"/>
        <v>0.5645482743863397</v>
      </c>
      <c r="AM108" s="5">
        <f t="shared" si="31"/>
        <v>0.44049325525861605</v>
      </c>
      <c r="AN108" s="5">
        <f t="shared" si="16"/>
        <v>-0.14296561674623831</v>
      </c>
      <c r="AO108" s="5">
        <f t="shared" si="16"/>
        <v>-0.65243867850698223</v>
      </c>
      <c r="AP108" s="5">
        <f t="shared" si="16"/>
        <v>0.24651721806867499</v>
      </c>
      <c r="AQ108" s="5">
        <f t="shared" si="16"/>
        <v>-0.3572821069467409</v>
      </c>
      <c r="AR108" s="5">
        <f t="shared" si="16"/>
        <v>-0.74990519918472387</v>
      </c>
      <c r="AS108" s="5">
        <f t="shared" si="16"/>
        <v>-0.12592816004758589</v>
      </c>
      <c r="AV108" s="2">
        <f t="shared" si="18"/>
        <v>65.823333400493922</v>
      </c>
      <c r="AW108" s="2">
        <f t="shared" si="19"/>
        <v>68.67718433256826</v>
      </c>
      <c r="AX108" s="2">
        <f t="shared" si="20"/>
        <v>69.06893363457101</v>
      </c>
      <c r="AY108" s="2">
        <f t="shared" si="21"/>
        <v>68.818895649584519</v>
      </c>
      <c r="AZ108" s="2">
        <f t="shared" si="22"/>
        <v>70.155421094391272</v>
      </c>
      <c r="BA108" s="2">
        <f t="shared" si="23"/>
        <v>69.935422821307029</v>
      </c>
      <c r="BB108" s="2">
        <f t="shared" si="24"/>
        <v>70.118475662641202</v>
      </c>
      <c r="BC108" s="2">
        <f t="shared" si="25"/>
        <v>69.451930195830997</v>
      </c>
      <c r="BD108" s="2">
        <f t="shared" si="26"/>
        <v>66.299390881650638</v>
      </c>
      <c r="BE108" s="2">
        <f t="shared" si="27"/>
        <v>62.356448647336606</v>
      </c>
      <c r="BF108" s="2">
        <f t="shared" si="28"/>
        <v>57.166213975351475</v>
      </c>
      <c r="BG108" s="2">
        <f t="shared" si="29"/>
        <v>49.528791053664051</v>
      </c>
      <c r="BH108" s="2">
        <f t="shared" si="30"/>
        <v>41.214088699098454</v>
      </c>
      <c r="BK108" s="2">
        <f>IF(OR($B108&lt;C$229, AND($B108&gt;C$230, $B108&lt;C$231)), C108, "")</f>
        <v>63.792000000000002</v>
      </c>
      <c r="BL108" s="2">
        <f>IF(OR($B108&lt;D$229, AND($B108&gt;D$230, $B108&lt;D$231)), D108, "")</f>
        <v>68.793999999999997</v>
      </c>
      <c r="BM108" s="2">
        <f>IF(OR($B108&lt;E$229, AND($B108&gt;E$230, $B108&lt;E$231)), E108, "")</f>
        <v>67.823999999999998</v>
      </c>
      <c r="BN108" s="2">
        <f>IF(OR($B108&lt;F$229, AND($B108&gt;F$230, $B108&lt;F$231)), F108, "")</f>
        <v>69.221000000000004</v>
      </c>
      <c r="BO108" s="2">
        <f>IF(OR($B108&lt;G$229, AND($B108&gt;G$230, $B108&lt;G$231)), G108, "")</f>
        <v>68.941000000000003</v>
      </c>
      <c r="BP108" s="2">
        <f>IF(OR($B108&lt;H$229, AND($B108&gt;H$230, $B108&lt;H$231)), H108, "")</f>
        <v>70.5</v>
      </c>
      <c r="BQ108" s="2">
        <f>IF(OR($B108&lt;I$229, AND($B108&gt;I$230, $B108&lt;I$231)), I108, "")</f>
        <v>70.558999999999997</v>
      </c>
      <c r="BR108" s="2">
        <f>IF(OR($B108&lt;J$229, AND($B108&gt;J$230, $B108&lt;J$231)), J108, "")</f>
        <v>69.308999999999997</v>
      </c>
      <c r="BS108" s="2">
        <f>IF(OR($B108&lt;K$229, AND($B108&gt;K$230, $B108&lt;K$231)), K108, "")</f>
        <v>65.647000000000006</v>
      </c>
      <c r="BT108" s="2">
        <f>IF(OR($B108&lt;L$229, AND($B108&gt;L$230, $B108&lt;L$231)), L108, "")</f>
        <v>62.603000000000002</v>
      </c>
      <c r="BU108" s="2">
        <f>IF(OR($B108&lt;M$229, AND($B108&gt;M$230, $B108&lt;M$231)), M108, "")</f>
        <v>56.808999999999997</v>
      </c>
      <c r="BV108" s="2">
        <f>IF(OR($B108&lt;N$229, AND($B108&gt;N$230, $B108&lt;N$231)), N108, "")</f>
        <v>48.779000000000003</v>
      </c>
      <c r="BW108" s="2">
        <f>IF(OR($B108&lt;O$229, AND($B108&gt;O$230, $B108&lt;O$231)), O108, "")</f>
        <v>41.088200000000001</v>
      </c>
      <c r="BZ108" s="2">
        <f>IF(OR(AND($B108&gt;C$230, $B108&lt;C$231), $B108&gt;C$232), C108, "")</f>
        <v>63.792000000000002</v>
      </c>
      <c r="CA108" s="2">
        <f>IF(OR(AND($B108&gt;D$230, $B108&lt;D$231), $B108&gt;D$232), D108, "")</f>
        <v>68.793999999999997</v>
      </c>
      <c r="CB108" s="2">
        <f>IF(OR(AND($B108&gt;E$230, $B108&lt;E$231), $B108&gt;E$232), E108, "")</f>
        <v>67.823999999999998</v>
      </c>
      <c r="CC108" s="2">
        <f>IF(OR(AND($B108&gt;F$230, $B108&lt;F$231), $B108&gt;F$232), F108, "")</f>
        <v>69.221000000000004</v>
      </c>
      <c r="CD108" s="2">
        <f>IF(OR(AND($B108&gt;G$230, $B108&lt;G$231), $B108&gt;G$232), G108, "")</f>
        <v>68.941000000000003</v>
      </c>
      <c r="CE108" s="2">
        <f>IF(OR(AND($B108&gt;H$230, $B108&lt;H$231), $B108&gt;H$232), H108, "")</f>
        <v>70.5</v>
      </c>
      <c r="CF108" s="2">
        <f>IF(OR(AND($B108&gt;I$230, $B108&lt;I$231), $B108&gt;I$232), I108, "")</f>
        <v>70.558999999999997</v>
      </c>
      <c r="CG108" s="2">
        <f>IF(OR(AND($B108&gt;J$230, $B108&lt;J$231), $B108&gt;J$232), J108, "")</f>
        <v>69.308999999999997</v>
      </c>
      <c r="CH108" s="2">
        <f>IF(OR(AND($B108&gt;K$230, $B108&lt;K$231), $B108&gt;K$232), K108, "")</f>
        <v>65.647000000000006</v>
      </c>
      <c r="CI108" s="2">
        <f>IF(OR(AND($B108&gt;L$230, $B108&lt;L$231), $B108&gt;L$232), L108, "")</f>
        <v>62.603000000000002</v>
      </c>
      <c r="CJ108" s="2">
        <f>IF(OR(AND($B108&gt;M$230, $B108&lt;M$231), $B108&gt;M$232), M108, "")</f>
        <v>56.808999999999997</v>
      </c>
      <c r="CK108" s="2">
        <f>IF(OR(AND($B108&gt;N$230, $B108&lt;N$231), $B108&gt;N$232), N108, "")</f>
        <v>48.779000000000003</v>
      </c>
      <c r="CL108" s="2">
        <f>IF(OR(AND($B108&gt;O$230, $B108&lt;O$231), $B108&gt;O$232), O108, "")</f>
        <v>41.088200000000001</v>
      </c>
      <c r="CO108" s="2">
        <f>BK$207*$B108+BK$209</f>
        <v>66.16196458274392</v>
      </c>
      <c r="CP108" s="2">
        <f>BL$207*$B108+BL$209</f>
        <v>68.898645065650143</v>
      </c>
      <c r="CQ108" s="2">
        <f>BM$207*$B108+BM$209</f>
        <v>69.495225704212913</v>
      </c>
      <c r="CR108" s="2">
        <f>BN$207*$B108+BN$209</f>
        <v>69.266464515997853</v>
      </c>
      <c r="CS108" s="2">
        <f>BO$207*$B108+BO$209</f>
        <v>70.735662294147744</v>
      </c>
      <c r="CT108" s="2">
        <f>BP$207*$B108+BP$209</f>
        <v>70.430524858127086</v>
      </c>
      <c r="CU108" s="2">
        <f>BQ$207*$B108+BQ$209</f>
        <v>70.525155219128578</v>
      </c>
      <c r="CV108" s="2">
        <f>BR$207*$B108+BR$209</f>
        <v>70.054162130191074</v>
      </c>
      <c r="CW108" s="2">
        <f>BS$207*$B108+BS$209</f>
        <v>66.804265320780871</v>
      </c>
      <c r="CX108" s="2">
        <f>BT$207*$B108+BT$209</f>
        <v>62.842684509542387</v>
      </c>
      <c r="CY108" s="2">
        <f>BU$207*$B108+BU$209</f>
        <v>57.619345969977395</v>
      </c>
      <c r="CZ108" s="2">
        <f>BV$207*$B108+BV$209</f>
        <v>49.784953669788933</v>
      </c>
      <c r="DA108" s="2">
        <f>BW$207*$B108+BW$209</f>
        <v>41.391821075459042</v>
      </c>
      <c r="DD108" s="2">
        <f>BZ$207*$B108+BZ$209</f>
        <v>65.644034592723756</v>
      </c>
      <c r="DE108" s="2">
        <f>CA$207*$B108+CA$209</f>
        <v>68.400870816969245</v>
      </c>
      <c r="DF108" s="2">
        <f>CB$207*$B108+CB$209</f>
        <v>68.766407048564844</v>
      </c>
      <c r="DG108" s="2">
        <f>CC$207*$B108+CC$209</f>
        <v>68.53991345608506</v>
      </c>
      <c r="DH108" s="2">
        <f>CD$207*$B108+CD$209</f>
        <v>69.78275553346846</v>
      </c>
      <c r="DI108" s="2">
        <f>CE$207*$B108+CE$209</f>
        <v>69.564380659160108</v>
      </c>
      <c r="DJ108" s="2">
        <f>CF$207*$B108+CF$209</f>
        <v>69.817668708051343</v>
      </c>
      <c r="DK108" s="2">
        <f>CG$207*$B108+CG$209</f>
        <v>68.987814137903527</v>
      </c>
      <c r="DL108" s="2">
        <f>CH$207*$B108+CH$209</f>
        <v>65.939758415407937</v>
      </c>
      <c r="DM108" s="2">
        <f>CI$207*$B108+CI$209</f>
        <v>61.992977630048337</v>
      </c>
      <c r="DN108" s="2">
        <f>CJ$207*$B108+CJ$209</f>
        <v>56.790568039732278</v>
      </c>
      <c r="DO108" s="2">
        <f>CK$207*$B108+CK$209</f>
        <v>49.297550150286014</v>
      </c>
      <c r="DP108" s="2">
        <f>CL$207*$B108+CL$209</f>
        <v>41.060066723732085</v>
      </c>
      <c r="DS108" s="2">
        <f>POWER(10,($B108-C$227)/C$228)/(1+POWER(10,($B108-C$227)/C$228))</f>
        <v>0.653816517241673</v>
      </c>
      <c r="DT108" s="2">
        <f>POWER(10,($B108-D$227)/D$228)/(1+POWER(10,($B108-D$227)/D$228))</f>
        <v>0.44490194836064961</v>
      </c>
      <c r="DU108" s="2">
        <f>POWER(10,($B108-E$227)/E$228)/(1+POWER(10,($B108-E$227)/E$228))</f>
        <v>0.58490828457572619</v>
      </c>
      <c r="DV108" s="2">
        <f>POWER(10,($B108-F$227)/F$228)/(1+POWER(10,($B108-F$227)/F$228))</f>
        <v>0.61601846189179599</v>
      </c>
      <c r="DW108" s="2">
        <f>POWER(10,($B108-G$227)/G$228)/(1+POWER(10,($B108-G$227)/G$228))</f>
        <v>0.60891707740938794</v>
      </c>
      <c r="DX108" s="2">
        <f>POWER(10,($B108-H$227)/H$228)/(1+POWER(10,($B108-H$227)/H$228))</f>
        <v>0.57161617824208844</v>
      </c>
      <c r="DY108" s="2">
        <f>POWER(10,($B108-I$227)/I$228)/(1+POWER(10,($B108-I$227)/I$228))</f>
        <v>0.57482305333023698</v>
      </c>
      <c r="DZ108" s="2">
        <f>POWER(10,($B108-J$227)/J$228)/(1+POWER(10,($B108-J$227)/J$228))</f>
        <v>0.56476116494406225</v>
      </c>
      <c r="EA108" s="2">
        <f>POWER(10,($B108-K$227)/K$228)/(1+POWER(10,($B108-K$227)/K$228))</f>
        <v>0.58400278354334711</v>
      </c>
      <c r="EB108" s="2">
        <f>POWER(10,($B108-L$227)/L$228)/(1+POWER(10,($B108-L$227)/L$228))</f>
        <v>0.5722395262885217</v>
      </c>
      <c r="EC108" s="2">
        <f>POWER(10,($B108-M$227)/M$228)/(1+POWER(10,($B108-M$227)/M$228))</f>
        <v>0.54674717809136597</v>
      </c>
      <c r="ED108" s="2">
        <f>POWER(10,($B108-N$227)/N$228)/(1+POWER(10,($B108-N$227)/N$228))</f>
        <v>0.52556579071510834</v>
      </c>
      <c r="EE108" s="2">
        <f>POWER(10,($B108-O$227)/O$228)/(1+POWER(10,($B108-O$227)/O$228))</f>
        <v>0.53573487562527278</v>
      </c>
    </row>
    <row r="109" spans="2:135" x14ac:dyDescent="0.25">
      <c r="B109" s="2">
        <v>103</v>
      </c>
      <c r="C109">
        <v>65.707999999999998</v>
      </c>
      <c r="D109">
        <v>67.721000000000004</v>
      </c>
      <c r="E109">
        <v>66.882000000000005</v>
      </c>
      <c r="F109">
        <v>70.147000000000006</v>
      </c>
      <c r="G109">
        <v>68.956000000000003</v>
      </c>
      <c r="H109">
        <v>71.308999999999997</v>
      </c>
      <c r="I109">
        <v>68.691000000000003</v>
      </c>
      <c r="J109">
        <v>68.765000000000001</v>
      </c>
      <c r="K109">
        <v>66.426000000000002</v>
      </c>
      <c r="L109">
        <v>62.838000000000001</v>
      </c>
      <c r="M109">
        <v>57.368000000000002</v>
      </c>
      <c r="N109">
        <v>48.558999999999997</v>
      </c>
      <c r="O109">
        <v>40.676499999999997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65.77934698725862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68.651827120738389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69.026700708223018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68.776120647223706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70.114570728523034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69.899148106075302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70.088525123904418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69.412519527461527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66.260521054400726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62.321233085296683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57.136058985551266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49.508595799074214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41.198671257227836</v>
      </c>
      <c r="AE109" s="5"/>
      <c r="AG109" s="5">
        <f t="shared" si="32"/>
        <v>-7.1346987258621652E-2</v>
      </c>
      <c r="AH109" s="5">
        <f t="shared" si="32"/>
        <v>-0.93082712073838536</v>
      </c>
      <c r="AI109" s="5">
        <f t="shared" si="32"/>
        <v>-2.144700708223013</v>
      </c>
      <c r="AJ109" s="5">
        <f t="shared" si="31"/>
        <v>1.3708793527762992</v>
      </c>
      <c r="AK109" s="5">
        <f t="shared" si="31"/>
        <v>-1.1585707285230313</v>
      </c>
      <c r="AL109" s="5">
        <f t="shared" si="31"/>
        <v>1.4098518939246958</v>
      </c>
      <c r="AM109" s="5">
        <f t="shared" si="31"/>
        <v>-1.3975251239044155</v>
      </c>
      <c r="AN109" s="5">
        <f t="shared" si="16"/>
        <v>-0.64751952746152597</v>
      </c>
      <c r="AO109" s="5">
        <f t="shared" si="16"/>
        <v>0.16547894559927556</v>
      </c>
      <c r="AP109" s="5">
        <f t="shared" si="16"/>
        <v>0.51676691470331804</v>
      </c>
      <c r="AQ109" s="5">
        <f t="shared" si="16"/>
        <v>0.23194101444873638</v>
      </c>
      <c r="AR109" s="5">
        <f t="shared" si="16"/>
        <v>-0.94959579907421698</v>
      </c>
      <c r="AS109" s="5">
        <f t="shared" si="16"/>
        <v>-0.52217125722783919</v>
      </c>
      <c r="AV109" s="2">
        <f t="shared" si="18"/>
        <v>65.77934696440694</v>
      </c>
      <c r="AW109" s="2">
        <f t="shared" si="19"/>
        <v>68.649990907444291</v>
      </c>
      <c r="AX109" s="2">
        <f t="shared" si="20"/>
        <v>69.026685659663258</v>
      </c>
      <c r="AY109" s="2">
        <f t="shared" si="21"/>
        <v>68.775828319646322</v>
      </c>
      <c r="AZ109" s="2">
        <f t="shared" si="22"/>
        <v>70.114431575101449</v>
      </c>
      <c r="BA109" s="2">
        <f t="shared" si="23"/>
        <v>69.899104824305553</v>
      </c>
      <c r="BB109" s="2">
        <f t="shared" si="24"/>
        <v>70.088465560114145</v>
      </c>
      <c r="BC109" s="2">
        <f t="shared" si="25"/>
        <v>69.412483218265066</v>
      </c>
      <c r="BD109" s="2">
        <f t="shared" si="26"/>
        <v>66.260372703542998</v>
      </c>
      <c r="BE109" s="2">
        <f t="shared" si="27"/>
        <v>62.321165458365734</v>
      </c>
      <c r="BF109" s="2">
        <f t="shared" si="28"/>
        <v>57.136026253987865</v>
      </c>
      <c r="BG109" s="2">
        <f t="shared" si="29"/>
        <v>49.508557484984962</v>
      </c>
      <c r="BH109" s="2">
        <f t="shared" si="30"/>
        <v>41.198657490046699</v>
      </c>
      <c r="BK109" s="2">
        <f>IF(OR($B109&lt;C$229, AND($B109&gt;C$230, $B109&lt;C$231)), C109, "")</f>
        <v>65.707999999999998</v>
      </c>
      <c r="BL109" s="2">
        <f>IF(OR($B109&lt;D$229, AND($B109&gt;D$230, $B109&lt;D$231)), D109, "")</f>
        <v>67.721000000000004</v>
      </c>
      <c r="BM109" s="2">
        <f>IF(OR($B109&lt;E$229, AND($B109&gt;E$230, $B109&lt;E$231)), E109, "")</f>
        <v>66.882000000000005</v>
      </c>
      <c r="BN109" s="2">
        <f>IF(OR($B109&lt;F$229, AND($B109&gt;F$230, $B109&lt;F$231)), F109, "")</f>
        <v>70.147000000000006</v>
      </c>
      <c r="BO109" s="2">
        <f>IF(OR($B109&lt;G$229, AND($B109&gt;G$230, $B109&lt;G$231)), G109, "")</f>
        <v>68.956000000000003</v>
      </c>
      <c r="BP109" s="2">
        <f>IF(OR($B109&lt;H$229, AND($B109&gt;H$230, $B109&lt;H$231)), H109, "")</f>
        <v>71.308999999999997</v>
      </c>
      <c r="BQ109" s="2">
        <f>IF(OR($B109&lt;I$229, AND($B109&gt;I$230, $B109&lt;I$231)), I109, "")</f>
        <v>68.691000000000003</v>
      </c>
      <c r="BR109" s="2">
        <f>IF(OR($B109&lt;J$229, AND($B109&gt;J$230, $B109&lt;J$231)), J109, "")</f>
        <v>68.765000000000001</v>
      </c>
      <c r="BS109" s="2">
        <f>IF(OR($B109&lt;K$229, AND($B109&gt;K$230, $B109&lt;K$231)), K109, "")</f>
        <v>66.426000000000002</v>
      </c>
      <c r="BT109" s="2">
        <f>IF(OR($B109&lt;L$229, AND($B109&gt;L$230, $B109&lt;L$231)), L109, "")</f>
        <v>62.838000000000001</v>
      </c>
      <c r="BU109" s="2">
        <f>IF(OR($B109&lt;M$229, AND($B109&gt;M$230, $B109&lt;M$231)), M109, "")</f>
        <v>57.368000000000002</v>
      </c>
      <c r="BV109" s="2">
        <f>IF(OR($B109&lt;N$229, AND($B109&gt;N$230, $B109&lt;N$231)), N109, "")</f>
        <v>48.558999999999997</v>
      </c>
      <c r="BW109" s="2">
        <f>IF(OR($B109&lt;O$229, AND($B109&gt;O$230, $B109&lt;O$231)), O109, "")</f>
        <v>40.676499999999997</v>
      </c>
      <c r="BZ109" s="2">
        <f>IF(OR(AND($B109&gt;C$230, $B109&lt;C$231), $B109&gt;C$232), C109, "")</f>
        <v>65.707999999999998</v>
      </c>
      <c r="CA109" s="2">
        <f>IF(OR(AND($B109&gt;D$230, $B109&lt;D$231), $B109&gt;D$232), D109, "")</f>
        <v>67.721000000000004</v>
      </c>
      <c r="CB109" s="2">
        <f>IF(OR(AND($B109&gt;E$230, $B109&lt;E$231), $B109&gt;E$232), E109, "")</f>
        <v>66.882000000000005</v>
      </c>
      <c r="CC109" s="2">
        <f>IF(OR(AND($B109&gt;F$230, $B109&lt;F$231), $B109&gt;F$232), F109, "")</f>
        <v>70.147000000000006</v>
      </c>
      <c r="CD109" s="2">
        <f>IF(OR(AND($B109&gt;G$230, $B109&lt;G$231), $B109&gt;G$232), G109, "")</f>
        <v>68.956000000000003</v>
      </c>
      <c r="CE109" s="2">
        <f>IF(OR(AND($B109&gt;H$230, $B109&lt;H$231), $B109&gt;H$232), H109, "")</f>
        <v>71.308999999999997</v>
      </c>
      <c r="CF109" s="2">
        <f>IF(OR(AND($B109&gt;I$230, $B109&lt;I$231), $B109&gt;I$232), I109, "")</f>
        <v>68.691000000000003</v>
      </c>
      <c r="CG109" s="2">
        <f>IF(OR(AND($B109&gt;J$230, $B109&lt;J$231), $B109&gt;J$232), J109, "")</f>
        <v>68.765000000000001</v>
      </c>
      <c r="CH109" s="2">
        <f>IF(OR(AND($B109&gt;K$230, $B109&lt;K$231), $B109&gt;K$232), K109, "")</f>
        <v>66.426000000000002</v>
      </c>
      <c r="CI109" s="2">
        <f>IF(OR(AND($B109&gt;L$230, $B109&lt;L$231), $B109&gt;L$232), L109, "")</f>
        <v>62.838000000000001</v>
      </c>
      <c r="CJ109" s="2">
        <f>IF(OR(AND($B109&gt;M$230, $B109&lt;M$231), $B109&gt;M$232), M109, "")</f>
        <v>57.368000000000002</v>
      </c>
      <c r="CK109" s="2">
        <f>IF(OR(AND($B109&gt;N$230, $B109&lt;N$231), $B109&gt;N$232), N109, "")</f>
        <v>48.558999999999997</v>
      </c>
      <c r="CL109" s="2">
        <f>IF(OR(AND($B109&gt;O$230, $B109&lt;O$231), $B109&gt;O$232), O109, "")</f>
        <v>40.676499999999997</v>
      </c>
      <c r="CO109" s="2">
        <f>BK$207*$B109+BK$209</f>
        <v>66.172291738934931</v>
      </c>
      <c r="CP109" s="2">
        <f>BL$207*$B109+BL$209</f>
        <v>68.914113511224045</v>
      </c>
      <c r="CQ109" s="2">
        <f>BM$207*$B109+BM$209</f>
        <v>69.505635778905216</v>
      </c>
      <c r="CR109" s="2">
        <f>BN$207*$B109+BN$209</f>
        <v>69.273952547653451</v>
      </c>
      <c r="CS109" s="2">
        <f>BO$207*$B109+BO$209</f>
        <v>70.756219181809129</v>
      </c>
      <c r="CT109" s="2">
        <f>BP$207*$B109+BP$209</f>
        <v>70.448621952769628</v>
      </c>
      <c r="CU109" s="2">
        <f>BQ$207*$B109+BQ$209</f>
        <v>70.544012749248637</v>
      </c>
      <c r="CV109" s="2">
        <f>BR$207*$B109+BR$209</f>
        <v>70.08316615891097</v>
      </c>
      <c r="CW109" s="2">
        <f>BS$207*$B109+BS$209</f>
        <v>66.824509208988587</v>
      </c>
      <c r="CX109" s="2">
        <f>BT$207*$B109+BT$209</f>
        <v>62.865432541268703</v>
      </c>
      <c r="CY109" s="2">
        <f>BU$207*$B109+BU$209</f>
        <v>57.658311087814432</v>
      </c>
      <c r="CZ109" s="2">
        <f>BV$207*$B109+BV$209</f>
        <v>49.813315053212747</v>
      </c>
      <c r="DA109" s="2">
        <f>BW$207*$B109+BW$209</f>
        <v>41.416976764491871</v>
      </c>
      <c r="DD109" s="2">
        <f>BZ$207*$B109+BZ$209</f>
        <v>65.589596882199388</v>
      </c>
      <c r="DE109" s="2">
        <f>CA$207*$B109+CA$209</f>
        <v>68.349444898411775</v>
      </c>
      <c r="DF109" s="2">
        <f>CB$207*$B109+CB$209</f>
        <v>68.716696448717556</v>
      </c>
      <c r="DG109" s="2">
        <f>CC$207*$B109+CC$209</f>
        <v>68.492653728879205</v>
      </c>
      <c r="DH109" s="2">
        <f>CD$207*$B109+CD$209</f>
        <v>69.738505868986181</v>
      </c>
      <c r="DI109" s="2">
        <f>CE$207*$B109+CE$209</f>
        <v>69.523518489234334</v>
      </c>
      <c r="DJ109" s="2">
        <f>CF$207*$B109+CF$209</f>
        <v>69.781161072179998</v>
      </c>
      <c r="DK109" s="2">
        <f>CG$207*$B109+CG$209</f>
        <v>68.941093534707107</v>
      </c>
      <c r="DL109" s="2">
        <f>CH$207*$B109+CH$209</f>
        <v>65.893884743614421</v>
      </c>
      <c r="DM109" s="2">
        <f>CI$207*$B109+CI$209</f>
        <v>61.950113379908537</v>
      </c>
      <c r="DN109" s="2">
        <f>CJ$207*$B109+CJ$209</f>
        <v>56.741149669686628</v>
      </c>
      <c r="DO109" s="2">
        <f>CK$207*$B109+CK$209</f>
        <v>49.257655898789494</v>
      </c>
      <c r="DP109" s="2">
        <f>CL$207*$B109+CL$209</f>
        <v>41.026110169056288</v>
      </c>
      <c r="DS109" s="2">
        <f>POWER(10,($B109-C$227)/C$228)/(1+POWER(10,($B109-C$227)/C$228))</f>
        <v>0.67435771911460418</v>
      </c>
      <c r="DT109" s="2">
        <f>POWER(10,($B109-D$227)/D$228)/(1+POWER(10,($B109-D$227)/D$228))</f>
        <v>0.46774798135905715</v>
      </c>
      <c r="DU109" s="2">
        <f>POWER(10,($B109-E$227)/E$228)/(1+POWER(10,($B109-E$227)/E$228))</f>
        <v>0.60708105289671721</v>
      </c>
      <c r="DV109" s="2">
        <f>POWER(10,($B109-F$227)/F$228)/(1+POWER(10,($B109-F$227)/F$228))</f>
        <v>0.63755917203179702</v>
      </c>
      <c r="DW109" s="2">
        <f>POWER(10,($B109-G$227)/G$228)/(1+POWER(10,($B109-G$227)/G$228))</f>
        <v>0.63061728545879647</v>
      </c>
      <c r="DX109" s="2">
        <f>POWER(10,($B109-H$227)/H$228)/(1+POWER(10,($B109-H$227)/H$228))</f>
        <v>0.59400613025929871</v>
      </c>
      <c r="DY109" s="2">
        <f>POWER(10,($B109-I$227)/I$228)/(1+POWER(10,($B109-I$227)/I$228))</f>
        <v>0.59716351530482636</v>
      </c>
      <c r="DZ109" s="2">
        <f>POWER(10,($B109-J$227)/J$228)/(1+POWER(10,($B109-J$227)/J$228))</f>
        <v>0.58725069354800719</v>
      </c>
      <c r="EA109" s="2">
        <f>POWER(10,($B109-K$227)/K$228)/(1+POWER(10,($B109-K$227)/K$228))</f>
        <v>0.60619135476819996</v>
      </c>
      <c r="EB109" s="2">
        <f>POWER(10,($B109-L$227)/L$228)/(1+POWER(10,($B109-L$227)/L$228))</f>
        <v>0.59462000346872579</v>
      </c>
      <c r="EC109" s="2">
        <f>POWER(10,($B109-M$227)/M$228)/(1+POWER(10,($B109-M$227)/M$228))</f>
        <v>0.56945792038734666</v>
      </c>
      <c r="ED109" s="2">
        <f>POWER(10,($B109-N$227)/N$228)/(1+POWER(10,($B109-N$227)/N$228))</f>
        <v>0.54846134685590264</v>
      </c>
      <c r="EE109" s="2">
        <f>POWER(10,($B109-O$227)/O$228)/(1+POWER(10,($B109-O$227)/O$228))</f>
        <v>0.55855188699836666</v>
      </c>
    </row>
    <row r="110" spans="2:135" x14ac:dyDescent="0.25">
      <c r="B110" s="2">
        <v>104</v>
      </c>
      <c r="C110">
        <v>67</v>
      </c>
      <c r="D110">
        <v>66.676000000000002</v>
      </c>
      <c r="E110">
        <v>68.367999999999995</v>
      </c>
      <c r="F110">
        <v>69.5</v>
      </c>
      <c r="G110">
        <v>71.602999999999994</v>
      </c>
      <c r="H110">
        <v>70.721000000000004</v>
      </c>
      <c r="I110">
        <v>69.221000000000004</v>
      </c>
      <c r="J110">
        <v>69.043999999999997</v>
      </c>
      <c r="K110">
        <v>66.706000000000003</v>
      </c>
      <c r="L110">
        <v>61.765000000000001</v>
      </c>
      <c r="M110">
        <v>57.338000000000001</v>
      </c>
      <c r="N110">
        <v>48.926000000000002</v>
      </c>
      <c r="O110">
        <v>41.279400000000003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65.733119948679658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68.62032452068641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68.982184945421537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68.731824995902798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70.071660416538393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69.860673865230069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70.056517772810992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69.370180952726727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66.219389562024205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62.28356875335519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57.102174698928799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49.485344284816193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41.180648871206294</v>
      </c>
      <c r="AE110" s="5"/>
      <c r="AG110" s="5">
        <f t="shared" si="32"/>
        <v>1.2668800513203422</v>
      </c>
      <c r="AH110" s="5">
        <f t="shared" si="32"/>
        <v>-1.9443245206864077</v>
      </c>
      <c r="AI110" s="5">
        <f t="shared" si="32"/>
        <v>-0.61418494542154178</v>
      </c>
      <c r="AJ110" s="5">
        <f t="shared" si="31"/>
        <v>0.76817500409720196</v>
      </c>
      <c r="AK110" s="5">
        <f t="shared" si="31"/>
        <v>1.5313395834616017</v>
      </c>
      <c r="AL110" s="5">
        <f t="shared" si="31"/>
        <v>0.86032613476993447</v>
      </c>
      <c r="AM110" s="5">
        <f t="shared" si="31"/>
        <v>-0.83551777281098794</v>
      </c>
      <c r="AN110" s="5">
        <f t="shared" si="16"/>
        <v>-0.32618095272673031</v>
      </c>
      <c r="AO110" s="5">
        <f t="shared" si="16"/>
        <v>0.4866104379757985</v>
      </c>
      <c r="AP110" s="5">
        <f t="shared" si="16"/>
        <v>-0.51856875335518993</v>
      </c>
      <c r="AQ110" s="5">
        <f t="shared" si="16"/>
        <v>0.23582530107120192</v>
      </c>
      <c r="AR110" s="5">
        <f t="shared" si="16"/>
        <v>-0.55934428481619136</v>
      </c>
      <c r="AS110" s="5">
        <f t="shared" si="16"/>
        <v>9.8751128793708176E-2</v>
      </c>
      <c r="AV110" s="2">
        <f t="shared" si="18"/>
        <v>65.733119943398222</v>
      </c>
      <c r="AW110" s="2">
        <f t="shared" si="19"/>
        <v>68.619655024576375</v>
      </c>
      <c r="AX110" s="2">
        <f t="shared" si="20"/>
        <v>68.982139061534184</v>
      </c>
      <c r="AY110" s="2">
        <f t="shared" si="21"/>
        <v>68.730852691925023</v>
      </c>
      <c r="AZ110" s="2">
        <f t="shared" si="22"/>
        <v>70.071187521080248</v>
      </c>
      <c r="BA110" s="2">
        <f t="shared" si="23"/>
        <v>69.860524635102323</v>
      </c>
      <c r="BB110" s="2">
        <f t="shared" si="24"/>
        <v>70.056305728908896</v>
      </c>
      <c r="BC110" s="2">
        <f t="shared" si="25"/>
        <v>69.370066582650054</v>
      </c>
      <c r="BD110" s="2">
        <f t="shared" si="26"/>
        <v>66.218848547430511</v>
      </c>
      <c r="BE110" s="2">
        <f t="shared" si="27"/>
        <v>62.283324475060368</v>
      </c>
      <c r="BF110" s="2">
        <f t="shared" si="28"/>
        <v>57.102114148872616</v>
      </c>
      <c r="BG110" s="2">
        <f t="shared" si="29"/>
        <v>49.485325278745258</v>
      </c>
      <c r="BH110" s="2">
        <f t="shared" si="30"/>
        <v>41.180638818342302</v>
      </c>
      <c r="BK110" s="2">
        <f>IF(OR($B110&lt;C$229, AND($B110&gt;C$230, $B110&lt;C$231)), C110, "")</f>
        <v>67</v>
      </c>
      <c r="BL110" s="2">
        <f>IF(OR($B110&lt;D$229, AND($B110&gt;D$230, $B110&lt;D$231)), D110, "")</f>
        <v>66.676000000000002</v>
      </c>
      <c r="BM110" s="2">
        <f>IF(OR($B110&lt;E$229, AND($B110&gt;E$230, $B110&lt;E$231)), E110, "")</f>
        <v>68.367999999999995</v>
      </c>
      <c r="BN110" s="2">
        <f>IF(OR($B110&lt;F$229, AND($B110&gt;F$230, $B110&lt;F$231)), F110, "")</f>
        <v>69.5</v>
      </c>
      <c r="BO110" s="2">
        <f>IF(OR($B110&lt;G$229, AND($B110&gt;G$230, $B110&lt;G$231)), G110, "")</f>
        <v>71.602999999999994</v>
      </c>
      <c r="BP110" s="2">
        <f>IF(OR($B110&lt;H$229, AND($B110&gt;H$230, $B110&lt;H$231)), H110, "")</f>
        <v>70.721000000000004</v>
      </c>
      <c r="BQ110" s="2">
        <f>IF(OR($B110&lt;I$229, AND($B110&gt;I$230, $B110&lt;I$231)), I110, "")</f>
        <v>69.221000000000004</v>
      </c>
      <c r="BR110" s="2">
        <f>IF(OR($B110&lt;J$229, AND($B110&gt;J$230, $B110&lt;J$231)), J110, "")</f>
        <v>69.043999999999997</v>
      </c>
      <c r="BS110" s="2">
        <f>IF(OR($B110&lt;K$229, AND($B110&gt;K$230, $B110&lt;K$231)), K110, "")</f>
        <v>66.706000000000003</v>
      </c>
      <c r="BT110" s="2">
        <f>IF(OR($B110&lt;L$229, AND($B110&gt;L$230, $B110&lt;L$231)), L110, "")</f>
        <v>61.765000000000001</v>
      </c>
      <c r="BU110" s="2">
        <f>IF(OR($B110&lt;M$229, AND($B110&gt;M$230, $B110&lt;M$231)), M110, "")</f>
        <v>57.338000000000001</v>
      </c>
      <c r="BV110" s="2">
        <f>IF(OR($B110&lt;N$229, AND($B110&gt;N$230, $B110&lt;N$231)), N110, "")</f>
        <v>48.926000000000002</v>
      </c>
      <c r="BW110" s="2">
        <f>IF(OR($B110&lt;O$229, AND($B110&gt;O$230, $B110&lt;O$231)), O110, "")</f>
        <v>41.279400000000003</v>
      </c>
      <c r="BZ110" s="2">
        <f>IF(OR(AND($B110&gt;C$230, $B110&lt;C$231), $B110&gt;C$232), C110, "")</f>
        <v>67</v>
      </c>
      <c r="CA110" s="2">
        <f>IF(OR(AND($B110&gt;D$230, $B110&lt;D$231), $B110&gt;D$232), D110, "")</f>
        <v>66.676000000000002</v>
      </c>
      <c r="CB110" s="2">
        <f>IF(OR(AND($B110&gt;E$230, $B110&lt;E$231), $B110&gt;E$232), E110, "")</f>
        <v>68.367999999999995</v>
      </c>
      <c r="CC110" s="2">
        <f>IF(OR(AND($B110&gt;F$230, $B110&lt;F$231), $B110&gt;F$232), F110, "")</f>
        <v>69.5</v>
      </c>
      <c r="CD110" s="2">
        <f>IF(OR(AND($B110&gt;G$230, $B110&lt;G$231), $B110&gt;G$232), G110, "")</f>
        <v>71.602999999999994</v>
      </c>
      <c r="CE110" s="2">
        <f>IF(OR(AND($B110&gt;H$230, $B110&lt;H$231), $B110&gt;H$232), H110, "")</f>
        <v>70.721000000000004</v>
      </c>
      <c r="CF110" s="2">
        <f>IF(OR(AND($B110&gt;I$230, $B110&lt;I$231), $B110&gt;I$232), I110, "")</f>
        <v>69.221000000000004</v>
      </c>
      <c r="CG110" s="2">
        <f>IF(OR(AND($B110&gt;J$230, $B110&lt;J$231), $B110&gt;J$232), J110, "")</f>
        <v>69.043999999999997</v>
      </c>
      <c r="CH110" s="2">
        <f>IF(OR(AND($B110&gt;K$230, $B110&lt;K$231), $B110&gt;K$232), K110, "")</f>
        <v>66.706000000000003</v>
      </c>
      <c r="CI110" s="2">
        <f>IF(OR(AND($B110&gt;L$230, $B110&lt;L$231), $B110&gt;L$232), L110, "")</f>
        <v>61.765000000000001</v>
      </c>
      <c r="CJ110" s="2">
        <f>IF(OR(AND($B110&gt;M$230, $B110&lt;M$231), $B110&gt;M$232), M110, "")</f>
        <v>57.338000000000001</v>
      </c>
      <c r="CK110" s="2">
        <f>IF(OR(AND($B110&gt;N$230, $B110&lt;N$231), $B110&gt;N$232), N110, "")</f>
        <v>48.926000000000002</v>
      </c>
      <c r="CL110" s="2">
        <f>IF(OR(AND($B110&gt;O$230, $B110&lt;O$231), $B110&gt;O$232), O110, "")</f>
        <v>41.279400000000003</v>
      </c>
      <c r="CO110" s="2">
        <f>BK$207*$B110+BK$209</f>
        <v>66.182618895125941</v>
      </c>
      <c r="CP110" s="2">
        <f>BL$207*$B110+BL$209</f>
        <v>68.929581956797961</v>
      </c>
      <c r="CQ110" s="2">
        <f>BM$207*$B110+BM$209</f>
        <v>69.516045853597518</v>
      </c>
      <c r="CR110" s="2">
        <f>BN$207*$B110+BN$209</f>
        <v>69.281440579309034</v>
      </c>
      <c r="CS110" s="2">
        <f>BO$207*$B110+BO$209</f>
        <v>70.776776069470529</v>
      </c>
      <c r="CT110" s="2">
        <f>BP$207*$B110+BP$209</f>
        <v>70.46671904741217</v>
      </c>
      <c r="CU110" s="2">
        <f>BQ$207*$B110+BQ$209</f>
        <v>70.56287027936871</v>
      </c>
      <c r="CV110" s="2">
        <f>BR$207*$B110+BR$209</f>
        <v>70.112170187630866</v>
      </c>
      <c r="CW110" s="2">
        <f>BS$207*$B110+BS$209</f>
        <v>66.844753097196303</v>
      </c>
      <c r="CX110" s="2">
        <f>BT$207*$B110+BT$209</f>
        <v>62.888180572995026</v>
      </c>
      <c r="CY110" s="2">
        <f>BU$207*$B110+BU$209</f>
        <v>57.697276205651477</v>
      </c>
      <c r="CZ110" s="2">
        <f>BV$207*$B110+BV$209</f>
        <v>49.841676436636554</v>
      </c>
      <c r="DA110" s="2">
        <f>BW$207*$B110+BW$209</f>
        <v>41.4421324535247</v>
      </c>
      <c r="DD110" s="2">
        <f>BZ$207*$B110+BZ$209</f>
        <v>65.535159171675019</v>
      </c>
      <c r="DE110" s="2">
        <f>CA$207*$B110+CA$209</f>
        <v>68.298018979854305</v>
      </c>
      <c r="DF110" s="2">
        <f>CB$207*$B110+CB$209</f>
        <v>68.666985848870269</v>
      </c>
      <c r="DG110" s="2">
        <f>CC$207*$B110+CC$209</f>
        <v>68.44539400167335</v>
      </c>
      <c r="DH110" s="2">
        <f>CD$207*$B110+CD$209</f>
        <v>69.694256204503887</v>
      </c>
      <c r="DI110" s="2">
        <f>CE$207*$B110+CE$209</f>
        <v>69.482656319308546</v>
      </c>
      <c r="DJ110" s="2">
        <f>CF$207*$B110+CF$209</f>
        <v>69.744653436308653</v>
      </c>
      <c r="DK110" s="2">
        <f>CG$207*$B110+CG$209</f>
        <v>68.894372931510674</v>
      </c>
      <c r="DL110" s="2">
        <f>CH$207*$B110+CH$209</f>
        <v>65.848011071820906</v>
      </c>
      <c r="DM110" s="2">
        <f>CI$207*$B110+CI$209</f>
        <v>61.907249129768736</v>
      </c>
      <c r="DN110" s="2">
        <f>CJ$207*$B110+CJ$209</f>
        <v>56.691731299640985</v>
      </c>
      <c r="DO110" s="2">
        <f>CK$207*$B110+CK$209</f>
        <v>49.217761647292974</v>
      </c>
      <c r="DP110" s="2">
        <f>CL$207*$B110+CL$209</f>
        <v>40.992153614380491</v>
      </c>
      <c r="DS110" s="2">
        <f>POWER(10,($B110-C$227)/C$228)/(1+POWER(10,($B110-C$227)/C$228))</f>
        <v>0.69425005980590471</v>
      </c>
      <c r="DT110" s="2">
        <f>POWER(10,($B110-D$227)/D$228)/(1+POWER(10,($B110-D$227)/D$228))</f>
        <v>0.49073005153251625</v>
      </c>
      <c r="DU110" s="2">
        <f>POWER(10,($B110-E$227)/E$228)/(1+POWER(10,($B110-E$227)/E$228))</f>
        <v>0.62882103631162189</v>
      </c>
      <c r="DV110" s="2">
        <f>POWER(10,($B110-F$227)/F$228)/(1+POWER(10,($B110-F$227)/F$228))</f>
        <v>0.65856125975787139</v>
      </c>
      <c r="DW110" s="2">
        <f>POWER(10,($B110-G$227)/G$228)/(1+POWER(10,($B110-G$227)/G$228))</f>
        <v>0.65180194029235972</v>
      </c>
      <c r="DX110" s="2">
        <f>POWER(10,($B110-H$227)/H$228)/(1+POWER(10,($B110-H$227)/H$228))</f>
        <v>0.61601196244678114</v>
      </c>
      <c r="DY110" s="2">
        <f>POWER(10,($B110-I$227)/I$228)/(1+POWER(10,($B110-I$227)/I$228))</f>
        <v>0.61910794767473876</v>
      </c>
      <c r="DZ110" s="2">
        <f>POWER(10,($B110-J$227)/J$228)/(1+POWER(10,($B110-J$227)/J$228))</f>
        <v>0.60938189936894949</v>
      </c>
      <c r="EA110" s="2">
        <f>POWER(10,($B110-K$227)/K$228)/(1+POWER(10,($B110-K$227)/K$228))</f>
        <v>0.62795039622219795</v>
      </c>
      <c r="EB110" s="2">
        <f>POWER(10,($B110-L$227)/L$228)/(1+POWER(10,($B110-L$227)/L$228))</f>
        <v>0.61661403772039913</v>
      </c>
      <c r="EC110" s="2">
        <f>POWER(10,($B110-M$227)/M$228)/(1+POWER(10,($B110-M$227)/M$228))</f>
        <v>0.5918801370494412</v>
      </c>
      <c r="ED110" s="2">
        <f>POWER(10,($B110-N$227)/N$228)/(1+POWER(10,($B110-N$227)/N$228))</f>
        <v>0.57115356772711368</v>
      </c>
      <c r="EE110" s="2">
        <f>POWER(10,($B110-O$227)/O$228)/(1+POWER(10,($B110-O$227)/O$228))</f>
        <v>0.58112429393283505</v>
      </c>
    </row>
    <row r="111" spans="2:135" x14ac:dyDescent="0.25">
      <c r="B111" s="2">
        <v>105</v>
      </c>
      <c r="C111">
        <v>64.792000000000002</v>
      </c>
      <c r="D111">
        <v>66.352999999999994</v>
      </c>
      <c r="E111">
        <v>66.765000000000001</v>
      </c>
      <c r="F111">
        <v>66.941000000000003</v>
      </c>
      <c r="G111">
        <v>69.852999999999994</v>
      </c>
      <c r="H111">
        <v>69.882000000000005</v>
      </c>
      <c r="I111">
        <v>72.191000000000003</v>
      </c>
      <c r="J111">
        <v>71.337999999999994</v>
      </c>
      <c r="K111">
        <v>65.808999999999997</v>
      </c>
      <c r="L111">
        <v>62.323999999999998</v>
      </c>
      <c r="M111">
        <v>57.279000000000003</v>
      </c>
      <c r="N111">
        <v>49.146999999999998</v>
      </c>
      <c r="O111">
        <v>41.882399999999997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65.684813973125173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68.586449473072975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68.935596981931511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68.687090417094879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70.027349101660405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69.820369862205553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70.022881384244826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69.32528447323304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66.176830921615561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62.24395934340604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57.064868198657202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49.459236612714065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41.160149572084364</v>
      </c>
      <c r="AE111" s="5"/>
      <c r="AG111" s="5">
        <f t="shared" si="32"/>
        <v>-0.89281397312517186</v>
      </c>
      <c r="AH111" s="5">
        <f t="shared" si="32"/>
        <v>-2.2334494730729801</v>
      </c>
      <c r="AI111" s="5">
        <f t="shared" si="32"/>
        <v>-2.1705969819315101</v>
      </c>
      <c r="AJ111" s="5">
        <f t="shared" si="31"/>
        <v>-1.7460904170948766</v>
      </c>
      <c r="AK111" s="5">
        <f t="shared" si="31"/>
        <v>-0.17434910166041107</v>
      </c>
      <c r="AL111" s="5">
        <f t="shared" si="31"/>
        <v>6.1630137794452367E-2</v>
      </c>
      <c r="AM111" s="5">
        <f t="shared" si="31"/>
        <v>2.1681186157551764</v>
      </c>
      <c r="AN111" s="5">
        <f t="shared" si="16"/>
        <v>2.0127155267669536</v>
      </c>
      <c r="AO111" s="5">
        <f t="shared" si="16"/>
        <v>-0.36783092161556397</v>
      </c>
      <c r="AP111" s="5">
        <f t="shared" si="16"/>
        <v>8.0040656593958204E-2</v>
      </c>
      <c r="AQ111" s="5">
        <f t="shared" si="16"/>
        <v>0.21413180134280196</v>
      </c>
      <c r="AR111" s="5">
        <f t="shared" si="16"/>
        <v>-0.31223661271406655</v>
      </c>
      <c r="AS111" s="5">
        <f t="shared" si="16"/>
        <v>0.72225042791563254</v>
      </c>
      <c r="AV111" s="2">
        <f t="shared" si="18"/>
        <v>65.684813971962924</v>
      </c>
      <c r="AW111" s="2">
        <f t="shared" si="19"/>
        <v>68.586216985549044</v>
      </c>
      <c r="AX111" s="2">
        <f t="shared" si="20"/>
        <v>68.935441626517758</v>
      </c>
      <c r="AY111" s="2">
        <f t="shared" si="21"/>
        <v>68.684115629682069</v>
      </c>
      <c r="AZ111" s="2">
        <f t="shared" si="22"/>
        <v>70.025867479142761</v>
      </c>
      <c r="BA111" s="2">
        <f t="shared" si="23"/>
        <v>69.81983452651977</v>
      </c>
      <c r="BB111" s="2">
        <f t="shared" si="24"/>
        <v>70.022131733696654</v>
      </c>
      <c r="BC111" s="2">
        <f t="shared" si="25"/>
        <v>69.324868846134493</v>
      </c>
      <c r="BD111" s="2">
        <f t="shared" si="26"/>
        <v>66.174985440371671</v>
      </c>
      <c r="BE111" s="2">
        <f t="shared" si="27"/>
        <v>62.243086184064808</v>
      </c>
      <c r="BF111" s="2">
        <f t="shared" si="28"/>
        <v>57.064649904533702</v>
      </c>
      <c r="BG111" s="2">
        <f t="shared" si="29"/>
        <v>49.459199714399347</v>
      </c>
      <c r="BH111" s="2">
        <f t="shared" si="30"/>
        <v>41.160121865918754</v>
      </c>
      <c r="BK111" s="2">
        <f>IF(OR($B111&lt;C$229, AND($B111&gt;C$230, $B111&lt;C$231)), C111, "")</f>
        <v>64.792000000000002</v>
      </c>
      <c r="BL111" s="2">
        <f>IF(OR($B111&lt;D$229, AND($B111&gt;D$230, $B111&lt;D$231)), D111, "")</f>
        <v>66.352999999999994</v>
      </c>
      <c r="BM111" s="2">
        <f>IF(OR($B111&lt;E$229, AND($B111&gt;E$230, $B111&lt;E$231)), E111, "")</f>
        <v>66.765000000000001</v>
      </c>
      <c r="BN111" s="2">
        <f>IF(OR($B111&lt;F$229, AND($B111&gt;F$230, $B111&lt;F$231)), F111, "")</f>
        <v>66.941000000000003</v>
      </c>
      <c r="BO111" s="2">
        <f>IF(OR($B111&lt;G$229, AND($B111&gt;G$230, $B111&lt;G$231)), G111, "")</f>
        <v>69.852999999999994</v>
      </c>
      <c r="BP111" s="2">
        <f>IF(OR($B111&lt;H$229, AND($B111&gt;H$230, $B111&lt;H$231)), H111, "")</f>
        <v>69.882000000000005</v>
      </c>
      <c r="BQ111" s="2">
        <f>IF(OR($B111&lt;I$229, AND($B111&gt;I$230, $B111&lt;I$231)), I111, "")</f>
        <v>72.191000000000003</v>
      </c>
      <c r="BR111" s="2">
        <f>IF(OR($B111&lt;J$229, AND($B111&gt;J$230, $B111&lt;J$231)), J111, "")</f>
        <v>71.337999999999994</v>
      </c>
      <c r="BS111" s="2">
        <f>IF(OR($B111&lt;K$229, AND($B111&gt;K$230, $B111&lt;K$231)), K111, "")</f>
        <v>65.808999999999997</v>
      </c>
      <c r="BT111" s="2">
        <f>IF(OR($B111&lt;L$229, AND($B111&gt;L$230, $B111&lt;L$231)), L111, "")</f>
        <v>62.323999999999998</v>
      </c>
      <c r="BU111" s="2">
        <f>IF(OR($B111&lt;M$229, AND($B111&gt;M$230, $B111&lt;M$231)), M111, "")</f>
        <v>57.279000000000003</v>
      </c>
      <c r="BV111" s="2">
        <f>IF(OR($B111&lt;N$229, AND($B111&gt;N$230, $B111&lt;N$231)), N111, "")</f>
        <v>49.146999999999998</v>
      </c>
      <c r="BW111" s="2">
        <f>IF(OR($B111&lt;O$229, AND($B111&gt;O$230, $B111&lt;O$231)), O111, "")</f>
        <v>41.882399999999997</v>
      </c>
      <c r="BZ111" s="2">
        <f>IF(OR(AND($B111&gt;C$230, $B111&lt;C$231), $B111&gt;C$232), C111, "")</f>
        <v>64.792000000000002</v>
      </c>
      <c r="CA111" s="2">
        <f>IF(OR(AND($B111&gt;D$230, $B111&lt;D$231), $B111&gt;D$232), D111, "")</f>
        <v>66.352999999999994</v>
      </c>
      <c r="CB111" s="2">
        <f>IF(OR(AND($B111&gt;E$230, $B111&lt;E$231), $B111&gt;E$232), E111, "")</f>
        <v>66.765000000000001</v>
      </c>
      <c r="CC111" s="2">
        <f>IF(OR(AND($B111&gt;F$230, $B111&lt;F$231), $B111&gt;F$232), F111, "")</f>
        <v>66.941000000000003</v>
      </c>
      <c r="CD111" s="2">
        <f>IF(OR(AND($B111&gt;G$230, $B111&lt;G$231), $B111&gt;G$232), G111, "")</f>
        <v>69.852999999999994</v>
      </c>
      <c r="CE111" s="2">
        <f>IF(OR(AND($B111&gt;H$230, $B111&lt;H$231), $B111&gt;H$232), H111, "")</f>
        <v>69.882000000000005</v>
      </c>
      <c r="CF111" s="2">
        <f>IF(OR(AND($B111&gt;I$230, $B111&lt;I$231), $B111&gt;I$232), I111, "")</f>
        <v>72.191000000000003</v>
      </c>
      <c r="CG111" s="2">
        <f>IF(OR(AND($B111&gt;J$230, $B111&lt;J$231), $B111&gt;J$232), J111, "")</f>
        <v>71.337999999999994</v>
      </c>
      <c r="CH111" s="2">
        <f>IF(OR(AND($B111&gt;K$230, $B111&lt;K$231), $B111&gt;K$232), K111, "")</f>
        <v>65.808999999999997</v>
      </c>
      <c r="CI111" s="2">
        <f>IF(OR(AND($B111&gt;L$230, $B111&lt;L$231), $B111&gt;L$232), L111, "")</f>
        <v>62.323999999999998</v>
      </c>
      <c r="CJ111" s="2">
        <f>IF(OR(AND($B111&gt;M$230, $B111&lt;M$231), $B111&gt;M$232), M111, "")</f>
        <v>57.279000000000003</v>
      </c>
      <c r="CK111" s="2">
        <f>IF(OR(AND($B111&gt;N$230, $B111&lt;N$231), $B111&gt;N$232), N111, "")</f>
        <v>49.146999999999998</v>
      </c>
      <c r="CL111" s="2">
        <f>IF(OR(AND($B111&gt;O$230, $B111&lt;O$231), $B111&gt;O$232), O111, "")</f>
        <v>41.882399999999997</v>
      </c>
      <c r="CO111" s="2">
        <f>BK$207*$B111+BK$209</f>
        <v>66.192946051316966</v>
      </c>
      <c r="CP111" s="2">
        <f>BL$207*$B111+BL$209</f>
        <v>68.945050402371862</v>
      </c>
      <c r="CQ111" s="2">
        <f>BM$207*$B111+BM$209</f>
        <v>69.52645592828982</v>
      </c>
      <c r="CR111" s="2">
        <f>BN$207*$B111+BN$209</f>
        <v>69.288928610964632</v>
      </c>
      <c r="CS111" s="2">
        <f>BO$207*$B111+BO$209</f>
        <v>70.797332957131928</v>
      </c>
      <c r="CT111" s="2">
        <f>BP$207*$B111+BP$209</f>
        <v>70.484816142054697</v>
      </c>
      <c r="CU111" s="2">
        <f>BQ$207*$B111+BQ$209</f>
        <v>70.581727809488768</v>
      </c>
      <c r="CV111" s="2">
        <f>BR$207*$B111+BR$209</f>
        <v>70.141174216350748</v>
      </c>
      <c r="CW111" s="2">
        <f>BS$207*$B111+BS$209</f>
        <v>66.864996985404019</v>
      </c>
      <c r="CX111" s="2">
        <f>BT$207*$B111+BT$209</f>
        <v>62.910928604721342</v>
      </c>
      <c r="CY111" s="2">
        <f>BU$207*$B111+BU$209</f>
        <v>57.736241323488514</v>
      </c>
      <c r="CZ111" s="2">
        <f>BV$207*$B111+BV$209</f>
        <v>49.870037820060368</v>
      </c>
      <c r="DA111" s="2">
        <f>BW$207*$B111+BW$209</f>
        <v>41.467288142557528</v>
      </c>
      <c r="DD111" s="2">
        <f>BZ$207*$B111+BZ$209</f>
        <v>65.480721461150651</v>
      </c>
      <c r="DE111" s="2">
        <f>CA$207*$B111+CA$209</f>
        <v>68.246593061296835</v>
      </c>
      <c r="DF111" s="2">
        <f>CB$207*$B111+CB$209</f>
        <v>68.617275249022981</v>
      </c>
      <c r="DG111" s="2">
        <f>CC$207*$B111+CC$209</f>
        <v>68.398134274467509</v>
      </c>
      <c r="DH111" s="2">
        <f>CD$207*$B111+CD$209</f>
        <v>69.650006540021593</v>
      </c>
      <c r="DI111" s="2">
        <f>CE$207*$B111+CE$209</f>
        <v>69.441794149382773</v>
      </c>
      <c r="DJ111" s="2">
        <f>CF$207*$B111+CF$209</f>
        <v>69.708145800437322</v>
      </c>
      <c r="DK111" s="2">
        <f>CG$207*$B111+CG$209</f>
        <v>68.847652328314254</v>
      </c>
      <c r="DL111" s="2">
        <f>CH$207*$B111+CH$209</f>
        <v>65.802137400027391</v>
      </c>
      <c r="DM111" s="2">
        <f>CI$207*$B111+CI$209</f>
        <v>61.864384879628936</v>
      </c>
      <c r="DN111" s="2">
        <f>CJ$207*$B111+CJ$209</f>
        <v>56.642312929595334</v>
      </c>
      <c r="DO111" s="2">
        <f>CK$207*$B111+CK$209</f>
        <v>49.177867395796454</v>
      </c>
      <c r="DP111" s="2">
        <f>CL$207*$B111+CL$209</f>
        <v>40.958197059704695</v>
      </c>
      <c r="DS111" s="2">
        <f>POWER(10,($B111-C$227)/C$228)/(1+POWER(10,($B111-C$227)/C$228))</f>
        <v>0.71344360524730965</v>
      </c>
      <c r="DT111" s="2">
        <f>POWER(10,($B111-D$227)/D$228)/(1+POWER(10,($B111-D$227)/D$228))</f>
        <v>0.5137513713729891</v>
      </c>
      <c r="DU111" s="2">
        <f>POWER(10,($B111-E$227)/E$228)/(1+POWER(10,($B111-E$227)/E$228))</f>
        <v>0.65005154118393371</v>
      </c>
      <c r="DV111" s="2">
        <f>POWER(10,($B111-F$227)/F$228)/(1+POWER(10,($B111-F$227)/F$228))</f>
        <v>0.67895916768047104</v>
      </c>
      <c r="DW111" s="2">
        <f>POWER(10,($B111-G$227)/G$228)/(1+POWER(10,($B111-G$227)/G$228))</f>
        <v>0.67240278484320903</v>
      </c>
      <c r="DX111" s="2">
        <f>POWER(10,($B111-H$227)/H$228)/(1+POWER(10,($B111-H$227)/H$228))</f>
        <v>0.6375528226700542</v>
      </c>
      <c r="DY111" s="2">
        <f>POWER(10,($B111-I$227)/I$228)/(1+POWER(10,($B111-I$227)/I$228))</f>
        <v>0.64057646562540949</v>
      </c>
      <c r="DZ111" s="2">
        <f>POWER(10,($B111-J$227)/J$228)/(1+POWER(10,($B111-J$227)/J$228))</f>
        <v>0.63107194224240926</v>
      </c>
      <c r="EA111" s="2">
        <f>POWER(10,($B111-K$227)/K$228)/(1+POWER(10,($B111-K$227)/K$228))</f>
        <v>0.64920291873534874</v>
      </c>
      <c r="EB111" s="2">
        <f>POWER(10,($B111-L$227)/L$228)/(1+POWER(10,($B111-L$227)/L$228))</f>
        <v>0.63814096309981394</v>
      </c>
      <c r="EC111" s="2">
        <f>POWER(10,($B111-M$227)/M$228)/(1+POWER(10,($B111-M$227)/M$228))</f>
        <v>0.61392630697214479</v>
      </c>
      <c r="ED111" s="2">
        <f>POWER(10,($B111-N$227)/N$228)/(1+POWER(10,($B111-N$227)/N$228))</f>
        <v>0.59355050614582561</v>
      </c>
      <c r="EE111" s="2">
        <f>POWER(10,($B111-O$227)/O$228)/(1+POWER(10,($B111-O$227)/O$228))</f>
        <v>0.60336212317347271</v>
      </c>
    </row>
    <row r="112" spans="2:135" x14ac:dyDescent="0.25">
      <c r="B112" s="2">
        <v>106</v>
      </c>
      <c r="C112">
        <v>65.707999999999998</v>
      </c>
      <c r="D112">
        <v>67.073999999999998</v>
      </c>
      <c r="E112">
        <v>69.043999999999997</v>
      </c>
      <c r="F112">
        <v>68.617999999999995</v>
      </c>
      <c r="G112">
        <v>70.602999999999994</v>
      </c>
      <c r="H112">
        <v>70.147000000000006</v>
      </c>
      <c r="I112">
        <v>71.028999999999996</v>
      </c>
      <c r="J112">
        <v>69.706000000000003</v>
      </c>
      <c r="K112">
        <v>66.662000000000006</v>
      </c>
      <c r="L112">
        <v>60.765000000000001</v>
      </c>
      <c r="M112">
        <v>56.631999999999998</v>
      </c>
      <c r="N112">
        <v>50.396999999999998</v>
      </c>
      <c r="O112">
        <v>41.088200000000001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65.634596515802841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68.549820388592863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68.887242597779334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68.644132482091621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69.982921245922824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69.77897865332254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69.988536153096547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69.2785063769999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66.134742058178972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62.203504375605327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57.024617590552083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49.430442291478712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41.137317781978808</v>
      </c>
      <c r="AE112" s="5"/>
      <c r="AG112" s="5">
        <f t="shared" si="32"/>
        <v>7.3403484197157809E-2</v>
      </c>
      <c r="AH112" s="5">
        <f t="shared" si="32"/>
        <v>-1.4758203885928651</v>
      </c>
      <c r="AI112" s="5">
        <f t="shared" si="32"/>
        <v>0.15675740222066281</v>
      </c>
      <c r="AJ112" s="5">
        <f t="shared" si="31"/>
        <v>-2.6132482091625775E-2</v>
      </c>
      <c r="AK112" s="5">
        <f t="shared" si="31"/>
        <v>0.62007875407716995</v>
      </c>
      <c r="AL112" s="5">
        <f t="shared" si="31"/>
        <v>0.368021346677466</v>
      </c>
      <c r="AM112" s="5">
        <f t="shared" si="31"/>
        <v>1.0404638469034495</v>
      </c>
      <c r="AN112" s="5">
        <f t="shared" si="16"/>
        <v>0.42749362300010318</v>
      </c>
      <c r="AO112" s="5">
        <f t="shared" si="16"/>
        <v>0.52725794182103414</v>
      </c>
      <c r="AP112" s="5">
        <f t="shared" si="16"/>
        <v>-1.4385043756053264</v>
      </c>
      <c r="AQ112" s="5">
        <f t="shared" si="16"/>
        <v>-0.39261759055208501</v>
      </c>
      <c r="AR112" s="5">
        <f t="shared" si="16"/>
        <v>0.96655770852128597</v>
      </c>
      <c r="AS112" s="5">
        <f t="shared" si="16"/>
        <v>-4.9117781978807784E-2</v>
      </c>
      <c r="AV112" s="2">
        <f t="shared" si="18"/>
        <v>65.634596515559309</v>
      </c>
      <c r="AW112" s="2">
        <f t="shared" si="19"/>
        <v>68.549743497167825</v>
      </c>
      <c r="AX112" s="2">
        <f t="shared" si="20"/>
        <v>68.886752069615881</v>
      </c>
      <c r="AY112" s="2">
        <f t="shared" si="21"/>
        <v>68.635770151573269</v>
      </c>
      <c r="AZ112" s="2">
        <f t="shared" si="22"/>
        <v>69.978657381564716</v>
      </c>
      <c r="BA112" s="2">
        <f t="shared" si="23"/>
        <v>69.777197880269313</v>
      </c>
      <c r="BB112" s="2">
        <f t="shared" si="24"/>
        <v>69.986089995716071</v>
      </c>
      <c r="BC112" s="2">
        <f t="shared" si="25"/>
        <v>69.27709418412141</v>
      </c>
      <c r="BD112" s="2">
        <f t="shared" si="26"/>
        <v>66.128962055969509</v>
      </c>
      <c r="BE112" s="2">
        <f t="shared" si="27"/>
        <v>62.200624180616948</v>
      </c>
      <c r="BF112" s="2">
        <f t="shared" si="28"/>
        <v>57.023829576395393</v>
      </c>
      <c r="BG112" s="2">
        <f t="shared" si="29"/>
        <v>49.43030749735864</v>
      </c>
      <c r="BH112" s="2">
        <f t="shared" si="30"/>
        <v>41.137214004120622</v>
      </c>
      <c r="BK112" s="2">
        <f>IF(OR($B112&lt;C$229, AND($B112&gt;C$230, $B112&lt;C$231)), C112, "")</f>
        <v>65.707999999999998</v>
      </c>
      <c r="BL112" s="2">
        <f>IF(OR($B112&lt;D$229, AND($B112&gt;D$230, $B112&lt;D$231)), D112, "")</f>
        <v>67.073999999999998</v>
      </c>
      <c r="BM112" s="2">
        <f>IF(OR($B112&lt;E$229, AND($B112&gt;E$230, $B112&lt;E$231)), E112, "")</f>
        <v>69.043999999999997</v>
      </c>
      <c r="BN112" s="2">
        <f>IF(OR($B112&lt;F$229, AND($B112&gt;F$230, $B112&lt;F$231)), F112, "")</f>
        <v>68.617999999999995</v>
      </c>
      <c r="BO112" s="2">
        <f>IF(OR($B112&lt;G$229, AND($B112&gt;G$230, $B112&lt;G$231)), G112, "")</f>
        <v>70.602999999999994</v>
      </c>
      <c r="BP112" s="2">
        <f>IF(OR($B112&lt;H$229, AND($B112&gt;H$230, $B112&lt;H$231)), H112, "")</f>
        <v>70.147000000000006</v>
      </c>
      <c r="BQ112" s="2">
        <f>IF(OR($B112&lt;I$229, AND($B112&gt;I$230, $B112&lt;I$231)), I112, "")</f>
        <v>71.028999999999996</v>
      </c>
      <c r="BR112" s="2">
        <f>IF(OR($B112&lt;J$229, AND($B112&gt;J$230, $B112&lt;J$231)), J112, "")</f>
        <v>69.706000000000003</v>
      </c>
      <c r="BS112" s="2">
        <f>IF(OR($B112&lt;K$229, AND($B112&gt;K$230, $B112&lt;K$231)), K112, "")</f>
        <v>66.662000000000006</v>
      </c>
      <c r="BT112" s="2">
        <f>IF(OR($B112&lt;L$229, AND($B112&gt;L$230, $B112&lt;L$231)), L112, "")</f>
        <v>60.765000000000001</v>
      </c>
      <c r="BU112" s="2">
        <f>IF(OR($B112&lt;M$229, AND($B112&gt;M$230, $B112&lt;M$231)), M112, "")</f>
        <v>56.631999999999998</v>
      </c>
      <c r="BV112" s="2">
        <f>IF(OR($B112&lt;N$229, AND($B112&gt;N$230, $B112&lt;N$231)), N112, "")</f>
        <v>50.396999999999998</v>
      </c>
      <c r="BW112" s="2">
        <f>IF(OR($B112&lt;O$229, AND($B112&gt;O$230, $B112&lt;O$231)), O112, "")</f>
        <v>41.088200000000001</v>
      </c>
      <c r="BZ112" s="2">
        <f>IF(OR(AND($B112&gt;C$230, $B112&lt;C$231), $B112&gt;C$232), C112, "")</f>
        <v>65.707999999999998</v>
      </c>
      <c r="CA112" s="2">
        <f>IF(OR(AND($B112&gt;D$230, $B112&lt;D$231), $B112&gt;D$232), D112, "")</f>
        <v>67.073999999999998</v>
      </c>
      <c r="CB112" s="2">
        <f>IF(OR(AND($B112&gt;E$230, $B112&lt;E$231), $B112&gt;E$232), E112, "")</f>
        <v>69.043999999999997</v>
      </c>
      <c r="CC112" s="2">
        <f>IF(OR(AND($B112&gt;F$230, $B112&lt;F$231), $B112&gt;F$232), F112, "")</f>
        <v>68.617999999999995</v>
      </c>
      <c r="CD112" s="2">
        <f>IF(OR(AND($B112&gt;G$230, $B112&lt;G$231), $B112&gt;G$232), G112, "")</f>
        <v>70.602999999999994</v>
      </c>
      <c r="CE112" s="2">
        <f>IF(OR(AND($B112&gt;H$230, $B112&lt;H$231), $B112&gt;H$232), H112, "")</f>
        <v>70.147000000000006</v>
      </c>
      <c r="CF112" s="2">
        <f>IF(OR(AND($B112&gt;I$230, $B112&lt;I$231), $B112&gt;I$232), I112, "")</f>
        <v>71.028999999999996</v>
      </c>
      <c r="CG112" s="2">
        <f>IF(OR(AND($B112&gt;J$230, $B112&lt;J$231), $B112&gt;J$232), J112, "")</f>
        <v>69.706000000000003</v>
      </c>
      <c r="CH112" s="2">
        <f>IF(OR(AND($B112&gt;K$230, $B112&lt;K$231), $B112&gt;K$232), K112, "")</f>
        <v>66.662000000000006</v>
      </c>
      <c r="CI112" s="2">
        <f>IF(OR(AND($B112&gt;L$230, $B112&lt;L$231), $B112&gt;L$232), L112, "")</f>
        <v>60.765000000000001</v>
      </c>
      <c r="CJ112" s="2">
        <f>IF(OR(AND($B112&gt;M$230, $B112&lt;M$231), $B112&gt;M$232), M112, "")</f>
        <v>56.631999999999998</v>
      </c>
      <c r="CK112" s="2">
        <f>IF(OR(AND($B112&gt;N$230, $B112&lt;N$231), $B112&gt;N$232), N112, "")</f>
        <v>50.396999999999998</v>
      </c>
      <c r="CL112" s="2">
        <f>IF(OR(AND($B112&gt;O$230, $B112&lt;O$231), $B112&gt;O$232), O112, "")</f>
        <v>41.088200000000001</v>
      </c>
      <c r="CO112" s="2">
        <f>BK$207*$B112+BK$209</f>
        <v>66.203273207507976</v>
      </c>
      <c r="CP112" s="2">
        <f>BL$207*$B112+BL$209</f>
        <v>68.960518847945778</v>
      </c>
      <c r="CQ112" s="2">
        <f>BM$207*$B112+BM$209</f>
        <v>69.536866002982123</v>
      </c>
      <c r="CR112" s="2">
        <f>BN$207*$B112+BN$209</f>
        <v>69.296416642620215</v>
      </c>
      <c r="CS112" s="2">
        <f>BO$207*$B112+BO$209</f>
        <v>70.817889844793314</v>
      </c>
      <c r="CT112" s="2">
        <f>BP$207*$B112+BP$209</f>
        <v>70.502913236697239</v>
      </c>
      <c r="CU112" s="2">
        <f>BQ$207*$B112+BQ$209</f>
        <v>70.600585339608841</v>
      </c>
      <c r="CV112" s="2">
        <f>BR$207*$B112+BR$209</f>
        <v>70.170178245070645</v>
      </c>
      <c r="CW112" s="2">
        <f>BS$207*$B112+BS$209</f>
        <v>66.885240873611721</v>
      </c>
      <c r="CX112" s="2">
        <f>BT$207*$B112+BT$209</f>
        <v>62.933676636447657</v>
      </c>
      <c r="CY112" s="2">
        <f>BU$207*$B112+BU$209</f>
        <v>57.775206441325558</v>
      </c>
      <c r="CZ112" s="2">
        <f>BV$207*$B112+BV$209</f>
        <v>49.898399203484175</v>
      </c>
      <c r="DA112" s="2">
        <f>BW$207*$B112+BW$209</f>
        <v>41.492443831590357</v>
      </c>
      <c r="DD112" s="2">
        <f>BZ$207*$B112+BZ$209</f>
        <v>65.426283750626283</v>
      </c>
      <c r="DE112" s="2">
        <f>CA$207*$B112+CA$209</f>
        <v>68.195167142739365</v>
      </c>
      <c r="DF112" s="2">
        <f>CB$207*$B112+CB$209</f>
        <v>68.567564649175694</v>
      </c>
      <c r="DG112" s="2">
        <f>CC$207*$B112+CC$209</f>
        <v>68.350874547261654</v>
      </c>
      <c r="DH112" s="2">
        <f>CD$207*$B112+CD$209</f>
        <v>69.605756875539299</v>
      </c>
      <c r="DI112" s="2">
        <f>CE$207*$B112+CE$209</f>
        <v>69.400931979456999</v>
      </c>
      <c r="DJ112" s="2">
        <f>CF$207*$B112+CF$209</f>
        <v>69.671638164565977</v>
      </c>
      <c r="DK112" s="2">
        <f>CG$207*$B112+CG$209</f>
        <v>68.800931725117835</v>
      </c>
      <c r="DL112" s="2">
        <f>CH$207*$B112+CH$209</f>
        <v>65.75626372823389</v>
      </c>
      <c r="DM112" s="2">
        <f>CI$207*$B112+CI$209</f>
        <v>61.821520629489136</v>
      </c>
      <c r="DN112" s="2">
        <f>CJ$207*$B112+CJ$209</f>
        <v>56.592894559549691</v>
      </c>
      <c r="DO112" s="2">
        <f>CK$207*$B112+CK$209</f>
        <v>49.137973144299934</v>
      </c>
      <c r="DP112" s="2">
        <f>CL$207*$B112+CL$209</f>
        <v>40.924240505028898</v>
      </c>
      <c r="DS112" s="2">
        <f>POWER(10,($B112-C$227)/C$228)/(1+POWER(10,($B112-C$227)/C$228))</f>
        <v>0.73189756554862417</v>
      </c>
      <c r="DT112" s="2">
        <f>POWER(10,($B112-D$227)/D$228)/(1+POWER(10,($B112-D$227)/D$228))</f>
        <v>0.53671449084596723</v>
      </c>
      <c r="DU112" s="2">
        <f>POWER(10,($B112-E$227)/E$228)/(1+POWER(10,($B112-E$227)/E$228))</f>
        <v>0.67070362670314165</v>
      </c>
      <c r="DV112" s="2">
        <f>POWER(10,($B112-F$227)/F$228)/(1+POWER(10,($B112-F$227)/F$228))</f>
        <v>0.6986960118326826</v>
      </c>
      <c r="DW112" s="2">
        <f>POWER(10,($B112-G$227)/G$228)/(1+POWER(10,($B112-G$227)/G$228))</f>
        <v>0.69236006652396254</v>
      </c>
      <c r="DX112" s="2">
        <f>POWER(10,($B112-H$227)/H$228)/(1+POWER(10,($B112-H$227)/H$228))</f>
        <v>0.65855508127731077</v>
      </c>
      <c r="DY112" s="2">
        <f>POWER(10,($B112-I$227)/I$228)/(1+POWER(10,($B112-I$227)/I$228))</f>
        <v>0.66149654189369111</v>
      </c>
      <c r="DZ112" s="2">
        <f>POWER(10,($B112-J$227)/J$228)/(1+POWER(10,($B112-J$227)/J$228))</f>
        <v>0.65224490107158661</v>
      </c>
      <c r="EA112" s="2">
        <f>POWER(10,($B112-K$227)/K$228)/(1+POWER(10,($B112-K$227)/K$228))</f>
        <v>0.66987965233708346</v>
      </c>
      <c r="EB112" s="2">
        <f>POWER(10,($B112-L$227)/L$228)/(1+POWER(10,($B112-L$227)/L$228))</f>
        <v>0.65912736274781458</v>
      </c>
      <c r="EC112" s="2">
        <f>POWER(10,($B112-M$227)/M$228)/(1+POWER(10,($B112-M$227)/M$228))</f>
        <v>0.63551494027242328</v>
      </c>
      <c r="ED112" s="2">
        <f>POWER(10,($B112-N$227)/N$228)/(1+POWER(10,($B112-N$227)/N$228))</f>
        <v>0.61556505129202488</v>
      </c>
      <c r="EE112" s="2">
        <f>POWER(10,($B112-O$227)/O$228)/(1+POWER(10,($B112-O$227)/O$228))</f>
        <v>0.62518083028384874</v>
      </c>
    </row>
    <row r="113" spans="2:135" x14ac:dyDescent="0.25">
      <c r="B113" s="2">
        <v>107</v>
      </c>
      <c r="C113">
        <v>62.207999999999998</v>
      </c>
      <c r="D113">
        <v>68.75</v>
      </c>
      <c r="E113">
        <v>67.323999999999998</v>
      </c>
      <c r="F113">
        <v>66.426000000000002</v>
      </c>
      <c r="G113">
        <v>69.308999999999997</v>
      </c>
      <c r="H113">
        <v>70.941000000000003</v>
      </c>
      <c r="I113">
        <v>71.278999999999996</v>
      </c>
      <c r="J113">
        <v>69.441000000000003</v>
      </c>
      <c r="K113">
        <v>66.25</v>
      </c>
      <c r="L113">
        <v>62.191000000000003</v>
      </c>
      <c r="M113">
        <v>58.088000000000001</v>
      </c>
      <c r="N113">
        <v>49.956000000000003</v>
      </c>
      <c r="O113">
        <v>41.867600000000003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65.582637951969247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68.510350745051142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68.837661106579517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68.607568970643598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69.94101515857713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69.738231450350867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69.955662510769486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69.231369405145543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66.09756438217731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62.164844490080526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56.982496487115888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49.399284877484746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41.112409370524901</v>
      </c>
      <c r="AE113" s="5"/>
      <c r="AG113" s="5">
        <f t="shared" si="32"/>
        <v>-3.3746379519692482</v>
      </c>
      <c r="AH113" s="5">
        <f t="shared" si="32"/>
        <v>0.23964925494885847</v>
      </c>
      <c r="AI113" s="5">
        <f t="shared" si="32"/>
        <v>-1.5136611065795194</v>
      </c>
      <c r="AJ113" s="5">
        <f t="shared" si="31"/>
        <v>-2.1815689706435961</v>
      </c>
      <c r="AK113" s="5">
        <f t="shared" si="31"/>
        <v>-0.63201515857713275</v>
      </c>
      <c r="AL113" s="5">
        <f t="shared" si="31"/>
        <v>1.2027685496491358</v>
      </c>
      <c r="AM113" s="5">
        <f t="shared" si="31"/>
        <v>1.3233374892305108</v>
      </c>
      <c r="AN113" s="5">
        <f t="shared" si="16"/>
        <v>0.20963059485445967</v>
      </c>
      <c r="AO113" s="5">
        <f t="shared" si="16"/>
        <v>0.15243561782268955</v>
      </c>
      <c r="AP113" s="5">
        <f t="shared" si="16"/>
        <v>2.6155509919476572E-2</v>
      </c>
      <c r="AQ113" s="5">
        <f t="shared" si="16"/>
        <v>1.1055035128841126</v>
      </c>
      <c r="AR113" s="5">
        <f t="shared" si="16"/>
        <v>0.55671512251525712</v>
      </c>
      <c r="AS113" s="5">
        <f t="shared" si="16"/>
        <v>0.75519062947510207</v>
      </c>
      <c r="AV113" s="2">
        <f t="shared" si="18"/>
        <v>65.58263795192066</v>
      </c>
      <c r="AW113" s="2">
        <f t="shared" si="19"/>
        <v>68.510326524566381</v>
      </c>
      <c r="AX113" s="2">
        <f t="shared" si="20"/>
        <v>68.836236979330153</v>
      </c>
      <c r="AY113" s="2">
        <f t="shared" si="21"/>
        <v>68.585972699667124</v>
      </c>
      <c r="AZ113" s="2">
        <f t="shared" si="22"/>
        <v>69.92974723230688</v>
      </c>
      <c r="BA113" s="2">
        <f t="shared" si="23"/>
        <v>69.732786074160231</v>
      </c>
      <c r="BB113" s="2">
        <f t="shared" si="24"/>
        <v>69.948334955620851</v>
      </c>
      <c r="BC113" s="2">
        <f t="shared" si="25"/>
        <v>69.226958442604698</v>
      </c>
      <c r="BD113" s="2">
        <f t="shared" si="26"/>
        <v>66.080965309391999</v>
      </c>
      <c r="BE113" s="2">
        <f t="shared" si="27"/>
        <v>62.156121800296603</v>
      </c>
      <c r="BF113" s="2">
        <f t="shared" si="28"/>
        <v>56.979868970415978</v>
      </c>
      <c r="BG113" s="2">
        <f t="shared" si="29"/>
        <v>49.398794043822576</v>
      </c>
      <c r="BH113" s="2">
        <f t="shared" si="30"/>
        <v>41.112038437232648</v>
      </c>
      <c r="BK113" s="2" t="str">
        <f>IF(OR($B113&lt;C$229, AND($B113&gt;C$230, $B113&lt;C$231)), C113, "")</f>
        <v/>
      </c>
      <c r="BL113" s="2">
        <f>IF(OR($B113&lt;D$229, AND($B113&gt;D$230, $B113&lt;D$231)), D113, "")</f>
        <v>68.75</v>
      </c>
      <c r="BM113" s="2">
        <f>IF(OR($B113&lt;E$229, AND($B113&gt;E$230, $B113&lt;E$231)), E113, "")</f>
        <v>67.323999999999998</v>
      </c>
      <c r="BN113" s="2">
        <f>IF(OR($B113&lt;F$229, AND($B113&gt;F$230, $B113&lt;F$231)), F113, "")</f>
        <v>66.426000000000002</v>
      </c>
      <c r="BO113" s="2">
        <f>IF(OR($B113&lt;G$229, AND($B113&gt;G$230, $B113&lt;G$231)), G113, "")</f>
        <v>69.308999999999997</v>
      </c>
      <c r="BP113" s="2">
        <f>IF(OR($B113&lt;H$229, AND($B113&gt;H$230, $B113&lt;H$231)), H113, "")</f>
        <v>70.941000000000003</v>
      </c>
      <c r="BQ113" s="2">
        <f>IF(OR($B113&lt;I$229, AND($B113&gt;I$230, $B113&lt;I$231)), I113, "")</f>
        <v>71.278999999999996</v>
      </c>
      <c r="BR113" s="2">
        <f>IF(OR($B113&lt;J$229, AND($B113&gt;J$230, $B113&lt;J$231)), J113, "")</f>
        <v>69.441000000000003</v>
      </c>
      <c r="BS113" s="2">
        <f>IF(OR($B113&lt;K$229, AND($B113&gt;K$230, $B113&lt;K$231)), K113, "")</f>
        <v>66.25</v>
      </c>
      <c r="BT113" s="2">
        <f>IF(OR($B113&lt;L$229, AND($B113&gt;L$230, $B113&lt;L$231)), L113, "")</f>
        <v>62.191000000000003</v>
      </c>
      <c r="BU113" s="2">
        <f>IF(OR($B113&lt;M$229, AND($B113&gt;M$230, $B113&lt;M$231)), M113, "")</f>
        <v>58.088000000000001</v>
      </c>
      <c r="BV113" s="2">
        <f>IF(OR($B113&lt;N$229, AND($B113&gt;N$230, $B113&lt;N$231)), N113, "")</f>
        <v>49.956000000000003</v>
      </c>
      <c r="BW113" s="2">
        <f>IF(OR($B113&lt;O$229, AND($B113&gt;O$230, $B113&lt;O$231)), O113, "")</f>
        <v>41.867600000000003</v>
      </c>
      <c r="BZ113" s="2" t="str">
        <f>IF(OR(AND($B113&gt;C$230, $B113&lt;C$231), $B113&gt;C$232), C113, "")</f>
        <v/>
      </c>
      <c r="CA113" s="2">
        <f>IF(OR(AND($B113&gt;D$230, $B113&lt;D$231), $B113&gt;D$232), D113, "")</f>
        <v>68.75</v>
      </c>
      <c r="CB113" s="2">
        <f>IF(OR(AND($B113&gt;E$230, $B113&lt;E$231), $B113&gt;E$232), E113, "")</f>
        <v>67.323999999999998</v>
      </c>
      <c r="CC113" s="2">
        <f>IF(OR(AND($B113&gt;F$230, $B113&lt;F$231), $B113&gt;F$232), F113, "")</f>
        <v>66.426000000000002</v>
      </c>
      <c r="CD113" s="2">
        <f>IF(OR(AND($B113&gt;G$230, $B113&lt;G$231), $B113&gt;G$232), G113, "")</f>
        <v>69.308999999999997</v>
      </c>
      <c r="CE113" s="2">
        <f>IF(OR(AND($B113&gt;H$230, $B113&lt;H$231), $B113&gt;H$232), H113, "")</f>
        <v>70.941000000000003</v>
      </c>
      <c r="CF113" s="2">
        <f>IF(OR(AND($B113&gt;I$230, $B113&lt;I$231), $B113&gt;I$232), I113, "")</f>
        <v>71.278999999999996</v>
      </c>
      <c r="CG113" s="2">
        <f>IF(OR(AND($B113&gt;J$230, $B113&lt;J$231), $B113&gt;J$232), J113, "")</f>
        <v>69.441000000000003</v>
      </c>
      <c r="CH113" s="2">
        <f>IF(OR(AND($B113&gt;K$230, $B113&lt;K$231), $B113&gt;K$232), K113, "")</f>
        <v>66.25</v>
      </c>
      <c r="CI113" s="2">
        <f>IF(OR(AND($B113&gt;L$230, $B113&lt;L$231), $B113&gt;L$232), L113, "")</f>
        <v>62.191000000000003</v>
      </c>
      <c r="CJ113" s="2">
        <f>IF(OR(AND($B113&gt;M$230, $B113&lt;M$231), $B113&gt;M$232), M113, "")</f>
        <v>58.088000000000001</v>
      </c>
      <c r="CK113" s="2">
        <f>IF(OR(AND($B113&gt;N$230, $B113&lt;N$231), $B113&gt;N$232), N113, "")</f>
        <v>49.956000000000003</v>
      </c>
      <c r="CL113" s="2">
        <f>IF(OR(AND($B113&gt;O$230, $B113&lt;O$231), $B113&gt;O$232), O113, "")</f>
        <v>41.867600000000003</v>
      </c>
      <c r="CO113" s="2">
        <f>BK$207*$B113+BK$209</f>
        <v>66.213600363698987</v>
      </c>
      <c r="CP113" s="2">
        <f>BL$207*$B113+BL$209</f>
        <v>68.975987293519694</v>
      </c>
      <c r="CQ113" s="2">
        <f>BM$207*$B113+BM$209</f>
        <v>69.547276077674425</v>
      </c>
      <c r="CR113" s="2">
        <f>BN$207*$B113+BN$209</f>
        <v>69.303904674275813</v>
      </c>
      <c r="CS113" s="2">
        <f>BO$207*$B113+BO$209</f>
        <v>70.838446732454713</v>
      </c>
      <c r="CT113" s="2">
        <f>BP$207*$B113+BP$209</f>
        <v>70.521010331339781</v>
      </c>
      <c r="CU113" s="2">
        <f>BQ$207*$B113+BQ$209</f>
        <v>70.6194428697289</v>
      </c>
      <c r="CV113" s="2">
        <f>BR$207*$B113+BR$209</f>
        <v>70.199182273790541</v>
      </c>
      <c r="CW113" s="2">
        <f>BS$207*$B113+BS$209</f>
        <v>66.905484761819437</v>
      </c>
      <c r="CX113" s="2">
        <f>BT$207*$B113+BT$209</f>
        <v>62.956424668173973</v>
      </c>
      <c r="CY113" s="2">
        <f>BU$207*$B113+BU$209</f>
        <v>57.814171559162595</v>
      </c>
      <c r="CZ113" s="2">
        <f>BV$207*$B113+BV$209</f>
        <v>49.926760586907989</v>
      </c>
      <c r="DA113" s="2">
        <f>BW$207*$B113+BW$209</f>
        <v>41.517599520623186</v>
      </c>
      <c r="DD113" s="2">
        <f>BZ$207*$B113+BZ$209</f>
        <v>65.3718460401019</v>
      </c>
      <c r="DE113" s="2">
        <f>CA$207*$B113+CA$209</f>
        <v>68.143741224181909</v>
      </c>
      <c r="DF113" s="2">
        <f>CB$207*$B113+CB$209</f>
        <v>68.517854049328392</v>
      </c>
      <c r="DG113" s="2">
        <f>CC$207*$B113+CC$209</f>
        <v>68.303614820055799</v>
      </c>
      <c r="DH113" s="2">
        <f>CD$207*$B113+CD$209</f>
        <v>69.561507211057005</v>
      </c>
      <c r="DI113" s="2">
        <f>CE$207*$B113+CE$209</f>
        <v>69.360069809531225</v>
      </c>
      <c r="DJ113" s="2">
        <f>CF$207*$B113+CF$209</f>
        <v>69.635130528694646</v>
      </c>
      <c r="DK113" s="2">
        <f>CG$207*$B113+CG$209</f>
        <v>68.754211121921415</v>
      </c>
      <c r="DL113" s="2">
        <f>CH$207*$B113+CH$209</f>
        <v>65.710390056440374</v>
      </c>
      <c r="DM113" s="2">
        <f>CI$207*$B113+CI$209</f>
        <v>61.778656379349336</v>
      </c>
      <c r="DN113" s="2">
        <f>CJ$207*$B113+CJ$209</f>
        <v>56.543476189504041</v>
      </c>
      <c r="DO113" s="2">
        <f>CK$207*$B113+CK$209</f>
        <v>49.098078892803407</v>
      </c>
      <c r="DP113" s="2">
        <f>CL$207*$B113+CL$209</f>
        <v>40.890283950353101</v>
      </c>
      <c r="DS113" s="2">
        <f>POWER(10,($B113-C$227)/C$228)/(1+POWER(10,($B113-C$227)/C$228))</f>
        <v>0.74958024460393469</v>
      </c>
      <c r="DT113" s="2">
        <f>POWER(10,($B113-D$227)/D$228)/(1+POWER(10,($B113-D$227)/D$228))</f>
        <v>0.55952294172304462</v>
      </c>
      <c r="DU113" s="2">
        <f>POWER(10,($B113-E$227)/E$228)/(1+POWER(10,($B113-E$227)/E$228))</f>
        <v>0.69071680881620057</v>
      </c>
      <c r="DV113" s="2">
        <f>POWER(10,($B113-F$227)/F$228)/(1+POWER(10,($B113-F$227)/F$228))</f>
        <v>0.71772393929607403</v>
      </c>
      <c r="DW113" s="2">
        <f>POWER(10,($B113-G$227)/G$228)/(1+POWER(10,($B113-G$227)/G$228))</f>
        <v>0.71162297424485343</v>
      </c>
      <c r="DX113" s="2">
        <f>POWER(10,($B113-H$227)/H$228)/(1+POWER(10,($B113-H$227)/H$228))</f>
        <v>0.67895317836922586</v>
      </c>
      <c r="DY113" s="2">
        <f>POWER(10,($B113-I$227)/I$228)/(1+POWER(10,($B113-I$227)/I$228))</f>
        <v>0.68180381991643468</v>
      </c>
      <c r="DZ113" s="2">
        <f>POWER(10,($B113-J$227)/J$228)/(1+POWER(10,($B113-J$227)/J$228))</f>
        <v>0.67283269283835923</v>
      </c>
      <c r="EA113" s="2">
        <f>POWER(10,($B113-K$227)/K$228)/(1+POWER(10,($B113-K$227)/K$228))</f>
        <v>0.68991976009626521</v>
      </c>
      <c r="EB113" s="2">
        <f>POWER(10,($B113-L$227)/L$228)/(1+POWER(10,($B113-L$227)/L$228))</f>
        <v>0.67950790955327889</v>
      </c>
      <c r="EC113" s="2">
        <f>POWER(10,($B113-M$227)/M$228)/(1+POWER(10,($B113-M$227)/M$228))</f>
        <v>0.65657167616090184</v>
      </c>
      <c r="ED113" s="2">
        <f>POWER(10,($B113-N$227)/N$228)/(1+POWER(10,($B113-N$227)/N$228))</f>
        <v>0.63711621342848812</v>
      </c>
      <c r="EE113" s="2">
        <f>POWER(10,($B113-O$227)/O$228)/(1+POWER(10,($B113-O$227)/O$228))</f>
        <v>0.64650249828157236</v>
      </c>
    </row>
    <row r="114" spans="2:135" x14ac:dyDescent="0.25">
      <c r="B114" s="2">
        <v>108</v>
      </c>
      <c r="C114">
        <v>64.917000000000002</v>
      </c>
      <c r="D114">
        <v>66.956000000000003</v>
      </c>
      <c r="E114">
        <v>69.587999999999994</v>
      </c>
      <c r="F114">
        <v>67.293999999999997</v>
      </c>
      <c r="G114">
        <v>69.543999999999997</v>
      </c>
      <c r="H114">
        <v>70.558999999999997</v>
      </c>
      <c r="I114">
        <v>69.25</v>
      </c>
      <c r="J114">
        <v>68.484999999999999</v>
      </c>
      <c r="K114">
        <v>66.308999999999997</v>
      </c>
      <c r="L114">
        <v>62.088000000000001</v>
      </c>
      <c r="M114">
        <v>56.484999999999999</v>
      </c>
      <c r="N114">
        <v>50.970999999999997</v>
      </c>
      <c r="O114">
        <v>41.25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65.529108853287397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68.468088782132995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68.787865535842897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68.586120333800906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69.906671212933674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69.702072543275321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69.929168693745041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69.187335195847169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66.074892310640962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62.134013525181416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56.941043863322648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49.366474659167963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41.085957482817754</v>
      </c>
      <c r="AE114" s="5"/>
      <c r="AG114" s="5">
        <f t="shared" si="32"/>
        <v>-0.6121088532873955</v>
      </c>
      <c r="AH114" s="5">
        <f t="shared" si="32"/>
        <v>-1.5120887821329916</v>
      </c>
      <c r="AI114" s="5">
        <f t="shared" si="32"/>
        <v>0.80013446415709666</v>
      </c>
      <c r="AJ114" s="5">
        <f t="shared" si="31"/>
        <v>-1.2921203338009093</v>
      </c>
      <c r="AK114" s="5">
        <f t="shared" si="31"/>
        <v>-0.36267121293367666</v>
      </c>
      <c r="AL114" s="5">
        <f t="shared" si="31"/>
        <v>0.85692745672467652</v>
      </c>
      <c r="AM114" s="5">
        <f t="shared" si="31"/>
        <v>-0.67916869374504074</v>
      </c>
      <c r="AN114" s="5">
        <f t="shared" si="16"/>
        <v>-0.7023351958471693</v>
      </c>
      <c r="AO114" s="5">
        <f t="shared" si="16"/>
        <v>0.23410768935903548</v>
      </c>
      <c r="AP114" s="5">
        <f t="shared" si="16"/>
        <v>-4.6013525181415105E-2</v>
      </c>
      <c r="AQ114" s="5">
        <f t="shared" si="16"/>
        <v>-0.45604386332264824</v>
      </c>
      <c r="AR114" s="5">
        <f t="shared" si="16"/>
        <v>1.6045253408320335</v>
      </c>
      <c r="AS114" s="5">
        <f t="shared" si="16"/>
        <v>0.16404251718224572</v>
      </c>
      <c r="AV114" s="2">
        <f t="shared" si="18"/>
        <v>65.52910885327816</v>
      </c>
      <c r="AW114" s="2">
        <f t="shared" si="19"/>
        <v>68.468081515814731</v>
      </c>
      <c r="AX114" s="2">
        <f t="shared" si="20"/>
        <v>68.78406777699179</v>
      </c>
      <c r="AY114" s="2">
        <f t="shared" si="21"/>
        <v>68.534880540068471</v>
      </c>
      <c r="AZ114" s="2">
        <f t="shared" si="22"/>
        <v>69.879327946663722</v>
      </c>
      <c r="BA114" s="2">
        <f t="shared" si="23"/>
        <v>69.686775366923825</v>
      </c>
      <c r="BB114" s="2">
        <f t="shared" si="24"/>
        <v>69.909026220666334</v>
      </c>
      <c r="BC114" s="2">
        <f t="shared" si="25"/>
        <v>69.174685139124222</v>
      </c>
      <c r="BD114" s="2">
        <f t="shared" si="26"/>
        <v>66.031186979862156</v>
      </c>
      <c r="BE114" s="2">
        <f t="shared" si="27"/>
        <v>62.10976872315824</v>
      </c>
      <c r="BF114" s="2">
        <f t="shared" si="28"/>
        <v>56.932999310162444</v>
      </c>
      <c r="BG114" s="2">
        <f t="shared" si="29"/>
        <v>49.364820421704266</v>
      </c>
      <c r="BH114" s="2">
        <f t="shared" si="30"/>
        <v>41.084731569323722</v>
      </c>
      <c r="BK114" s="2" t="str">
        <f>IF(OR($B114&lt;C$229, AND($B114&gt;C$230, $B114&lt;C$231)), C114, "")</f>
        <v/>
      </c>
      <c r="BL114" s="2">
        <f>IF(OR($B114&lt;D$229, AND($B114&gt;D$230, $B114&lt;D$231)), D114, "")</f>
        <v>66.956000000000003</v>
      </c>
      <c r="BM114" s="2">
        <f>IF(OR($B114&lt;E$229, AND($B114&gt;E$230, $B114&lt;E$231)), E114, "")</f>
        <v>69.587999999999994</v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>
        <f>IF(OR($B114&lt;H$229, AND($B114&gt;H$230, $B114&lt;H$231)), H114, "")</f>
        <v>70.558999999999997</v>
      </c>
      <c r="BQ114" s="2">
        <f>IF(OR($B114&lt;I$229, AND($B114&gt;I$230, $B114&lt;I$231)), I114, "")</f>
        <v>69.25</v>
      </c>
      <c r="BR114" s="2">
        <f>IF(OR($B114&lt;J$229, AND($B114&gt;J$230, $B114&lt;J$231)), J114, "")</f>
        <v>68.484999999999999</v>
      </c>
      <c r="BS114" s="2">
        <f>IF(OR($B114&lt;K$229, AND($B114&gt;K$230, $B114&lt;K$231)), K114, "")</f>
        <v>66.308999999999997</v>
      </c>
      <c r="BT114" s="2">
        <f>IF(OR($B114&lt;L$229, AND($B114&gt;L$230, $B114&lt;L$231)), L114, "")</f>
        <v>62.088000000000001</v>
      </c>
      <c r="BU114" s="2">
        <f>IF(OR($B114&lt;M$229, AND($B114&gt;M$230, $B114&lt;M$231)), M114, "")</f>
        <v>56.484999999999999</v>
      </c>
      <c r="BV114" s="2">
        <f>IF(OR($B114&lt;N$229, AND($B114&gt;N$230, $B114&lt;N$231)), N114, "")</f>
        <v>50.970999999999997</v>
      </c>
      <c r="BW114" s="2">
        <f>IF(OR($B114&lt;O$229, AND($B114&gt;O$230, $B114&lt;O$231)), O114, "")</f>
        <v>41.25</v>
      </c>
      <c r="BZ114" s="2" t="str">
        <f>IF(OR(AND($B114&gt;C$230, $B114&lt;C$231), $B114&gt;C$232), C114, "")</f>
        <v/>
      </c>
      <c r="CA114" s="2">
        <f>IF(OR(AND($B114&gt;D$230, $B114&lt;D$231), $B114&gt;D$232), D114, "")</f>
        <v>66.956000000000003</v>
      </c>
      <c r="CB114" s="2">
        <f>IF(OR(AND($B114&gt;E$230, $B114&lt;E$231), $B114&gt;E$232), E114, "")</f>
        <v>69.587999999999994</v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>
        <f>IF(OR(AND($B114&gt;H$230, $B114&lt;H$231), $B114&gt;H$232), H114, "")</f>
        <v>70.558999999999997</v>
      </c>
      <c r="CF114" s="2">
        <f>IF(OR(AND($B114&gt;I$230, $B114&lt;I$231), $B114&gt;I$232), I114, "")</f>
        <v>69.25</v>
      </c>
      <c r="CG114" s="2">
        <f>IF(OR(AND($B114&gt;J$230, $B114&lt;J$231), $B114&gt;J$232), J114, "")</f>
        <v>68.484999999999999</v>
      </c>
      <c r="CH114" s="2">
        <f>IF(OR(AND($B114&gt;K$230, $B114&lt;K$231), $B114&gt;K$232), K114, "")</f>
        <v>66.308999999999997</v>
      </c>
      <c r="CI114" s="2">
        <f>IF(OR(AND($B114&gt;L$230, $B114&lt;L$231), $B114&gt;L$232), L114, "")</f>
        <v>62.088000000000001</v>
      </c>
      <c r="CJ114" s="2">
        <f>IF(OR(AND($B114&gt;M$230, $B114&lt;M$231), $B114&gt;M$232), M114, "")</f>
        <v>56.484999999999999</v>
      </c>
      <c r="CK114" s="2">
        <f>IF(OR(AND($B114&gt;N$230, $B114&lt;N$231), $B114&gt;N$232), N114, "")</f>
        <v>50.970999999999997</v>
      </c>
      <c r="CL114" s="2">
        <f>IF(OR(AND($B114&gt;O$230, $B114&lt;O$231), $B114&gt;O$232), O114, "")</f>
        <v>41.25</v>
      </c>
      <c r="CO114" s="2">
        <f>BK$207*$B114+BK$209</f>
        <v>66.223927519890012</v>
      </c>
      <c r="CP114" s="2">
        <f>BL$207*$B114+BL$209</f>
        <v>68.991455739093595</v>
      </c>
      <c r="CQ114" s="2">
        <f>BM$207*$B114+BM$209</f>
        <v>69.557686152366728</v>
      </c>
      <c r="CR114" s="2">
        <f>BN$207*$B114+BN$209</f>
        <v>69.311392705931411</v>
      </c>
      <c r="CS114" s="2">
        <f>BO$207*$B114+BO$209</f>
        <v>70.859003620116113</v>
      </c>
      <c r="CT114" s="2">
        <f>BP$207*$B114+BP$209</f>
        <v>70.539107425982323</v>
      </c>
      <c r="CU114" s="2">
        <f>BQ$207*$B114+BQ$209</f>
        <v>70.638300399848973</v>
      </c>
      <c r="CV114" s="2">
        <f>BR$207*$B114+BR$209</f>
        <v>70.228186302510437</v>
      </c>
      <c r="CW114" s="2">
        <f>BS$207*$B114+BS$209</f>
        <v>66.925728650027153</v>
      </c>
      <c r="CX114" s="2">
        <f>BT$207*$B114+BT$209</f>
        <v>62.979172699900296</v>
      </c>
      <c r="CY114" s="2">
        <f>BU$207*$B114+BU$209</f>
        <v>57.85313667699964</v>
      </c>
      <c r="CZ114" s="2">
        <f>BV$207*$B114+BV$209</f>
        <v>49.955121970331795</v>
      </c>
      <c r="DA114" s="2">
        <f>BW$207*$B114+BW$209</f>
        <v>41.542755209656015</v>
      </c>
      <c r="DD114" s="2">
        <f>BZ$207*$B114+BZ$209</f>
        <v>65.317408329577532</v>
      </c>
      <c r="DE114" s="2">
        <f>CA$207*$B114+CA$209</f>
        <v>68.092315305624439</v>
      </c>
      <c r="DF114" s="2">
        <f>CB$207*$B114+CB$209</f>
        <v>68.468143449481104</v>
      </c>
      <c r="DG114" s="2">
        <f>CC$207*$B114+CC$209</f>
        <v>68.256355092849944</v>
      </c>
      <c r="DH114" s="2">
        <f>CD$207*$B114+CD$209</f>
        <v>69.517257546574712</v>
      </c>
      <c r="DI114" s="2">
        <f>CE$207*$B114+CE$209</f>
        <v>69.319207639605452</v>
      </c>
      <c r="DJ114" s="2">
        <f>CF$207*$B114+CF$209</f>
        <v>69.5986228928233</v>
      </c>
      <c r="DK114" s="2">
        <f>CG$207*$B114+CG$209</f>
        <v>68.707490518724995</v>
      </c>
      <c r="DL114" s="2">
        <f>CH$207*$B114+CH$209</f>
        <v>65.664516384646859</v>
      </c>
      <c r="DM114" s="2">
        <f>CI$207*$B114+CI$209</f>
        <v>61.735792129209536</v>
      </c>
      <c r="DN114" s="2">
        <f>CJ$207*$B114+CJ$209</f>
        <v>56.494057819458391</v>
      </c>
      <c r="DO114" s="2">
        <f>CK$207*$B114+CK$209</f>
        <v>49.058184641306887</v>
      </c>
      <c r="DP114" s="2">
        <f>CL$207*$B114+CL$209</f>
        <v>40.856327395677305</v>
      </c>
      <c r="DS114" s="2">
        <f>POWER(10,($B114-C$227)/C$228)/(1+POWER(10,($B114-C$227)/C$228))</f>
        <v>0.7664687896704574</v>
      </c>
      <c r="DT114" s="2">
        <f>POWER(10,($B114-D$227)/D$228)/(1+POWER(10,($B114-D$227)/D$228))</f>
        <v>0.58208284690249068</v>
      </c>
      <c r="DU114" s="2">
        <f>POWER(10,($B114-E$227)/E$228)/(1+POWER(10,($B114-E$227)/E$228))</f>
        <v>0.71003951779588947</v>
      </c>
      <c r="DV114" s="2">
        <f>POWER(10,($B114-F$227)/F$228)/(1+POWER(10,($B114-F$227)/F$228))</f>
        <v>0.73600424879163096</v>
      </c>
      <c r="DW114" s="2">
        <f>POWER(10,($B114-G$227)/G$228)/(1+POWER(10,($B114-G$227)/G$228))</f>
        <v>0.73014983443673032</v>
      </c>
      <c r="DX114" s="2">
        <f>POWER(10,($B114-H$227)/H$228)/(1+POWER(10,($B114-H$227)/H$228))</f>
        <v>0.69869022732592023</v>
      </c>
      <c r="DY114" s="2">
        <f>POWER(10,($B114-I$227)/I$228)/(1+POWER(10,($B114-I$227)/I$228))</f>
        <v>0.70144268223033934</v>
      </c>
      <c r="DZ114" s="2">
        <f>POWER(10,($B114-J$227)/J$228)/(1+POWER(10,($B114-J$227)/J$228))</f>
        <v>0.69277575082358911</v>
      </c>
      <c r="EA114" s="2">
        <f>POWER(10,($B114-K$227)/K$228)/(1+POWER(10,($B114-K$227)/K$228))</f>
        <v>0.70927130564755925</v>
      </c>
      <c r="EB114" s="2">
        <f>POWER(10,($B114-L$227)/L$228)/(1+POWER(10,($B114-L$227)/L$228))</f>
        <v>0.69922596285951299</v>
      </c>
      <c r="EC114" s="2">
        <f>POWER(10,($B114-M$227)/M$228)/(1+POWER(10,($B114-M$227)/M$228))</f>
        <v>0.67703015298305591</v>
      </c>
      <c r="ED114" s="2">
        <f>POWER(10,($B114-N$227)/N$228)/(1+POWER(10,($B114-N$227)/N$228))</f>
        <v>0.65813020545065648</v>
      </c>
      <c r="EE114" s="2">
        <f>POWER(10,($B114-O$227)/O$228)/(1+POWER(10,($B114-O$227)/O$228))</f>
        <v>0.66725682002521525</v>
      </c>
    </row>
    <row r="115" spans="2:135" x14ac:dyDescent="0.25">
      <c r="B115" s="2">
        <v>109</v>
      </c>
      <c r="C115">
        <v>64.207999999999998</v>
      </c>
      <c r="D115">
        <v>67.087999999999994</v>
      </c>
      <c r="E115">
        <v>68.397000000000006</v>
      </c>
      <c r="F115">
        <v>68.397000000000006</v>
      </c>
      <c r="G115">
        <v>67.191000000000003</v>
      </c>
      <c r="H115">
        <v>69.676000000000002</v>
      </c>
      <c r="I115">
        <v>68.912000000000006</v>
      </c>
      <c r="J115">
        <v>69.471000000000004</v>
      </c>
      <c r="K115">
        <v>65.426000000000002</v>
      </c>
      <c r="L115">
        <v>61.631999999999998</v>
      </c>
      <c r="M115">
        <v>57.146999999999998</v>
      </c>
      <c r="N115">
        <v>51.368000000000002</v>
      </c>
      <c r="O115">
        <v>40.9559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65.474177531750357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68.423147145249914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68.739719552413575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68.594339012879303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69.888517124212115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69.678820366496652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69.919133866388378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69.153808302370066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66.085326309553253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62.123604085012069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56.906068491277722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49.333692371483906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41.059178019930627</v>
      </c>
      <c r="AE115" s="5"/>
      <c r="AG115" s="5">
        <f t="shared" si="32"/>
        <v>-1.2661775317503583</v>
      </c>
      <c r="AH115" s="5">
        <f t="shared" si="32"/>
        <v>-1.3351471452499197</v>
      </c>
      <c r="AI115" s="5">
        <f t="shared" si="32"/>
        <v>-0.34271955241356977</v>
      </c>
      <c r="AJ115" s="5">
        <f t="shared" si="31"/>
        <v>-0.19733901287929712</v>
      </c>
      <c r="AK115" s="5">
        <f t="shared" si="31"/>
        <v>-2.6975171242121121</v>
      </c>
      <c r="AL115" s="5">
        <f t="shared" si="31"/>
        <v>-2.8203664966497399E-3</v>
      </c>
      <c r="AM115" s="5">
        <f t="shared" si="31"/>
        <v>-1.0071338663883722</v>
      </c>
      <c r="AN115" s="5">
        <f t="shared" si="16"/>
        <v>0.31719169762993715</v>
      </c>
      <c r="AO115" s="5">
        <f t="shared" si="16"/>
        <v>-0.65932630955325067</v>
      </c>
      <c r="AP115" s="5">
        <f t="shared" ref="AP115:AS178" si="33">L115-AA115</f>
        <v>-0.49160408501207087</v>
      </c>
      <c r="AQ115" s="5">
        <f t="shared" si="33"/>
        <v>0.24093150872227653</v>
      </c>
      <c r="AR115" s="5">
        <f t="shared" si="33"/>
        <v>2.0343076285160961</v>
      </c>
      <c r="AS115" s="5">
        <f t="shared" si="33"/>
        <v>-0.10327801993062735</v>
      </c>
      <c r="AV115" s="2">
        <f t="shared" si="18"/>
        <v>65.474177531748694</v>
      </c>
      <c r="AW115" s="2">
        <f t="shared" si="19"/>
        <v>68.423145069033296</v>
      </c>
      <c r="AX115" s="2">
        <f t="shared" si="20"/>
        <v>68.730417789079951</v>
      </c>
      <c r="AY115" s="2">
        <f t="shared" si="21"/>
        <v>68.482649366962249</v>
      </c>
      <c r="AZ115" s="2">
        <f t="shared" si="22"/>
        <v>69.827588432216686</v>
      </c>
      <c r="BA115" s="2">
        <f t="shared" si="23"/>
        <v>69.639343883916752</v>
      </c>
      <c r="BB115" s="2">
        <f t="shared" si="24"/>
        <v>69.868325791593861</v>
      </c>
      <c r="BC115" s="2">
        <f t="shared" si="25"/>
        <v>69.120501548938037</v>
      </c>
      <c r="BD115" s="2">
        <f t="shared" si="26"/>
        <v>65.979820469205379</v>
      </c>
      <c r="BE115" s="2">
        <f t="shared" si="27"/>
        <v>62.06175766460909</v>
      </c>
      <c r="BF115" s="2">
        <f t="shared" si="28"/>
        <v>56.883462794135347</v>
      </c>
      <c r="BG115" s="2">
        <f t="shared" si="29"/>
        <v>49.328560070026235</v>
      </c>
      <c r="BH115" s="2">
        <f t="shared" si="30"/>
        <v>41.05544019948568</v>
      </c>
      <c r="BK115" s="2" t="str">
        <f>IF(OR($B115&lt;C$229, AND($B115&gt;C$230, $B115&lt;C$231)), C115, "")</f>
        <v/>
      </c>
      <c r="BL115" s="2">
        <f>IF(OR($B115&lt;D$229, AND($B115&gt;D$230, $B115&lt;D$231)), D115, "")</f>
        <v>67.087999999999994</v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>
        <f>IF(OR($B115&lt;H$229, AND($B115&gt;H$230, $B115&lt;H$231)), H115, "")</f>
        <v>69.676000000000002</v>
      </c>
      <c r="BQ115" s="2">
        <f>IF(OR($B115&lt;I$229, AND($B115&gt;I$230, $B115&lt;I$231)), I115, "")</f>
        <v>68.912000000000006</v>
      </c>
      <c r="BR115" s="2">
        <f>IF(OR($B115&lt;J$229, AND($B115&gt;J$230, $B115&lt;J$231)), J115, "")</f>
        <v>69.471000000000004</v>
      </c>
      <c r="BS115" s="2" t="str">
        <f>IF(OR($B115&lt;K$229, AND($B115&gt;K$230, $B115&lt;K$231)), K115, "")</f>
        <v/>
      </c>
      <c r="BT115" s="2">
        <f>IF(OR($B115&lt;L$229, AND($B115&gt;L$230, $B115&lt;L$231)), L115, "")</f>
        <v>61.631999999999998</v>
      </c>
      <c r="BU115" s="2">
        <f>IF(OR($B115&lt;M$229, AND($B115&gt;M$230, $B115&lt;M$231)), M115, "")</f>
        <v>57.146999999999998</v>
      </c>
      <c r="BV115" s="2">
        <f>IF(OR($B115&lt;N$229, AND($B115&gt;N$230, $B115&lt;N$231)), N115, "")</f>
        <v>51.368000000000002</v>
      </c>
      <c r="BW115" s="2">
        <f>IF(OR($B115&lt;O$229, AND($B115&gt;O$230, $B115&lt;O$231)), O115, "")</f>
        <v>40.9559</v>
      </c>
      <c r="BZ115" s="2" t="str">
        <f>IF(OR(AND($B115&gt;C$230, $B115&lt;C$231), $B115&gt;C$232), C115, "")</f>
        <v/>
      </c>
      <c r="CA115" s="2">
        <f>IF(OR(AND($B115&gt;D$230, $B115&lt;D$231), $B115&gt;D$232), D115, "")</f>
        <v>67.087999999999994</v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>
        <f>IF(OR(AND($B115&gt;H$230, $B115&lt;H$231), $B115&gt;H$232), H115, "")</f>
        <v>69.676000000000002</v>
      </c>
      <c r="CF115" s="2">
        <f>IF(OR(AND($B115&gt;I$230, $B115&lt;I$231), $B115&gt;I$232), I115, "")</f>
        <v>68.912000000000006</v>
      </c>
      <c r="CG115" s="2">
        <f>IF(OR(AND($B115&gt;J$230, $B115&lt;J$231), $B115&gt;J$232), J115, "")</f>
        <v>69.471000000000004</v>
      </c>
      <c r="CH115" s="2" t="str">
        <f>IF(OR(AND($B115&gt;K$230, $B115&lt;K$231), $B115&gt;K$232), K115, "")</f>
        <v/>
      </c>
      <c r="CI115" s="2">
        <f>IF(OR(AND($B115&gt;L$230, $B115&lt;L$231), $B115&gt;L$232), L115, "")</f>
        <v>61.631999999999998</v>
      </c>
      <c r="CJ115" s="2">
        <f>IF(OR(AND($B115&gt;M$230, $B115&lt;M$231), $B115&gt;M$232), M115, "")</f>
        <v>57.146999999999998</v>
      </c>
      <c r="CK115" s="2">
        <f>IF(OR(AND($B115&gt;N$230, $B115&lt;N$231), $B115&gt;N$232), N115, "")</f>
        <v>51.368000000000002</v>
      </c>
      <c r="CL115" s="2">
        <f>IF(OR(AND($B115&gt;O$230, $B115&lt;O$231), $B115&gt;O$232), O115, "")</f>
        <v>40.9559</v>
      </c>
      <c r="CO115" s="2">
        <f>BK$207*$B115+BK$209</f>
        <v>66.234254676081022</v>
      </c>
      <c r="CP115" s="2">
        <f>BL$207*$B115+BL$209</f>
        <v>69.006924184667511</v>
      </c>
      <c r="CQ115" s="2">
        <f>BM$207*$B115+BM$209</f>
        <v>69.56809622705903</v>
      </c>
      <c r="CR115" s="2">
        <f>BN$207*$B115+BN$209</f>
        <v>69.318880737586994</v>
      </c>
      <c r="CS115" s="2">
        <f>BO$207*$B115+BO$209</f>
        <v>70.879560507777498</v>
      </c>
      <c r="CT115" s="2">
        <f>BP$207*$B115+BP$209</f>
        <v>70.55720452062485</v>
      </c>
      <c r="CU115" s="2">
        <f>BQ$207*$B115+BQ$209</f>
        <v>70.657157929969031</v>
      </c>
      <c r="CV115" s="2">
        <f>BR$207*$B115+BR$209</f>
        <v>70.257190331230319</v>
      </c>
      <c r="CW115" s="2">
        <f>BS$207*$B115+BS$209</f>
        <v>66.945972538234855</v>
      </c>
      <c r="CX115" s="2">
        <f>BT$207*$B115+BT$209</f>
        <v>63.001920731626612</v>
      </c>
      <c r="CY115" s="2">
        <f>BU$207*$B115+BU$209</f>
        <v>57.892101794836677</v>
      </c>
      <c r="CZ115" s="2">
        <f>BV$207*$B115+BV$209</f>
        <v>49.983483353755602</v>
      </c>
      <c r="DA115" s="2">
        <f>BW$207*$B115+BW$209</f>
        <v>41.567910898688844</v>
      </c>
      <c r="DD115" s="2">
        <f>BZ$207*$B115+BZ$209</f>
        <v>65.262970619053164</v>
      </c>
      <c r="DE115" s="2">
        <f>CA$207*$B115+CA$209</f>
        <v>68.040889387066969</v>
      </c>
      <c r="DF115" s="2">
        <f>CB$207*$B115+CB$209</f>
        <v>68.418432849633817</v>
      </c>
      <c r="DG115" s="2">
        <f>CC$207*$B115+CC$209</f>
        <v>68.209095365644089</v>
      </c>
      <c r="DH115" s="2">
        <f>CD$207*$B115+CD$209</f>
        <v>69.473007882092418</v>
      </c>
      <c r="DI115" s="2">
        <f>CE$207*$B115+CE$209</f>
        <v>69.278345469679678</v>
      </c>
      <c r="DJ115" s="2">
        <f>CF$207*$B115+CF$209</f>
        <v>69.562115256951955</v>
      </c>
      <c r="DK115" s="2">
        <f>CG$207*$B115+CG$209</f>
        <v>68.660769915528562</v>
      </c>
      <c r="DL115" s="2">
        <f>CH$207*$B115+CH$209</f>
        <v>65.618642712853344</v>
      </c>
      <c r="DM115" s="2">
        <f>CI$207*$B115+CI$209</f>
        <v>61.692927879069728</v>
      </c>
      <c r="DN115" s="2">
        <f>CJ$207*$B115+CJ$209</f>
        <v>56.444639449412747</v>
      </c>
      <c r="DO115" s="2">
        <f>CK$207*$B115+CK$209</f>
        <v>49.018290389810367</v>
      </c>
      <c r="DP115" s="2">
        <f>CL$207*$B115+CL$209</f>
        <v>40.822370841001508</v>
      </c>
      <c r="DS115" s="2">
        <f>POWER(10,($B115-C$227)/C$228)/(1+POWER(10,($B115-C$227)/C$228))</f>
        <v>0.78254877019002322</v>
      </c>
      <c r="DT115" s="2">
        <f>POWER(10,($B115-D$227)/D$228)/(1+POWER(10,($B115-D$227)/D$228))</f>
        <v>0.60430443818816848</v>
      </c>
      <c r="DU115" s="2">
        <f>POWER(10,($B115-E$227)/E$228)/(1+POWER(10,($B115-E$227)/E$228))</f>
        <v>0.72862931396070285</v>
      </c>
      <c r="DV115" s="2">
        <f>POWER(10,($B115-F$227)/F$228)/(1+POWER(10,($B115-F$227)/F$228))</f>
        <v>0.7535072922800794</v>
      </c>
      <c r="DW115" s="2">
        <f>POWER(10,($B115-G$227)/G$228)/(1+POWER(10,($B115-G$227)/G$228))</f>
        <v>0.74790808132644682</v>
      </c>
      <c r="DX115" s="2">
        <f>POWER(10,($B115-H$227)/H$228)/(1+POWER(10,($B115-H$227)/H$228))</f>
        <v>0.71771837250533776</v>
      </c>
      <c r="DY115" s="2">
        <f>POWER(10,($B115-I$227)/I$228)/(1+POWER(10,($B115-I$227)/I$228))</f>
        <v>0.72036657366217371</v>
      </c>
      <c r="DZ115" s="2">
        <f>POWER(10,($B115-J$227)/J$228)/(1+POWER(10,($B115-J$227)/J$228))</f>
        <v>0.71202345642304365</v>
      </c>
      <c r="EA115" s="2">
        <f>POWER(10,($B115-K$227)/K$228)/(1+POWER(10,($B115-K$227)/K$228))</f>
        <v>0.72789147848144808</v>
      </c>
      <c r="EB115" s="2">
        <f>POWER(10,($B115-L$227)/L$228)/(1+POWER(10,($B115-L$227)/L$228))</f>
        <v>0.71823391944508097</v>
      </c>
      <c r="EC115" s="2">
        <f>POWER(10,($B115-M$227)/M$228)/(1+POWER(10,($B115-M$227)/M$228))</f>
        <v>0.69683263532905537</v>
      </c>
      <c r="ED115" s="2">
        <f>POWER(10,($B115-N$227)/N$228)/(1+POWER(10,($B115-N$227)/N$228))</f>
        <v>0.6785412950508477</v>
      </c>
      <c r="EE115" s="2">
        <f>POWER(10,($B115-O$227)/O$228)/(1+POWER(10,($B115-O$227)/O$228))</f>
        <v>0.6873818434288379</v>
      </c>
    </row>
    <row r="116" spans="2:135" x14ac:dyDescent="0.25">
      <c r="B116" s="2">
        <v>110</v>
      </c>
      <c r="C116">
        <v>65.25</v>
      </c>
      <c r="D116">
        <v>67.632000000000005</v>
      </c>
      <c r="E116">
        <v>67.617999999999995</v>
      </c>
      <c r="F116">
        <v>68.234999999999999</v>
      </c>
      <c r="G116">
        <v>70.058999999999997</v>
      </c>
      <c r="H116">
        <v>70.984999999999999</v>
      </c>
      <c r="I116">
        <v>69.367999999999995</v>
      </c>
      <c r="J116">
        <v>68.015000000000001</v>
      </c>
      <c r="K116">
        <v>65.971000000000004</v>
      </c>
      <c r="L116">
        <v>62.956000000000003</v>
      </c>
      <c r="M116">
        <v>55.926000000000002</v>
      </c>
      <c r="N116">
        <v>48.661999999999999</v>
      </c>
      <c r="O116">
        <v>40.602899999999998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65.41800789164823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68.37567270260044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68.696384243626014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68.653094796714242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69.899381937077607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69.684254140831939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69.943998330409556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69.145145008019966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66.160570131958892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62.15707082481125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56.889809688414495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49.304847815653694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41.034831027773812</v>
      </c>
      <c r="AE116" s="5"/>
      <c r="AG116" s="5">
        <f t="shared" si="32"/>
        <v>-0.16800789164823016</v>
      </c>
      <c r="AH116" s="5">
        <f t="shared" si="32"/>
        <v>-0.74367270260043483</v>
      </c>
      <c r="AI116" s="5">
        <f t="shared" si="32"/>
        <v>-1.0783842436260187</v>
      </c>
      <c r="AJ116" s="5">
        <f t="shared" si="31"/>
        <v>-0.41809479671424299</v>
      </c>
      <c r="AK116" s="5">
        <f t="shared" si="31"/>
        <v>0.15961806292239089</v>
      </c>
      <c r="AL116" s="5">
        <f t="shared" si="31"/>
        <v>1.3007458591680603</v>
      </c>
      <c r="AM116" s="5">
        <f t="shared" si="31"/>
        <v>-0.57599833040956128</v>
      </c>
      <c r="AN116" s="5">
        <f t="shared" si="31"/>
        <v>-1.1301450080199658</v>
      </c>
      <c r="AO116" s="5">
        <f t="shared" si="31"/>
        <v>-0.18957013195888806</v>
      </c>
      <c r="AP116" s="5">
        <f t="shared" si="33"/>
        <v>0.7989291751887535</v>
      </c>
      <c r="AQ116" s="5">
        <f t="shared" si="33"/>
        <v>-0.96380968841449288</v>
      </c>
      <c r="AR116" s="5">
        <f t="shared" si="33"/>
        <v>-0.64284781565369542</v>
      </c>
      <c r="AS116" s="5">
        <f t="shared" si="33"/>
        <v>-0.43193102777381398</v>
      </c>
      <c r="AV116" s="2">
        <f t="shared" si="18"/>
        <v>65.418007891647946</v>
      </c>
      <c r="AW116" s="2">
        <f t="shared" si="19"/>
        <v>68.375672137588566</v>
      </c>
      <c r="AX116" s="2">
        <f t="shared" si="20"/>
        <v>68.675459516775106</v>
      </c>
      <c r="AY116" s="2">
        <f t="shared" si="21"/>
        <v>68.429431164601041</v>
      </c>
      <c r="AZ116" s="2">
        <f t="shared" si="22"/>
        <v>69.774712979441176</v>
      </c>
      <c r="BA116" s="2">
        <f t="shared" si="23"/>
        <v>69.590668793401704</v>
      </c>
      <c r="BB116" s="2">
        <f t="shared" si="24"/>
        <v>69.826395452490715</v>
      </c>
      <c r="BC116" s="2">
        <f t="shared" si="25"/>
        <v>69.064634997598873</v>
      </c>
      <c r="BD116" s="2">
        <f t="shared" si="26"/>
        <v>65.927057788885975</v>
      </c>
      <c r="BE116" s="2">
        <f t="shared" si="27"/>
        <v>62.012281253423829</v>
      </c>
      <c r="BF116" s="2">
        <f t="shared" si="28"/>
        <v>56.831508198539737</v>
      </c>
      <c r="BG116" s="2">
        <f t="shared" si="29"/>
        <v>49.290195421051486</v>
      </c>
      <c r="BH116" s="2">
        <f t="shared" si="30"/>
        <v>41.024318650734351</v>
      </c>
      <c r="BK116" s="2" t="str">
        <f>IF(OR($B116&lt;C$229, AND($B116&gt;C$230, $B116&lt;C$231)), C116, "")</f>
        <v/>
      </c>
      <c r="BL116" s="2">
        <f>IF(OR($B116&lt;D$229, AND($B116&gt;D$230, $B116&lt;D$231)), D116, "")</f>
        <v>67.632000000000005</v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>
        <f>IF(OR($B116&lt;M$229, AND($B116&gt;M$230, $B116&lt;M$231)), M116, "")</f>
        <v>55.926000000000002</v>
      </c>
      <c r="BV116" s="2">
        <f>IF(OR($B116&lt;N$229, AND($B116&gt;N$230, $B116&lt;N$231)), N116, "")</f>
        <v>48.661999999999999</v>
      </c>
      <c r="BW116" s="2">
        <f>IF(OR($B116&lt;O$229, AND($B116&gt;O$230, $B116&lt;O$231)), O116, "")</f>
        <v>40.602899999999998</v>
      </c>
      <c r="BZ116" s="2" t="str">
        <f>IF(OR(AND($B116&gt;C$230, $B116&lt;C$231), $B116&gt;C$232), C116, "")</f>
        <v/>
      </c>
      <c r="CA116" s="2">
        <f>IF(OR(AND($B116&gt;D$230, $B116&lt;D$231), $B116&gt;D$232), D116, "")</f>
        <v>67.632000000000005</v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>
        <f>IF(OR(AND($B116&gt;M$230, $B116&lt;M$231), $B116&gt;M$232), M116, "")</f>
        <v>55.926000000000002</v>
      </c>
      <c r="CK116" s="2">
        <f>IF(OR(AND($B116&gt;N$230, $B116&lt;N$231), $B116&gt;N$232), N116, "")</f>
        <v>48.661999999999999</v>
      </c>
      <c r="CL116" s="2">
        <f>IF(OR(AND($B116&gt;O$230, $B116&lt;O$231), $B116&gt;O$232), O116, "")</f>
        <v>40.602899999999998</v>
      </c>
      <c r="CO116" s="2">
        <f>BK$207*$B116+BK$209</f>
        <v>66.244581832272033</v>
      </c>
      <c r="CP116" s="2">
        <f>BL$207*$B116+BL$209</f>
        <v>69.022392630241413</v>
      </c>
      <c r="CQ116" s="2">
        <f>BM$207*$B116+BM$209</f>
        <v>69.578506301751332</v>
      </c>
      <c r="CR116" s="2">
        <f>BN$207*$B116+BN$209</f>
        <v>69.326368769242592</v>
      </c>
      <c r="CS116" s="2">
        <f>BO$207*$B116+BO$209</f>
        <v>70.900117395438897</v>
      </c>
      <c r="CT116" s="2">
        <f>BP$207*$B116+BP$209</f>
        <v>70.575301615267392</v>
      </c>
      <c r="CU116" s="2">
        <f>BQ$207*$B116+BQ$209</f>
        <v>70.676015460089104</v>
      </c>
      <c r="CV116" s="2">
        <f>BR$207*$B116+BR$209</f>
        <v>70.286194359950215</v>
      </c>
      <c r="CW116" s="2">
        <f>BS$207*$B116+BS$209</f>
        <v>66.966216426442571</v>
      </c>
      <c r="CX116" s="2">
        <f>BT$207*$B116+BT$209</f>
        <v>63.024668763352928</v>
      </c>
      <c r="CY116" s="2">
        <f>BU$207*$B116+BU$209</f>
        <v>57.931066912673721</v>
      </c>
      <c r="CZ116" s="2">
        <f>BV$207*$B116+BV$209</f>
        <v>50.011844737179416</v>
      </c>
      <c r="DA116" s="2">
        <f>BW$207*$B116+BW$209</f>
        <v>41.593066587721673</v>
      </c>
      <c r="DD116" s="2">
        <f>BZ$207*$B116+BZ$209</f>
        <v>65.208532908528795</v>
      </c>
      <c r="DE116" s="2">
        <f>CA$207*$B116+CA$209</f>
        <v>67.989463468509499</v>
      </c>
      <c r="DF116" s="2">
        <f>CB$207*$B116+CB$209</f>
        <v>68.368722249786529</v>
      </c>
      <c r="DG116" s="2">
        <f>CC$207*$B116+CC$209</f>
        <v>68.161835638438234</v>
      </c>
      <c r="DH116" s="2">
        <f>CD$207*$B116+CD$209</f>
        <v>69.428758217610124</v>
      </c>
      <c r="DI116" s="2">
        <f>CE$207*$B116+CE$209</f>
        <v>69.237483299753904</v>
      </c>
      <c r="DJ116" s="2">
        <f>CF$207*$B116+CF$209</f>
        <v>69.525607621080624</v>
      </c>
      <c r="DK116" s="2">
        <f>CG$207*$B116+CG$209</f>
        <v>68.614049312332142</v>
      </c>
      <c r="DL116" s="2">
        <f>CH$207*$B116+CH$209</f>
        <v>65.572769041059829</v>
      </c>
      <c r="DM116" s="2">
        <f>CI$207*$B116+CI$209</f>
        <v>61.650063628929928</v>
      </c>
      <c r="DN116" s="2">
        <f>CJ$207*$B116+CJ$209</f>
        <v>56.395221079367097</v>
      </c>
      <c r="DO116" s="2">
        <f>CK$207*$B116+CK$209</f>
        <v>48.978396138313848</v>
      </c>
      <c r="DP116" s="2">
        <f>CL$207*$B116+CL$209</f>
        <v>40.788414286325711</v>
      </c>
      <c r="DS116" s="2">
        <f>POWER(10,($B116-C$227)/C$228)/(1+POWER(10,($B116-C$227)/C$228))</f>
        <v>0.79781361833539866</v>
      </c>
      <c r="DT116" s="2">
        <f>POWER(10,($B116-D$227)/D$228)/(1+POWER(10,($B116-D$227)/D$228))</f>
        <v>0.6261034314961974</v>
      </c>
      <c r="DU116" s="2">
        <f>POWER(10,($B116-E$227)/E$228)/(1+POWER(10,($B116-E$227)/E$228))</f>
        <v>0.74645287603981214</v>
      </c>
      <c r="DV116" s="2">
        <f>POWER(10,($B116-F$227)/F$228)/(1+POWER(10,($B116-F$227)/F$228))</f>
        <v>0.77021218281872328</v>
      </c>
      <c r="DW116" s="2">
        <f>POWER(10,($B116-G$227)/G$228)/(1+POWER(10,($B116-G$227)/G$228))</f>
        <v>0.76487402461337939</v>
      </c>
      <c r="DX116" s="2">
        <f>POWER(10,($B116-H$227)/H$228)/(1+POWER(10,($B116-H$227)/H$228))</f>
        <v>0.73599890990261874</v>
      </c>
      <c r="DY116" s="2">
        <f>POWER(10,($B116-I$227)/I$228)/(1+POWER(10,($B116-I$227)/I$228))</f>
        <v>0.7385380895271616</v>
      </c>
      <c r="DZ116" s="2">
        <f>POWER(10,($B116-J$227)/J$228)/(1+POWER(10,($B116-J$227)/J$228))</f>
        <v>0.73053433019547231</v>
      </c>
      <c r="EA116" s="2">
        <f>POWER(10,($B116-K$227)/K$228)/(1+POWER(10,($B116-K$227)/K$228))</f>
        <v>0.74574659112167463</v>
      </c>
      <c r="EB116" s="2">
        <f>POWER(10,($B116-L$227)/L$228)/(1+POWER(10,($B116-L$227)/L$228))</f>
        <v>0.73649332784869859</v>
      </c>
      <c r="EC116" s="2">
        <f>POWER(10,($B116-M$227)/M$228)/(1+POWER(10,($B116-M$227)/M$228))</f>
        <v>0.71593039502322509</v>
      </c>
      <c r="ED116" s="2">
        <f>POWER(10,($B116-N$227)/N$228)/(1+POWER(10,($B116-N$227)/N$228))</f>
        <v>0.69829241330443892</v>
      </c>
      <c r="EE116" s="2">
        <f>POWER(10,($B116-O$227)/O$228)/(1+POWER(10,($B116-O$227)/O$228))</f>
        <v>0.70682447064480092</v>
      </c>
    </row>
    <row r="117" spans="2:135" x14ac:dyDescent="0.25">
      <c r="B117" s="2">
        <v>111</v>
      </c>
      <c r="C117">
        <v>63.25</v>
      </c>
      <c r="D117">
        <v>68.971000000000004</v>
      </c>
      <c r="E117">
        <v>69.573999999999998</v>
      </c>
      <c r="F117">
        <v>69.691000000000003</v>
      </c>
      <c r="G117">
        <v>69.382000000000005</v>
      </c>
      <c r="H117">
        <v>70.456000000000003</v>
      </c>
      <c r="I117">
        <v>71.176000000000002</v>
      </c>
      <c r="J117">
        <v>69.367999999999995</v>
      </c>
      <c r="K117">
        <v>66.015000000000001</v>
      </c>
      <c r="L117">
        <v>63.161999999999999</v>
      </c>
      <c r="M117">
        <v>56.368000000000002</v>
      </c>
      <c r="N117">
        <v>49.881999999999998</v>
      </c>
      <c r="O117">
        <v>41.632399999999997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65.360757614453775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68.325833033493424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68.662594704713314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68.786858065890442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69.955118334167693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69.744730875568223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70.033180536040717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69.185976722109402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66.346929786630724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62.272619652216939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56.915388897867416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49.288406920613468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41.01879699311317</v>
      </c>
      <c r="AE117" s="5"/>
      <c r="AG117" s="5">
        <f t="shared" si="32"/>
        <v>-2.1107576144537745</v>
      </c>
      <c r="AH117" s="5">
        <f t="shared" si="32"/>
        <v>0.64516696650657934</v>
      </c>
      <c r="AI117" s="5">
        <f t="shared" si="32"/>
        <v>0.91140529528668424</v>
      </c>
      <c r="AJ117" s="5">
        <f t="shared" si="31"/>
        <v>0.90414193410956045</v>
      </c>
      <c r="AK117" s="5">
        <f t="shared" si="31"/>
        <v>-0.5731183341676882</v>
      </c>
      <c r="AL117" s="5">
        <f t="shared" si="31"/>
        <v>0.71126912443178014</v>
      </c>
      <c r="AM117" s="5">
        <f t="shared" si="31"/>
        <v>1.1428194639592846</v>
      </c>
      <c r="AN117" s="5">
        <f t="shared" si="31"/>
        <v>0.18202327789059325</v>
      </c>
      <c r="AO117" s="5">
        <f t="shared" si="31"/>
        <v>-0.33192978663072381</v>
      </c>
      <c r="AP117" s="5">
        <f t="shared" si="33"/>
        <v>0.88938034778306019</v>
      </c>
      <c r="AQ117" s="5">
        <f t="shared" si="33"/>
        <v>-0.54738889786741396</v>
      </c>
      <c r="AR117" s="5">
        <f t="shared" si="33"/>
        <v>0.59359307938652961</v>
      </c>
      <c r="AS117" s="5">
        <f t="shared" si="33"/>
        <v>0.61360300688682656</v>
      </c>
      <c r="AV117" s="2">
        <f t="shared" si="18"/>
        <v>65.360757614453732</v>
      </c>
      <c r="AW117" s="2">
        <f t="shared" si="19"/>
        <v>68.32583288705024</v>
      </c>
      <c r="AX117" s="2">
        <f t="shared" si="20"/>
        <v>68.619362169766475</v>
      </c>
      <c r="AY117" s="2">
        <f t="shared" si="21"/>
        <v>68.37537236466288</v>
      </c>
      <c r="AZ117" s="2">
        <f t="shared" si="22"/>
        <v>69.720879009570439</v>
      </c>
      <c r="BA117" s="2">
        <f t="shared" si="23"/>
        <v>69.540923746034366</v>
      </c>
      <c r="BB117" s="2">
        <f t="shared" si="24"/>
        <v>69.783394391548242</v>
      </c>
      <c r="BC117" s="2">
        <f t="shared" si="25"/>
        <v>69.007309460577957</v>
      </c>
      <c r="BD117" s="2">
        <f t="shared" si="26"/>
        <v>65.873086848582517</v>
      </c>
      <c r="BE117" s="2">
        <f t="shared" si="27"/>
        <v>61.961529179275871</v>
      </c>
      <c r="BF117" s="2">
        <f t="shared" si="28"/>
        <v>56.777386665086013</v>
      </c>
      <c r="BG117" s="2">
        <f t="shared" si="29"/>
        <v>49.24991454408665</v>
      </c>
      <c r="BH117" s="2">
        <f t="shared" si="30"/>
        <v>40.991525932067418</v>
      </c>
      <c r="BK117" s="2" t="str">
        <f>IF(OR($B117&lt;C$229, AND($B117&gt;C$230, $B117&lt;C$231)), C117, "")</f>
        <v/>
      </c>
      <c r="BL117" s="2">
        <f>IF(OR($B117&lt;D$229, AND($B117&gt;D$230, $B117&lt;D$231)), D117, "")</f>
        <v>68.971000000000004</v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>
        <f>IF(OR($B117&lt;N$229, AND($B117&gt;N$230, $B117&lt;N$231)), N117, "")</f>
        <v>49.881999999999998</v>
      </c>
      <c r="BW117" s="2">
        <f>IF(OR($B117&lt;O$229, AND($B117&gt;O$230, $B117&lt;O$231)), O117, "")</f>
        <v>41.632399999999997</v>
      </c>
      <c r="BZ117" s="2" t="str">
        <f>IF(OR(AND($B117&gt;C$230, $B117&lt;C$231), $B117&gt;C$232), C117, "")</f>
        <v/>
      </c>
      <c r="CA117" s="2">
        <f>IF(OR(AND($B117&gt;D$230, $B117&lt;D$231), $B117&gt;D$232), D117, "")</f>
        <v>68.971000000000004</v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>
        <f>IF(OR(AND($B117&gt;N$230, $B117&lt;N$231), $B117&gt;N$232), N117, "")</f>
        <v>49.881999999999998</v>
      </c>
      <c r="CL117" s="2">
        <f>IF(OR(AND($B117&gt;O$230, $B117&lt;O$231), $B117&gt;O$232), O117, "")</f>
        <v>41.632399999999997</v>
      </c>
      <c r="CO117" s="2">
        <f>BK$207*$B117+BK$209</f>
        <v>66.254908988463043</v>
      </c>
      <c r="CP117" s="2">
        <f>BL$207*$B117+BL$209</f>
        <v>69.037861075815329</v>
      </c>
      <c r="CQ117" s="2">
        <f>BM$207*$B117+BM$209</f>
        <v>69.58891637644362</v>
      </c>
      <c r="CR117" s="2">
        <f>BN$207*$B117+BN$209</f>
        <v>69.333856800898189</v>
      </c>
      <c r="CS117" s="2">
        <f>BO$207*$B117+BO$209</f>
        <v>70.920674283100283</v>
      </c>
      <c r="CT117" s="2">
        <f>BP$207*$B117+BP$209</f>
        <v>70.593398709909934</v>
      </c>
      <c r="CU117" s="2">
        <f>BQ$207*$B117+BQ$209</f>
        <v>70.694872990209163</v>
      </c>
      <c r="CV117" s="2">
        <f>BR$207*$B117+BR$209</f>
        <v>70.315198388670112</v>
      </c>
      <c r="CW117" s="2">
        <f>BS$207*$B117+BS$209</f>
        <v>66.986460314650287</v>
      </c>
      <c r="CX117" s="2">
        <f>BT$207*$B117+BT$209</f>
        <v>63.047416795079243</v>
      </c>
      <c r="CY117" s="2">
        <f>BU$207*$B117+BU$209</f>
        <v>57.970032030510758</v>
      </c>
      <c r="CZ117" s="2">
        <f>BV$207*$B117+BV$209</f>
        <v>50.040206120603223</v>
      </c>
      <c r="DA117" s="2">
        <f>BW$207*$B117+BW$209</f>
        <v>41.618222276754501</v>
      </c>
      <c r="DD117" s="2">
        <f>BZ$207*$B117+BZ$209</f>
        <v>65.154095198004427</v>
      </c>
      <c r="DE117" s="2">
        <f>CA$207*$B117+CA$209</f>
        <v>67.938037549952043</v>
      </c>
      <c r="DF117" s="2">
        <f>CB$207*$B117+CB$209</f>
        <v>68.319011649939242</v>
      </c>
      <c r="DG117" s="2">
        <f>CC$207*$B117+CC$209</f>
        <v>68.114575911232379</v>
      </c>
      <c r="DH117" s="2">
        <f>CD$207*$B117+CD$209</f>
        <v>69.384508553127844</v>
      </c>
      <c r="DI117" s="2">
        <f>CE$207*$B117+CE$209</f>
        <v>69.196621129828131</v>
      </c>
      <c r="DJ117" s="2">
        <f>CF$207*$B117+CF$209</f>
        <v>69.489099985209279</v>
      </c>
      <c r="DK117" s="2">
        <f>CG$207*$B117+CG$209</f>
        <v>68.567328709135722</v>
      </c>
      <c r="DL117" s="2">
        <f>CH$207*$B117+CH$209</f>
        <v>65.526895369266327</v>
      </c>
      <c r="DM117" s="2">
        <f>CI$207*$B117+CI$209</f>
        <v>61.607199378790128</v>
      </c>
      <c r="DN117" s="2">
        <f>CJ$207*$B117+CJ$209</f>
        <v>56.345802709321454</v>
      </c>
      <c r="DO117" s="2">
        <f>CK$207*$B117+CK$209</f>
        <v>48.938501886817328</v>
      </c>
      <c r="DP117" s="2">
        <f>CL$207*$B117+CL$209</f>
        <v>40.754457731649914</v>
      </c>
      <c r="DS117" s="2">
        <f>POWER(10,($B117-C$227)/C$228)/(1+POWER(10,($B117-C$227)/C$228))</f>
        <v>0.81226396485893926</v>
      </c>
      <c r="DT117" s="2">
        <f>POWER(10,($B117-D$227)/D$228)/(1+POWER(10,($B117-D$227)/D$228))</f>
        <v>0.64740221682945853</v>
      </c>
      <c r="DU117" s="2">
        <f>POWER(10,($B117-E$227)/E$228)/(1+POWER(10,($B117-E$227)/E$228))</f>
        <v>0.76348578475332574</v>
      </c>
      <c r="DV117" s="2">
        <f>POWER(10,($B117-F$227)/F$228)/(1+POWER(10,($B117-F$227)/F$228))</f>
        <v>0.78610633887489267</v>
      </c>
      <c r="DW117" s="2">
        <f>POWER(10,($B117-G$227)/G$228)/(1+POWER(10,($B117-G$227)/G$228))</f>
        <v>0.78103244338836242</v>
      </c>
      <c r="DX117" s="2">
        <f>POWER(10,($B117-H$227)/H$228)/(1+POWER(10,($B117-H$227)/H$228))</f>
        <v>0.75350218881229136</v>
      </c>
      <c r="DY117" s="2">
        <f>POWER(10,($B117-I$227)/I$228)/(1+POWER(10,($B117-I$227)/I$228))</f>
        <v>0.75592884803471583</v>
      </c>
      <c r="DZ117" s="2">
        <f>POWER(10,($B117-J$227)/J$228)/(1+POWER(10,($B117-J$227)/J$228))</f>
        <v>0.7482759975792711</v>
      </c>
      <c r="EA117" s="2">
        <f>POWER(10,($B117-K$227)/K$228)/(1+POWER(10,($B117-K$227)/K$228))</f>
        <v>0.76281187047478882</v>
      </c>
      <c r="EB117" s="2">
        <f>POWER(10,($B117-L$227)/L$228)/(1+POWER(10,($B117-L$227)/L$228))</f>
        <v>0.75397478430811149</v>
      </c>
      <c r="EC117" s="2">
        <f>POWER(10,($B117-M$227)/M$228)/(1+POWER(10,($B117-M$227)/M$228))</f>
        <v>0.73428385380425087</v>
      </c>
      <c r="ED117" s="2">
        <f>POWER(10,($B117-N$227)/N$228)/(1+POWER(10,($B117-N$227)/N$228))</f>
        <v>0.71733551735643231</v>
      </c>
      <c r="EE117" s="2">
        <f>POWER(10,($B117-O$227)/O$228)/(1+POWER(10,($B117-O$227)/O$228))</f>
        <v>0.72554071388887409</v>
      </c>
    </row>
    <row r="118" spans="2:135" x14ac:dyDescent="0.25">
      <c r="B118" s="2">
        <v>112</v>
      </c>
      <c r="C118">
        <v>63.167000000000002</v>
      </c>
      <c r="D118">
        <v>68.617999999999995</v>
      </c>
      <c r="E118">
        <v>68.956000000000003</v>
      </c>
      <c r="F118">
        <v>69.265000000000001</v>
      </c>
      <c r="G118">
        <v>69.837999999999994</v>
      </c>
      <c r="H118">
        <v>70.206000000000003</v>
      </c>
      <c r="I118">
        <v>69.573999999999998</v>
      </c>
      <c r="J118">
        <v>68.941000000000003</v>
      </c>
      <c r="K118">
        <v>66.897000000000006</v>
      </c>
      <c r="L118">
        <v>61.543999999999997</v>
      </c>
      <c r="M118">
        <v>59.279000000000003</v>
      </c>
      <c r="N118">
        <v>49.073999999999998</v>
      </c>
      <c r="O118">
        <v>41.367600000000003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65.302576685612209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68.273809364313905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68.64432806312719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69.016102559607077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70.070390045754877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69.898006929741513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70.226314484214228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69.312756119562749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66.699645719971059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62.523112616188619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57.021151638177983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49.300956458222025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41.022479157623181</v>
      </c>
      <c r="AE118" s="5"/>
      <c r="AG118" s="5">
        <f t="shared" si="32"/>
        <v>-2.1355766856122074</v>
      </c>
      <c r="AH118" s="5">
        <f t="shared" si="32"/>
        <v>0.34419063568608976</v>
      </c>
      <c r="AI118" s="5">
        <f t="shared" si="32"/>
        <v>0.31167193687281269</v>
      </c>
      <c r="AJ118" s="5">
        <f t="shared" si="31"/>
        <v>0.24889744039292339</v>
      </c>
      <c r="AK118" s="5">
        <f t="shared" si="31"/>
        <v>-0.23239004575488309</v>
      </c>
      <c r="AL118" s="5">
        <f t="shared" si="31"/>
        <v>0.30799307025849032</v>
      </c>
      <c r="AM118" s="5">
        <f t="shared" si="31"/>
        <v>-0.65231448421423011</v>
      </c>
      <c r="AN118" s="5">
        <f t="shared" si="31"/>
        <v>-0.37175611956274679</v>
      </c>
      <c r="AO118" s="5">
        <f t="shared" si="31"/>
        <v>0.1973542800289465</v>
      </c>
      <c r="AP118" s="5">
        <f t="shared" si="33"/>
        <v>-0.97911261618862255</v>
      </c>
      <c r="AQ118" s="5">
        <f t="shared" si="33"/>
        <v>2.2578483618220204</v>
      </c>
      <c r="AR118" s="5">
        <f t="shared" si="33"/>
        <v>-0.22695645822202692</v>
      </c>
      <c r="AS118" s="5">
        <f t="shared" si="33"/>
        <v>0.34512084237682217</v>
      </c>
      <c r="AV118" s="2">
        <f t="shared" si="18"/>
        <v>65.302576685612195</v>
      </c>
      <c r="AW118" s="2">
        <f t="shared" si="19"/>
        <v>68.273809328163978</v>
      </c>
      <c r="AX118" s="2">
        <f t="shared" si="20"/>
        <v>68.562289512653493</v>
      </c>
      <c r="AY118" s="2">
        <f t="shared" si="21"/>
        <v>68.320612319726067</v>
      </c>
      <c r="AZ118" s="2">
        <f t="shared" si="22"/>
        <v>69.666255206880848</v>
      </c>
      <c r="BA118" s="2">
        <f t="shared" si="23"/>
        <v>69.490276631189786</v>
      </c>
      <c r="BB118" s="2">
        <f t="shared" si="24"/>
        <v>69.739477103447499</v>
      </c>
      <c r="BC118" s="2">
        <f t="shared" si="25"/>
        <v>68.948742546902082</v>
      </c>
      <c r="BD118" s="2">
        <f t="shared" si="26"/>
        <v>65.81808909845023</v>
      </c>
      <c r="BE118" s="2">
        <f t="shared" si="27"/>
        <v>61.90968567181946</v>
      </c>
      <c r="BF118" s="2">
        <f t="shared" si="28"/>
        <v>56.721347791732278</v>
      </c>
      <c r="BG118" s="2">
        <f t="shared" si="29"/>
        <v>49.207907918405937</v>
      </c>
      <c r="BH118" s="2">
        <f t="shared" si="30"/>
        <v>40.957223022444921</v>
      </c>
      <c r="BK118" s="2" t="str">
        <f>IF(OR($B118&lt;C$229, AND($B118&gt;C$230, $B118&lt;C$231)), C118, "")</f>
        <v/>
      </c>
      <c r="BL118" s="2">
        <f>IF(OR($B118&lt;D$229, AND($B118&gt;D$230, $B118&lt;D$231)), D118, "")</f>
        <v>68.617999999999995</v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>
        <f>IF(OR(AND($B118&gt;D$230, $B118&lt;D$231), $B118&gt;D$232), D118, "")</f>
        <v>68.617999999999995</v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66.265236144654068</v>
      </c>
      <c r="CP118" s="2">
        <f>BL$207*$B118+BL$209</f>
        <v>69.05332952138923</v>
      </c>
      <c r="CQ118" s="2">
        <f>BM$207*$B118+BM$209</f>
        <v>69.599326451135923</v>
      </c>
      <c r="CR118" s="2">
        <f>BN$207*$B118+BN$209</f>
        <v>69.341344832553773</v>
      </c>
      <c r="CS118" s="2">
        <f>BO$207*$B118+BO$209</f>
        <v>70.941231170761682</v>
      </c>
      <c r="CT118" s="2">
        <f>BP$207*$B118+BP$209</f>
        <v>70.611495804552476</v>
      </c>
      <c r="CU118" s="2">
        <f>BQ$207*$B118+BQ$209</f>
        <v>70.713730520329236</v>
      </c>
      <c r="CV118" s="2">
        <f>BR$207*$B118+BR$209</f>
        <v>70.344202417389994</v>
      </c>
      <c r="CW118" s="2">
        <f>BS$207*$B118+BS$209</f>
        <v>67.006704202857989</v>
      </c>
      <c r="CX118" s="2">
        <f>BT$207*$B118+BT$209</f>
        <v>63.070164826805566</v>
      </c>
      <c r="CY118" s="2">
        <f>BU$207*$B118+BU$209</f>
        <v>58.008997148347802</v>
      </c>
      <c r="CZ118" s="2">
        <f>BV$207*$B118+BV$209</f>
        <v>50.068567504027037</v>
      </c>
      <c r="DA118" s="2">
        <f>BW$207*$B118+BW$209</f>
        <v>41.64337796578733</v>
      </c>
      <c r="DD118" s="2">
        <f>BZ$207*$B118+BZ$209</f>
        <v>65.099657487480059</v>
      </c>
      <c r="DE118" s="2">
        <f>CA$207*$B118+CA$209</f>
        <v>67.886611631394572</v>
      </c>
      <c r="DF118" s="2">
        <f>CB$207*$B118+CB$209</f>
        <v>68.269301050091954</v>
      </c>
      <c r="DG118" s="2">
        <f>CC$207*$B118+CC$209</f>
        <v>68.067316184026524</v>
      </c>
      <c r="DH118" s="2">
        <f>CD$207*$B118+CD$209</f>
        <v>69.34025888864555</v>
      </c>
      <c r="DI118" s="2">
        <f>CE$207*$B118+CE$209</f>
        <v>69.155758959902357</v>
      </c>
      <c r="DJ118" s="2">
        <f>CF$207*$B118+CF$209</f>
        <v>69.452592349337948</v>
      </c>
      <c r="DK118" s="2">
        <f>CG$207*$B118+CG$209</f>
        <v>68.520608105939303</v>
      </c>
      <c r="DL118" s="2">
        <f>CH$207*$B118+CH$209</f>
        <v>65.481021697472812</v>
      </c>
      <c r="DM118" s="2">
        <f>CI$207*$B118+CI$209</f>
        <v>61.564335128650328</v>
      </c>
      <c r="DN118" s="2">
        <f>CJ$207*$B118+CJ$209</f>
        <v>56.296384339275804</v>
      </c>
      <c r="DO118" s="2">
        <f>CK$207*$B118+CK$209</f>
        <v>48.898607635320808</v>
      </c>
      <c r="DP118" s="2">
        <f>CL$207*$B118+CL$209</f>
        <v>40.720501176974118</v>
      </c>
      <c r="DS118" s="2">
        <f>POWER(10,($B118-C$227)/C$228)/(1+POWER(10,($B118-C$227)/C$228))</f>
        <v>0.8259069030792604</v>
      </c>
      <c r="DT118" s="2">
        <f>POWER(10,($B118-D$227)/D$228)/(1+POWER(10,($B118-D$227)/D$228))</f>
        <v>0.66813083086334513</v>
      </c>
      <c r="DU118" s="2">
        <f>POWER(10,($B118-E$227)/E$228)/(1+POWER(10,($B118-E$227)/E$228))</f>
        <v>0.77971213006039686</v>
      </c>
      <c r="DV118" s="2">
        <f>POWER(10,($B118-F$227)/F$228)/(1+POWER(10,($B118-F$227)/F$228))</f>
        <v>0.80118489800653014</v>
      </c>
      <c r="DW118" s="2">
        <f>POWER(10,($B118-G$227)/G$228)/(1+POWER(10,($B118-G$227)/G$228))</f>
        <v>0.79637603856301475</v>
      </c>
      <c r="DX118" s="2">
        <f>POWER(10,($B118-H$227)/H$228)/(1+POWER(10,($B118-H$227)/H$228))</f>
        <v>0.77020731973859402</v>
      </c>
      <c r="DY118" s="2">
        <f>POWER(10,($B118-I$227)/I$228)/(1+POWER(10,($B118-I$227)/I$228))</f>
        <v>0.77251917299112749</v>
      </c>
      <c r="DZ118" s="2">
        <f>POWER(10,($B118-J$227)/J$228)/(1+POWER(10,($B118-J$227)/J$228))</f>
        <v>0.76522495257062084</v>
      </c>
      <c r="EA118" s="2">
        <f>POWER(10,($B118-K$227)/K$228)/(1+POWER(10,($B118-K$227)/K$228))</f>
        <v>0.77907107161045963</v>
      </c>
      <c r="EB118" s="2">
        <f>POWER(10,($B118-L$227)/L$228)/(1+POWER(10,($B118-L$227)/L$228))</f>
        <v>0.77065763572586099</v>
      </c>
      <c r="EC118" s="2">
        <f>POWER(10,($B118-M$227)/M$228)/(1+POWER(10,($B118-M$227)/M$228))</f>
        <v>0.75186250493668505</v>
      </c>
      <c r="ED118" s="2">
        <f>POWER(10,($B118-N$227)/N$228)/(1+POWER(10,($B118-N$227)/N$228))</f>
        <v>0.73563171578939712</v>
      </c>
      <c r="EE118" s="2">
        <f>POWER(10,($B118-O$227)/O$228)/(1+POWER(10,($B118-O$227)/O$228))</f>
        <v>0.74349572083699167</v>
      </c>
    </row>
    <row r="119" spans="2:135" x14ac:dyDescent="0.25">
      <c r="B119" s="2">
        <v>113</v>
      </c>
      <c r="C119">
        <v>65.832999999999998</v>
      </c>
      <c r="D119">
        <v>67.897000000000006</v>
      </c>
      <c r="E119">
        <v>68.132000000000005</v>
      </c>
      <c r="F119">
        <v>71.397000000000006</v>
      </c>
      <c r="G119">
        <v>68.75</v>
      </c>
      <c r="H119">
        <v>70.191000000000003</v>
      </c>
      <c r="I119">
        <v>70.926000000000002</v>
      </c>
      <c r="J119">
        <v>69.823999999999998</v>
      </c>
      <c r="K119">
        <v>67.471000000000004</v>
      </c>
      <c r="L119">
        <v>62.484999999999999</v>
      </c>
      <c r="M119">
        <v>59.234999999999999</v>
      </c>
      <c r="N119">
        <v>50</v>
      </c>
      <c r="O119">
        <v>42.852899999999998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65.243606258091091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68.219791861310171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68.647380139009854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69.345233585906442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70.251262121218403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70.188210048589184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70.565483832567125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69.570018360244262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67.265923844734232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62.967036529558804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57.261404457483536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49.371338115284772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41.065602299898821</v>
      </c>
      <c r="AE119" s="5"/>
      <c r="AG119" s="5">
        <f t="shared" si="32"/>
        <v>0.58939374190890703</v>
      </c>
      <c r="AH119" s="5">
        <f t="shared" si="32"/>
        <v>-0.32279186131016502</v>
      </c>
      <c r="AI119" s="5">
        <f t="shared" si="32"/>
        <v>-0.51538013900984936</v>
      </c>
      <c r="AJ119" s="5">
        <f t="shared" si="31"/>
        <v>2.0517664140935636</v>
      </c>
      <c r="AK119" s="5">
        <f t="shared" si="31"/>
        <v>-1.501262121218403</v>
      </c>
      <c r="AL119" s="5">
        <f t="shared" si="31"/>
        <v>2.7899514108185031E-3</v>
      </c>
      <c r="AM119" s="5">
        <f t="shared" si="31"/>
        <v>0.36051616743287695</v>
      </c>
      <c r="AN119" s="5">
        <f t="shared" si="31"/>
        <v>0.25398163975573596</v>
      </c>
      <c r="AO119" s="5">
        <f t="shared" si="31"/>
        <v>0.20507615526577183</v>
      </c>
      <c r="AP119" s="5">
        <f t="shared" si="33"/>
        <v>-0.48203652955880472</v>
      </c>
      <c r="AQ119" s="5">
        <f t="shared" si="33"/>
        <v>1.9735955425164633</v>
      </c>
      <c r="AR119" s="5">
        <f t="shared" si="33"/>
        <v>0.62866188471522833</v>
      </c>
      <c r="AS119" s="5">
        <f t="shared" si="33"/>
        <v>1.7872977001011776</v>
      </c>
      <c r="AV119" s="2">
        <f t="shared" si="18"/>
        <v>65.243606258091091</v>
      </c>
      <c r="AW119" s="2">
        <f t="shared" si="19"/>
        <v>68.219791852811085</v>
      </c>
      <c r="AX119" s="2">
        <f t="shared" si="20"/>
        <v>68.504398053573297</v>
      </c>
      <c r="AY119" s="2">
        <f t="shared" si="21"/>
        <v>68.265282098333145</v>
      </c>
      <c r="AZ119" s="2">
        <f t="shared" si="22"/>
        <v>69.611000043685621</v>
      </c>
      <c r="BA119" s="2">
        <f t="shared" si="23"/>
        <v>69.438887684350092</v>
      </c>
      <c r="BB119" s="2">
        <f t="shared" si="24"/>
        <v>69.694791606450835</v>
      </c>
      <c r="BC119" s="2">
        <f t="shared" si="25"/>
        <v>68.889142918937281</v>
      </c>
      <c r="BD119" s="2">
        <f t="shared" si="26"/>
        <v>65.762237556374942</v>
      </c>
      <c r="BE119" s="2">
        <f t="shared" si="27"/>
        <v>61.85692735233205</v>
      </c>
      <c r="BF119" s="2">
        <f t="shared" si="28"/>
        <v>56.663636118741692</v>
      </c>
      <c r="BG119" s="2">
        <f t="shared" si="29"/>
        <v>49.164365426555456</v>
      </c>
      <c r="BH119" s="2">
        <f t="shared" si="30"/>
        <v>40.92157035107067</v>
      </c>
      <c r="BK119" s="2" t="str">
        <f>IF(OR($B119&lt;C$229, AND($B119&gt;C$230, $B119&lt;C$231)), C119, "")</f>
        <v/>
      </c>
      <c r="BL119" s="2">
        <f>IF(OR($B119&lt;D$229, AND($B119&gt;D$230, $B119&lt;D$231)), D119, "")</f>
        <v>67.897000000000006</v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>
        <f>IF(OR(AND($B119&gt;D$230, $B119&lt;D$231), $B119&gt;D$232), D119, "")</f>
        <v>67.897000000000006</v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66.275563300845079</v>
      </c>
      <c r="CP119" s="2">
        <f>BL$207*$B119+BL$209</f>
        <v>69.068797966963146</v>
      </c>
      <c r="CQ119" s="2">
        <f>BM$207*$B119+BM$209</f>
        <v>69.609736525828225</v>
      </c>
      <c r="CR119" s="2">
        <f>BN$207*$B119+BN$209</f>
        <v>69.348832864209371</v>
      </c>
      <c r="CS119" s="2">
        <f>BO$207*$B119+BO$209</f>
        <v>70.961788058423082</v>
      </c>
      <c r="CT119" s="2">
        <f>BP$207*$B119+BP$209</f>
        <v>70.629592899195003</v>
      </c>
      <c r="CU119" s="2">
        <f>BQ$207*$B119+BQ$209</f>
        <v>70.732588050449294</v>
      </c>
      <c r="CV119" s="2">
        <f>BR$207*$B119+BR$209</f>
        <v>70.37320644610989</v>
      </c>
      <c r="CW119" s="2">
        <f>BS$207*$B119+BS$209</f>
        <v>67.026948091065705</v>
      </c>
      <c r="CX119" s="2">
        <f>BT$207*$B119+BT$209</f>
        <v>63.092912858531882</v>
      </c>
      <c r="CY119" s="2">
        <f>BU$207*$B119+BU$209</f>
        <v>58.04796226618484</v>
      </c>
      <c r="CZ119" s="2">
        <f>BV$207*$B119+BV$209</f>
        <v>50.096928887450844</v>
      </c>
      <c r="DA119" s="2">
        <f>BW$207*$B119+BW$209</f>
        <v>41.668533654820159</v>
      </c>
      <c r="DD119" s="2">
        <f>BZ$207*$B119+BZ$209</f>
        <v>65.04521977695569</v>
      </c>
      <c r="DE119" s="2">
        <f>CA$207*$B119+CA$209</f>
        <v>67.835185712837102</v>
      </c>
      <c r="DF119" s="2">
        <f>CB$207*$B119+CB$209</f>
        <v>68.219590450244667</v>
      </c>
      <c r="DG119" s="2">
        <f>CC$207*$B119+CC$209</f>
        <v>68.020056456820669</v>
      </c>
      <c r="DH119" s="2">
        <f>CD$207*$B119+CD$209</f>
        <v>69.296009224163257</v>
      </c>
      <c r="DI119" s="2">
        <f>CE$207*$B119+CE$209</f>
        <v>69.114896789976584</v>
      </c>
      <c r="DJ119" s="2">
        <f>CF$207*$B119+CF$209</f>
        <v>69.416084713466603</v>
      </c>
      <c r="DK119" s="2">
        <f>CG$207*$B119+CG$209</f>
        <v>68.473887502742883</v>
      </c>
      <c r="DL119" s="2">
        <f>CH$207*$B119+CH$209</f>
        <v>65.435148025679297</v>
      </c>
      <c r="DM119" s="2">
        <f>CI$207*$B119+CI$209</f>
        <v>61.521470878510527</v>
      </c>
      <c r="DN119" s="2">
        <f>CJ$207*$B119+CJ$209</f>
        <v>56.24696596923016</v>
      </c>
      <c r="DO119" s="2">
        <f>CK$207*$B119+CK$209</f>
        <v>48.858713383824288</v>
      </c>
      <c r="DP119" s="2">
        <f>CL$207*$B119+CL$209</f>
        <v>40.686544622298321</v>
      </c>
      <c r="DS119" s="2">
        <f>POWER(10,($B119-C$227)/C$228)/(1+POWER(10,($B119-C$227)/C$228))</f>
        <v>0.83875521162718591</v>
      </c>
      <c r="DT119" s="2">
        <f>POWER(10,($B119-D$227)/D$228)/(1+POWER(10,($B119-D$227)/D$228))</f>
        <v>0.68822769173410203</v>
      </c>
      <c r="DU119" s="2">
        <f>POWER(10,($B119-E$227)/E$228)/(1+POWER(10,($B119-E$227)/E$228))</f>
        <v>0.79512397414129921</v>
      </c>
      <c r="DV119" s="2">
        <f>POWER(10,($B119-F$227)/F$228)/(1+POWER(10,($B119-F$227)/F$228))</f>
        <v>0.81545003346771283</v>
      </c>
      <c r="DW119" s="2">
        <f>POWER(10,($B119-G$227)/G$228)/(1+POWER(10,($B119-G$227)/G$228))</f>
        <v>0.81090477736660505</v>
      </c>
      <c r="DX119" s="2">
        <f>POWER(10,($B119-H$227)/H$228)/(1+POWER(10,($B119-H$227)/H$228))</f>
        <v>0.78610171875288859</v>
      </c>
      <c r="DY119" s="2">
        <f>POWER(10,($B119-I$227)/I$228)/(1+POWER(10,($B119-I$227)/I$228))</f>
        <v>0.78829761751838312</v>
      </c>
      <c r="DZ119" s="2">
        <f>POWER(10,($B119-J$227)/J$228)/(1+POWER(10,($B119-J$227)/J$228))</f>
        <v>0.7813661483003701</v>
      </c>
      <c r="EA119" s="2">
        <f>POWER(10,($B119-K$227)/K$228)/(1+POWER(10,($B119-K$227)/K$228))</f>
        <v>0.79451594593555219</v>
      </c>
      <c r="EB119" s="2">
        <f>POWER(10,($B119-L$227)/L$228)/(1+POWER(10,($B119-L$227)/L$228))</f>
        <v>0.78652951996550036</v>
      </c>
      <c r="EC119" s="2">
        <f>POWER(10,($B119-M$227)/M$228)/(1+POWER(10,($B119-M$227)/M$228))</f>
        <v>0.768644638405929</v>
      </c>
      <c r="ED119" s="2">
        <f>POWER(10,($B119-N$227)/N$228)/(1+POWER(10,($B119-N$227)/N$228))</f>
        <v>0.75315117454436897</v>
      </c>
      <c r="EE119" s="2">
        <f>POWER(10,($B119-O$227)/O$228)/(1+POWER(10,($B119-O$227)/O$228))</f>
        <v>0.76066359094787339</v>
      </c>
    </row>
    <row r="120" spans="2:135" x14ac:dyDescent="0.25">
      <c r="B120" s="2">
        <v>114</v>
      </c>
      <c r="C120">
        <v>64.875</v>
      </c>
      <c r="D120">
        <v>66.706000000000003</v>
      </c>
      <c r="E120">
        <v>68.765000000000001</v>
      </c>
      <c r="F120">
        <v>69.515000000000001</v>
      </c>
      <c r="G120">
        <v>70.25</v>
      </c>
      <c r="H120">
        <v>69.734999999999999</v>
      </c>
      <c r="I120">
        <v>71.456000000000003</v>
      </c>
      <c r="J120">
        <v>69.441000000000003</v>
      </c>
      <c r="K120">
        <v>68.691000000000003</v>
      </c>
      <c r="L120">
        <v>64.765000000000001</v>
      </c>
      <c r="M120">
        <v>59.381999999999998</v>
      </c>
      <c r="N120">
        <v>49.543999999999997</v>
      </c>
      <c r="O120">
        <v>42.352899999999998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65.183977835975554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68.163975797067437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68.67471232109223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69.75011947481832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70.486699378548394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70.651954494565956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71.078406804196618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69.997925546528265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68.057252152976929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63.647142662050676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57.698377028754571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49.543102127350487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41.177959648085192</v>
      </c>
      <c r="AE120" s="5"/>
      <c r="AG120" s="5">
        <f t="shared" si="32"/>
        <v>-0.30897783597555417</v>
      </c>
      <c r="AH120" s="5">
        <f t="shared" si="32"/>
        <v>-1.4579757970674336</v>
      </c>
      <c r="AI120" s="5">
        <f t="shared" si="32"/>
        <v>9.0287678907770896E-2</v>
      </c>
      <c r="AJ120" s="5">
        <f t="shared" si="31"/>
        <v>-0.23511947481831896</v>
      </c>
      <c r="AK120" s="5">
        <f t="shared" si="31"/>
        <v>-0.23669937854839418</v>
      </c>
      <c r="AL120" s="5">
        <f t="shared" si="31"/>
        <v>-0.91695449456595668</v>
      </c>
      <c r="AM120" s="5">
        <f t="shared" si="31"/>
        <v>0.37759319580338513</v>
      </c>
      <c r="AN120" s="5">
        <f t="shared" si="31"/>
        <v>-0.55692554652826232</v>
      </c>
      <c r="AO120" s="5">
        <f t="shared" si="31"/>
        <v>0.63374784702307352</v>
      </c>
      <c r="AP120" s="5">
        <f t="shared" si="33"/>
        <v>1.1178573379493244</v>
      </c>
      <c r="AQ120" s="5">
        <f t="shared" si="33"/>
        <v>1.6836229712454269</v>
      </c>
      <c r="AR120" s="5">
        <f t="shared" si="33"/>
        <v>8.9787264951013412E-4</v>
      </c>
      <c r="AS120" s="5">
        <f t="shared" si="33"/>
        <v>1.1749403519148061</v>
      </c>
      <c r="AV120" s="2">
        <f t="shared" si="18"/>
        <v>65.183977835975554</v>
      </c>
      <c r="AW120" s="2">
        <f t="shared" si="19"/>
        <v>68.163975795164333</v>
      </c>
      <c r="AX120" s="2">
        <f t="shared" si="20"/>
        <v>68.445835587146746</v>
      </c>
      <c r="AY120" s="2">
        <f t="shared" si="21"/>
        <v>68.209503593957066</v>
      </c>
      <c r="AZ120" s="2">
        <f t="shared" si="22"/>
        <v>69.555260689929611</v>
      </c>
      <c r="BA120" s="2">
        <f t="shared" si="23"/>
        <v>69.38690796126501</v>
      </c>
      <c r="BB120" s="2">
        <f t="shared" si="24"/>
        <v>69.64947799037563</v>
      </c>
      <c r="BC120" s="2">
        <f t="shared" si="25"/>
        <v>68.82870817624854</v>
      </c>
      <c r="BD120" s="2">
        <f t="shared" si="26"/>
        <v>65.705695232059284</v>
      </c>
      <c r="BE120" s="2">
        <f t="shared" si="27"/>
        <v>61.803421478680541</v>
      </c>
      <c r="BF120" s="2">
        <f t="shared" si="28"/>
        <v>56.604488075226207</v>
      </c>
      <c r="BG120" s="2">
        <f t="shared" si="29"/>
        <v>49.119473640068925</v>
      </c>
      <c r="BH120" s="2">
        <f t="shared" si="30"/>
        <v>40.884725531733075</v>
      </c>
      <c r="BK120" s="2" t="str">
        <f>IF(OR($B120&lt;C$229, AND($B120&gt;C$230, $B120&lt;C$231)), C120, "")</f>
        <v/>
      </c>
      <c r="BL120" s="2">
        <f>IF(OR($B120&lt;D$229, AND($B120&gt;D$230, $B120&lt;D$231)), D120, "")</f>
        <v>66.706000000000003</v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>
        <f>IF(OR(AND($B120&gt;D$230, $B120&lt;D$231), $B120&gt;D$232), D120, "")</f>
        <v>66.706000000000003</v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66.285890457036089</v>
      </c>
      <c r="CP120" s="2">
        <f>BL$207*$B120+BL$209</f>
        <v>69.084266412537048</v>
      </c>
      <c r="CQ120" s="2">
        <f>BM$207*$B120+BM$209</f>
        <v>69.620146600520528</v>
      </c>
      <c r="CR120" s="2">
        <f>BN$207*$B120+BN$209</f>
        <v>69.356320895864954</v>
      </c>
      <c r="CS120" s="2">
        <f>BO$207*$B120+BO$209</f>
        <v>70.982344946084467</v>
      </c>
      <c r="CT120" s="2">
        <f>BP$207*$B120+BP$209</f>
        <v>70.647689993837545</v>
      </c>
      <c r="CU120" s="2">
        <f>BQ$207*$B120+BQ$209</f>
        <v>70.751445580569367</v>
      </c>
      <c r="CV120" s="2">
        <f>BR$207*$B120+BR$209</f>
        <v>70.402210474829786</v>
      </c>
      <c r="CW120" s="2">
        <f>BS$207*$B120+BS$209</f>
        <v>67.047191979273421</v>
      </c>
      <c r="CX120" s="2">
        <f>BT$207*$B120+BT$209</f>
        <v>63.115660890258198</v>
      </c>
      <c r="CY120" s="2">
        <f>BU$207*$B120+BU$209</f>
        <v>58.086927384021884</v>
      </c>
      <c r="CZ120" s="2">
        <f>BV$207*$B120+BV$209</f>
        <v>50.125290270874657</v>
      </c>
      <c r="DA120" s="2">
        <f>BW$207*$B120+BW$209</f>
        <v>41.693689343852988</v>
      </c>
      <c r="DD120" s="2">
        <f>BZ$207*$B120+BZ$209</f>
        <v>64.990782066431322</v>
      </c>
      <c r="DE120" s="2">
        <f>CA$207*$B120+CA$209</f>
        <v>67.783759794279632</v>
      </c>
      <c r="DF120" s="2">
        <f>CB$207*$B120+CB$209</f>
        <v>68.169879850397365</v>
      </c>
      <c r="DG120" s="2">
        <f>CC$207*$B120+CC$209</f>
        <v>67.972796729614828</v>
      </c>
      <c r="DH120" s="2">
        <f>CD$207*$B120+CD$209</f>
        <v>69.251759559680963</v>
      </c>
      <c r="DI120" s="2">
        <f>CE$207*$B120+CE$209</f>
        <v>69.07403462005081</v>
      </c>
      <c r="DJ120" s="2">
        <f>CF$207*$B120+CF$209</f>
        <v>69.379577077595258</v>
      </c>
      <c r="DK120" s="2">
        <f>CG$207*$B120+CG$209</f>
        <v>68.427166899546449</v>
      </c>
      <c r="DL120" s="2">
        <f>CH$207*$B120+CH$209</f>
        <v>65.389274353885781</v>
      </c>
      <c r="DM120" s="2">
        <f>CI$207*$B120+CI$209</f>
        <v>61.478606628370727</v>
      </c>
      <c r="DN120" s="2">
        <f>CJ$207*$B120+CJ$209</f>
        <v>56.19754759918451</v>
      </c>
      <c r="DO120" s="2">
        <f>CK$207*$B120+CK$209</f>
        <v>48.818819132327768</v>
      </c>
      <c r="DP120" s="2">
        <f>CL$207*$B120+CL$209</f>
        <v>40.652588067622524</v>
      </c>
      <c r="DS120" s="2">
        <f>POWER(10,($B120-C$227)/C$228)/(1+POWER(10,($B120-C$227)/C$228))</f>
        <v>0.85082656328555228</v>
      </c>
      <c r="DT120" s="2">
        <f>POWER(10,($B120-D$227)/D$228)/(1+POWER(10,($B120-D$227)/D$228))</f>
        <v>0.70764008768046782</v>
      </c>
      <c r="DU120" s="2">
        <f>POWER(10,($B120-E$227)/E$228)/(1+POWER(10,($B120-E$227)/E$228))</f>
        <v>0.80972070363886806</v>
      </c>
      <c r="DV120" s="2">
        <f>POWER(10,($B120-F$227)/F$228)/(1+POWER(10,($B120-F$227)/F$228))</f>
        <v>0.82891020618468969</v>
      </c>
      <c r="DW120" s="2">
        <f>POWER(10,($B120-G$227)/G$228)/(1+POWER(10,($B120-G$227)/G$228))</f>
        <v>0.82462516288816035</v>
      </c>
      <c r="DX120" s="2">
        <f>POWER(10,($B120-H$227)/H$228)/(1+POWER(10,($B120-H$227)/H$228))</f>
        <v>0.80118052120819661</v>
      </c>
      <c r="DY120" s="2">
        <f>POWER(10,($B120-I$227)/I$228)/(1+POWER(10,($B120-I$227)/I$228))</f>
        <v>0.80326036191132844</v>
      </c>
      <c r="DZ120" s="2">
        <f>POWER(10,($B120-J$227)/J$228)/(1+POWER(10,($B120-J$227)/J$228))</f>
        <v>0.79669244682639939</v>
      </c>
      <c r="EA120" s="2">
        <f>POWER(10,($B120-K$227)/K$228)/(1+POWER(10,($B120-K$227)/K$228))</f>
        <v>0.8091455972672198</v>
      </c>
      <c r="EB120" s="2">
        <f>POWER(10,($B120-L$227)/L$228)/(1+POWER(10,($B120-L$227)/L$228))</f>
        <v>0.80158577643277862</v>
      </c>
      <c r="EC120" s="2">
        <f>POWER(10,($B120-M$227)/M$228)/(1+POWER(10,($B120-M$227)/M$228))</f>
        <v>0.78461689952042868</v>
      </c>
      <c r="ED120" s="2">
        <f>POWER(10,($B120-N$227)/N$228)/(1+POWER(10,($B120-N$227)/N$228))</f>
        <v>0.76987282851456196</v>
      </c>
      <c r="EE120" s="2">
        <f>POWER(10,($B120-O$227)/O$228)/(1+POWER(10,($B120-O$227)/O$228))</f>
        <v>0.77702701032981236</v>
      </c>
    </row>
    <row r="121" spans="2:135" x14ac:dyDescent="0.25">
      <c r="B121" s="2">
        <v>115</v>
      </c>
      <c r="C121">
        <v>65.167000000000002</v>
      </c>
      <c r="D121">
        <v>68.984999999999999</v>
      </c>
      <c r="E121">
        <v>69.617999999999995</v>
      </c>
      <c r="F121">
        <v>69.558999999999997</v>
      </c>
      <c r="G121">
        <v>70.632000000000005</v>
      </c>
      <c r="H121">
        <v>72.323999999999998</v>
      </c>
      <c r="I121">
        <v>71.234999999999999</v>
      </c>
      <c r="J121">
        <v>70.882000000000005</v>
      </c>
      <c r="K121">
        <v>68.632000000000005</v>
      </c>
      <c r="L121">
        <v>63.279000000000003</v>
      </c>
      <c r="M121">
        <v>58.631999999999998</v>
      </c>
      <c r="N121">
        <v>50.558999999999997</v>
      </c>
      <c r="O121">
        <v>41.632399999999997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65.123812752630158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68.106558129408384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68.723234642132979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70.172505577455567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70.743445555556249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71.296421258338668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71.755565373902641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70.610941549192177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69.020283307555658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64.559616966228973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58.3813368193792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49.871272007590697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41.397507475418607</v>
      </c>
      <c r="AE121" s="5"/>
      <c r="AG121" s="5">
        <f t="shared" si="32"/>
        <v>4.3187247369843362E-2</v>
      </c>
      <c r="AH121" s="5">
        <f t="shared" si="32"/>
        <v>0.87844187059161527</v>
      </c>
      <c r="AI121" s="5">
        <f t="shared" si="32"/>
        <v>0.89476535786701561</v>
      </c>
      <c r="AJ121" s="5">
        <f t="shared" si="31"/>
        <v>-0.61350557745556955</v>
      </c>
      <c r="AK121" s="5">
        <f t="shared" si="31"/>
        <v>-0.11144555555624436</v>
      </c>
      <c r="AL121" s="5">
        <f t="shared" si="31"/>
        <v>1.0275787416613298</v>
      </c>
      <c r="AM121" s="5">
        <f t="shared" si="31"/>
        <v>-0.52056537390264168</v>
      </c>
      <c r="AN121" s="5">
        <f t="shared" si="31"/>
        <v>0.27105845080782842</v>
      </c>
      <c r="AO121" s="5">
        <f t="shared" si="31"/>
        <v>-0.38828330755565332</v>
      </c>
      <c r="AP121" s="5">
        <f t="shared" si="33"/>
        <v>-1.280616966228969</v>
      </c>
      <c r="AQ121" s="5">
        <f t="shared" si="33"/>
        <v>0.25066318062079773</v>
      </c>
      <c r="AR121" s="5">
        <f t="shared" si="33"/>
        <v>0.68772799240930027</v>
      </c>
      <c r="AS121" s="5">
        <f t="shared" si="33"/>
        <v>0.23489252458139021</v>
      </c>
      <c r="AV121" s="2">
        <f t="shared" si="18"/>
        <v>65.123812752630158</v>
      </c>
      <c r="AW121" s="2">
        <f t="shared" si="19"/>
        <v>68.106558129002522</v>
      </c>
      <c r="AX121" s="2">
        <f t="shared" si="20"/>
        <v>68.386740088370246</v>
      </c>
      <c r="AY121" s="2">
        <f t="shared" si="21"/>
        <v>68.153388929560862</v>
      </c>
      <c r="AZ121" s="2">
        <f t="shared" si="22"/>
        <v>69.499172285931678</v>
      </c>
      <c r="BA121" s="2">
        <f t="shared" si="23"/>
        <v>69.334478178016681</v>
      </c>
      <c r="BB121" s="2">
        <f t="shared" si="24"/>
        <v>69.603667296417612</v>
      </c>
      <c r="BC121" s="2">
        <f t="shared" si="25"/>
        <v>68.767623209331546</v>
      </c>
      <c r="BD121" s="2">
        <f t="shared" si="26"/>
        <v>65.648613942690389</v>
      </c>
      <c r="BE121" s="2">
        <f t="shared" si="27"/>
        <v>61.749324586064574</v>
      </c>
      <c r="BF121" s="2">
        <f t="shared" si="28"/>
        <v>56.544129424485348</v>
      </c>
      <c r="BG121" s="2">
        <f t="shared" si="29"/>
        <v>49.073413449035215</v>
      </c>
      <c r="BH121" s="2">
        <f t="shared" si="30"/>
        <v>40.846841391509358</v>
      </c>
      <c r="BK121" s="2" t="str">
        <f>IF(OR($B121&lt;C$229, AND($B121&gt;C$230, $B121&lt;C$231)), C121, "")</f>
        <v/>
      </c>
      <c r="BL121" s="2">
        <f>IF(OR($B121&lt;D$229, AND($B121&gt;D$230, $B121&lt;D$231)), D121, "")</f>
        <v>68.984999999999999</v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>
        <f>IF(OR(AND($B121&gt;D$230, $B121&lt;D$231), $B121&gt;D$232), D121, "")</f>
        <v>68.984999999999999</v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66.296217613227114</v>
      </c>
      <c r="CP121" s="2">
        <f>BL$207*$B121+BL$209</f>
        <v>69.099734858110963</v>
      </c>
      <c r="CQ121" s="2">
        <f>BM$207*$B121+BM$209</f>
        <v>69.63055667521283</v>
      </c>
      <c r="CR121" s="2">
        <f>BN$207*$B121+BN$209</f>
        <v>69.363808927520552</v>
      </c>
      <c r="CS121" s="2">
        <f>BO$207*$B121+BO$209</f>
        <v>71.002901833745867</v>
      </c>
      <c r="CT121" s="2">
        <f>BP$207*$B121+BP$209</f>
        <v>70.665787088480087</v>
      </c>
      <c r="CU121" s="2">
        <f>BQ$207*$B121+BQ$209</f>
        <v>70.770303110689426</v>
      </c>
      <c r="CV121" s="2">
        <f>BR$207*$B121+BR$209</f>
        <v>70.431214503549683</v>
      </c>
      <c r="CW121" s="2">
        <f>BS$207*$B121+BS$209</f>
        <v>67.067435867481137</v>
      </c>
      <c r="CX121" s="2">
        <f>BT$207*$B121+BT$209</f>
        <v>63.138408921984514</v>
      </c>
      <c r="CY121" s="2">
        <f>BU$207*$B121+BU$209</f>
        <v>58.125892501858928</v>
      </c>
      <c r="CZ121" s="2">
        <f>BV$207*$B121+BV$209</f>
        <v>50.153651654298464</v>
      </c>
      <c r="DA121" s="2">
        <f>BW$207*$B121+BW$209</f>
        <v>41.718845032885817</v>
      </c>
      <c r="DD121" s="2">
        <f>BZ$207*$B121+BZ$209</f>
        <v>64.936344355906954</v>
      </c>
      <c r="DE121" s="2">
        <f>CA$207*$B121+CA$209</f>
        <v>67.732333875722162</v>
      </c>
      <c r="DF121" s="2">
        <f>CB$207*$B121+CB$209</f>
        <v>68.120169250550077</v>
      </c>
      <c r="DG121" s="2">
        <f>CC$207*$B121+CC$209</f>
        <v>67.925537002408973</v>
      </c>
      <c r="DH121" s="2">
        <f>CD$207*$B121+CD$209</f>
        <v>69.207509895198669</v>
      </c>
      <c r="DI121" s="2">
        <f>CE$207*$B121+CE$209</f>
        <v>69.033172450125036</v>
      </c>
      <c r="DJ121" s="2">
        <f>CF$207*$B121+CF$209</f>
        <v>69.343069441723927</v>
      </c>
      <c r="DK121" s="2">
        <f>CG$207*$B121+CG$209</f>
        <v>68.38044629635003</v>
      </c>
      <c r="DL121" s="2">
        <f>CH$207*$B121+CH$209</f>
        <v>65.343400682092266</v>
      </c>
      <c r="DM121" s="2">
        <f>CI$207*$B121+CI$209</f>
        <v>61.435742378230927</v>
      </c>
      <c r="DN121" s="2">
        <f>CJ$207*$B121+CJ$209</f>
        <v>56.14812922913886</v>
      </c>
      <c r="DO121" s="2">
        <f>CK$207*$B121+CK$209</f>
        <v>48.778924880831248</v>
      </c>
      <c r="DP121" s="2">
        <f>CL$207*$B121+CL$209</f>
        <v>40.618631512946727</v>
      </c>
      <c r="DS121" s="2">
        <f>POWER(10,($B121-C$227)/C$228)/(1+POWER(10,($B121-C$227)/C$228))</f>
        <v>0.86214274329312002</v>
      </c>
      <c r="DT121" s="2">
        <f>POWER(10,($B121-D$227)/D$228)/(1+POWER(10,($B121-D$227)/D$228))</f>
        <v>0.72632442268206854</v>
      </c>
      <c r="DU121" s="2">
        <f>POWER(10,($B121-E$227)/E$228)/(1+POWER(10,($B121-E$227)/E$228))</f>
        <v>0.82350830424869947</v>
      </c>
      <c r="DV121" s="2">
        <f>POWER(10,($B121-F$227)/F$228)/(1+POWER(10,($B121-F$227)/F$228))</f>
        <v>0.84157938205307137</v>
      </c>
      <c r="DW121" s="2">
        <f>POWER(10,($B121-G$227)/G$228)/(1+POWER(10,($B121-G$227)/G$228))</f>
        <v>0.83754945955198246</v>
      </c>
      <c r="DX121" s="2">
        <f>POWER(10,($B121-H$227)/H$228)/(1+POWER(10,($B121-H$227)/H$228))</f>
        <v>0.81544589836875159</v>
      </c>
      <c r="DY121" s="2">
        <f>POWER(10,($B121-I$227)/I$228)/(1+POWER(10,($B121-I$227)/I$228))</f>
        <v>0.81741051913203433</v>
      </c>
      <c r="DZ121" s="2">
        <f>POWER(10,($B121-J$227)/J$228)/(1+POWER(10,($B121-J$227)/J$228))</f>
        <v>0.81120396170457187</v>
      </c>
      <c r="EA121" s="2">
        <f>POWER(10,($B121-K$227)/K$228)/(1+POWER(10,($B121-K$227)/K$228))</f>
        <v>0.82296575894459989</v>
      </c>
      <c r="EB121" s="2">
        <f>POWER(10,($B121-L$227)/L$228)/(1+POWER(10,($B121-L$227)/L$228))</f>
        <v>0.81582876049097586</v>
      </c>
      <c r="EC121" s="2">
        <f>POWER(10,($B121-M$227)/M$228)/(1+POWER(10,($B121-M$227)/M$228))</f>
        <v>0.79977371366500161</v>
      </c>
      <c r="ED121" s="2">
        <f>POWER(10,($B121-N$227)/N$228)/(1+POWER(10,($B121-N$227)/N$228))</f>
        <v>0.78578392893212767</v>
      </c>
      <c r="EE121" s="2">
        <f>POWER(10,($B121-O$227)/O$228)/(1+POWER(10,($B121-O$227)/O$228))</f>
        <v>0.79257673676355145</v>
      </c>
    </row>
    <row r="122" spans="2:135" x14ac:dyDescent="0.25">
      <c r="B122" s="2">
        <v>116</v>
      </c>
      <c r="C122">
        <v>65.375</v>
      </c>
      <c r="D122">
        <v>67</v>
      </c>
      <c r="E122">
        <v>68.221000000000004</v>
      </c>
      <c r="F122">
        <v>70.721000000000004</v>
      </c>
      <c r="G122">
        <v>70.471000000000004</v>
      </c>
      <c r="H122">
        <v>73.587999999999994</v>
      </c>
      <c r="I122">
        <v>72.691000000000003</v>
      </c>
      <c r="J122">
        <v>71.793999999999997</v>
      </c>
      <c r="K122">
        <v>70.132000000000005</v>
      </c>
      <c r="L122">
        <v>64.426000000000002</v>
      </c>
      <c r="M122">
        <v>59.25</v>
      </c>
      <c r="N122">
        <v>52.529000000000003</v>
      </c>
      <c r="O122">
        <v>43.485300000000002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65.063221911946229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68.047734395935194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68.781610148485058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70.528154359039561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70.969165877588395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72.076899036970076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72.531186370103271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71.374041197279979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70.023398237006731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65.62606600904725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59.314737382202168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50.409081409940931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41.761914861903925</v>
      </c>
      <c r="AE122" s="5"/>
      <c r="AG122" s="5">
        <f t="shared" si="32"/>
        <v>0.31177808805377083</v>
      </c>
      <c r="AH122" s="5">
        <f t="shared" si="32"/>
        <v>-1.0477343959351941</v>
      </c>
      <c r="AI122" s="5">
        <f t="shared" si="32"/>
        <v>-0.56061014848505408</v>
      </c>
      <c r="AJ122" s="5">
        <f t="shared" si="31"/>
        <v>0.19284564096044221</v>
      </c>
      <c r="AK122" s="5">
        <f t="shared" si="31"/>
        <v>-0.49816587758839148</v>
      </c>
      <c r="AL122" s="5">
        <f t="shared" si="31"/>
        <v>1.5111009630299179</v>
      </c>
      <c r="AM122" s="5">
        <f t="shared" si="31"/>
        <v>0.15981362989673187</v>
      </c>
      <c r="AN122" s="5">
        <f t="shared" si="31"/>
        <v>0.41995880272001784</v>
      </c>
      <c r="AO122" s="5">
        <f t="shared" si="31"/>
        <v>0.10860176299327406</v>
      </c>
      <c r="AP122" s="5">
        <f t="shared" si="33"/>
        <v>-1.2000660090472479</v>
      </c>
      <c r="AQ122" s="5">
        <f t="shared" si="33"/>
        <v>-6.4737382202167737E-2</v>
      </c>
      <c r="AR122" s="5">
        <f t="shared" si="33"/>
        <v>2.119918590059072</v>
      </c>
      <c r="AS122" s="5">
        <f t="shared" si="33"/>
        <v>1.7233851380960772</v>
      </c>
      <c r="AV122" s="2">
        <f t="shared" si="18"/>
        <v>65.063221911946229</v>
      </c>
      <c r="AW122" s="2">
        <f t="shared" si="19"/>
        <v>68.047734395852757</v>
      </c>
      <c r="AX122" s="2">
        <f t="shared" si="20"/>
        <v>68.327238941271716</v>
      </c>
      <c r="AY122" s="2">
        <f t="shared" si="21"/>
        <v>68.097040131512742</v>
      </c>
      <c r="AZ122" s="2">
        <f t="shared" si="22"/>
        <v>69.442857546761104</v>
      </c>
      <c r="BA122" s="2">
        <f t="shared" si="23"/>
        <v>69.281727902171895</v>
      </c>
      <c r="BB122" s="2">
        <f t="shared" si="24"/>
        <v>69.557480716930144</v>
      </c>
      <c r="BC122" s="2">
        <f t="shared" si="25"/>
        <v>68.706059009988152</v>
      </c>
      <c r="BD122" s="2">
        <f t="shared" si="26"/>
        <v>65.59113350085255</v>
      </c>
      <c r="BE122" s="2">
        <f t="shared" si="27"/>
        <v>61.694781510422985</v>
      </c>
      <c r="BF122" s="2">
        <f t="shared" si="28"/>
        <v>56.482773221574156</v>
      </c>
      <c r="BG122" s="2">
        <f t="shared" si="29"/>
        <v>49.026358066534542</v>
      </c>
      <c r="BH122" s="2">
        <f t="shared" si="30"/>
        <v>40.808064317091151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66.306544769418124</v>
      </c>
      <c r="CP122" s="2">
        <f>BL$207*$B122+BL$209</f>
        <v>69.115203303684865</v>
      </c>
      <c r="CQ122" s="2">
        <f>BM$207*$B122+BM$209</f>
        <v>69.640966749905132</v>
      </c>
      <c r="CR122" s="2">
        <f>BN$207*$B122+BN$209</f>
        <v>69.371296959176149</v>
      </c>
      <c r="CS122" s="2">
        <f>BO$207*$B122+BO$209</f>
        <v>71.023458721407266</v>
      </c>
      <c r="CT122" s="2">
        <f>BP$207*$B122+BP$209</f>
        <v>70.683884183122629</v>
      </c>
      <c r="CU122" s="2">
        <f>BQ$207*$B122+BQ$209</f>
        <v>70.789160640809499</v>
      </c>
      <c r="CV122" s="2">
        <f>BR$207*$B122+BR$209</f>
        <v>70.460218532269565</v>
      </c>
      <c r="CW122" s="2">
        <f>BS$207*$B122+BS$209</f>
        <v>67.087679755688839</v>
      </c>
      <c r="CX122" s="2">
        <f>BT$207*$B122+BT$209</f>
        <v>63.161156953710829</v>
      </c>
      <c r="CY122" s="2">
        <f>BU$207*$B122+BU$209</f>
        <v>58.164857619695965</v>
      </c>
      <c r="CZ122" s="2">
        <f>BV$207*$B122+BV$209</f>
        <v>50.182013037722271</v>
      </c>
      <c r="DA122" s="2">
        <f>BW$207*$B122+BW$209</f>
        <v>41.744000721918646</v>
      </c>
      <c r="DD122" s="2">
        <f>BZ$207*$B122+BZ$209</f>
        <v>64.881906645382585</v>
      </c>
      <c r="DE122" s="2">
        <f>CA$207*$B122+CA$209</f>
        <v>67.680907957164706</v>
      </c>
      <c r="DF122" s="2">
        <f>CB$207*$B122+CB$209</f>
        <v>68.07045865070279</v>
      </c>
      <c r="DG122" s="2">
        <f>CC$207*$B122+CC$209</f>
        <v>67.878277275203118</v>
      </c>
      <c r="DH122" s="2">
        <f>CD$207*$B122+CD$209</f>
        <v>69.163260230716375</v>
      </c>
      <c r="DI122" s="2">
        <f>CE$207*$B122+CE$209</f>
        <v>68.992310280199263</v>
      </c>
      <c r="DJ122" s="2">
        <f>CF$207*$B122+CF$209</f>
        <v>69.306561805852581</v>
      </c>
      <c r="DK122" s="2">
        <f>CG$207*$B122+CG$209</f>
        <v>68.33372569315361</v>
      </c>
      <c r="DL122" s="2">
        <f>CH$207*$B122+CH$209</f>
        <v>65.297527010298751</v>
      </c>
      <c r="DM122" s="2">
        <f>CI$207*$B122+CI$209</f>
        <v>61.392878128091127</v>
      </c>
      <c r="DN122" s="2">
        <f>CJ$207*$B122+CJ$209</f>
        <v>56.098710859093217</v>
      </c>
      <c r="DO122" s="2">
        <f>CK$207*$B122+CK$209</f>
        <v>48.739030629334728</v>
      </c>
      <c r="DP122" s="2">
        <f>CL$207*$B122+CL$209</f>
        <v>40.584674958270931</v>
      </c>
      <c r="DS122" s="2">
        <f>POWER(10,($B122-C$227)/C$228)/(1+POWER(10,($B122-C$227)/C$228))</f>
        <v>0.87272889619853766</v>
      </c>
      <c r="DT122" s="2">
        <f>POWER(10,($B122-D$227)/D$228)/(1+POWER(10,($B122-D$227)/D$228))</f>
        <v>0.74424623242483989</v>
      </c>
      <c r="DU122" s="2">
        <f>POWER(10,($B122-E$227)/E$228)/(1+POWER(10,($B122-E$227)/E$228))</f>
        <v>0.83649858876923977</v>
      </c>
      <c r="DV122" s="2">
        <f>POWER(10,($B122-F$227)/F$228)/(1+POWER(10,($B122-F$227)/F$228))</f>
        <v>0.8534762410315434</v>
      </c>
      <c r="DW122" s="2">
        <f>POWER(10,($B122-G$227)/G$228)/(1+POWER(10,($B122-G$227)/G$228))</f>
        <v>0.84969490221396637</v>
      </c>
      <c r="DX122" s="2">
        <f>POWER(10,($B122-H$227)/H$228)/(1+POWER(10,($B122-H$227)/H$228))</f>
        <v>0.82890630940069776</v>
      </c>
      <c r="DY122" s="2">
        <f>POWER(10,($B122-I$227)/I$228)/(1+POWER(10,($B122-I$227)/I$228))</f>
        <v>0.83075738010757227</v>
      </c>
      <c r="DZ122" s="2">
        <f>POWER(10,($B122-J$227)/J$228)/(1+POWER(10,($B122-J$227)/J$228))</f>
        <v>0.82490732628597552</v>
      </c>
      <c r="EA122" s="2">
        <f>POWER(10,($B122-K$227)/K$228)/(1+POWER(10,($B122-K$227)/K$228))</f>
        <v>0.83598802319529264</v>
      </c>
      <c r="EB122" s="2">
        <f>POWER(10,($B122-L$227)/L$228)/(1+POWER(10,($B122-L$227)/L$228))</f>
        <v>0.82926709410431598</v>
      </c>
      <c r="EC122" s="2">
        <f>POWER(10,($B122-M$227)/M$228)/(1+POWER(10,($B122-M$227)/M$228))</f>
        <v>0.8141166107828185</v>
      </c>
      <c r="ED122" s="2">
        <f>POWER(10,($B122-N$227)/N$228)/(1+POWER(10,($B122-N$227)/N$228))</f>
        <v>0.80087945942398109</v>
      </c>
      <c r="EE122" s="2">
        <f>POWER(10,($B122-O$227)/O$228)/(1+POWER(10,($B122-O$227)/O$228))</f>
        <v>0.80731096830165949</v>
      </c>
    </row>
    <row r="123" spans="2:135" x14ac:dyDescent="0.25">
      <c r="B123" s="2">
        <v>117</v>
      </c>
      <c r="C123">
        <v>66.457999999999998</v>
      </c>
      <c r="D123">
        <v>67.367999999999995</v>
      </c>
      <c r="E123">
        <v>68.382000000000005</v>
      </c>
      <c r="F123">
        <v>69.912000000000006</v>
      </c>
      <c r="G123">
        <v>71.515000000000001</v>
      </c>
      <c r="H123">
        <v>74.543999999999997</v>
      </c>
      <c r="I123">
        <v>72.221000000000004</v>
      </c>
      <c r="J123">
        <v>72.647000000000006</v>
      </c>
      <c r="K123">
        <v>70.117999999999995</v>
      </c>
      <c r="L123">
        <v>67.528999999999996</v>
      </c>
      <c r="M123">
        <v>60.073999999999998</v>
      </c>
      <c r="N123">
        <v>51.558999999999997</v>
      </c>
      <c r="O123">
        <v>41.779400000000003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65.002305757714367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67.987695938996012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68.83095628442311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70.729768445533892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71.105655876062002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72.887017634367538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73.281880650957831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72.189390383193981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70.8753043665684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66.687050802084215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60.427088698084852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51.183495401099748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42.29255236796611</v>
      </c>
      <c r="AE123" s="5"/>
      <c r="AG123" s="5">
        <f t="shared" si="32"/>
        <v>1.4556942422856309</v>
      </c>
      <c r="AH123" s="5">
        <f t="shared" si="32"/>
        <v>-0.61969593899601705</v>
      </c>
      <c r="AI123" s="5">
        <f t="shared" si="32"/>
        <v>-0.44895628442310453</v>
      </c>
      <c r="AJ123" s="5">
        <f t="shared" si="31"/>
        <v>-0.81776844553388628</v>
      </c>
      <c r="AK123" s="5">
        <f t="shared" si="31"/>
        <v>0.40934412393799846</v>
      </c>
      <c r="AL123" s="5">
        <f t="shared" si="31"/>
        <v>1.6569823656324587</v>
      </c>
      <c r="AM123" s="5">
        <f t="shared" si="31"/>
        <v>-1.0608806509578272</v>
      </c>
      <c r="AN123" s="5">
        <f t="shared" si="31"/>
        <v>0.45760961680602463</v>
      </c>
      <c r="AO123" s="5">
        <f t="shared" si="31"/>
        <v>-0.75730436656840538</v>
      </c>
      <c r="AP123" s="5">
        <f t="shared" si="33"/>
        <v>0.84194919791578116</v>
      </c>
      <c r="AQ123" s="5">
        <f t="shared" si="33"/>
        <v>-0.35308869808485355</v>
      </c>
      <c r="AR123" s="5">
        <f t="shared" si="33"/>
        <v>0.37550459890024968</v>
      </c>
      <c r="AS123" s="5">
        <f t="shared" si="33"/>
        <v>-0.51315236796610719</v>
      </c>
      <c r="AV123" s="2">
        <f t="shared" si="18"/>
        <v>65.002305757714367</v>
      </c>
      <c r="AW123" s="2">
        <f t="shared" si="19"/>
        <v>67.987695938980067</v>
      </c>
      <c r="AX123" s="2">
        <f t="shared" si="20"/>
        <v>68.267448476279469</v>
      </c>
      <c r="AY123" s="2">
        <f t="shared" si="21"/>
        <v>68.040549041317263</v>
      </c>
      <c r="AZ123" s="2">
        <f t="shared" si="22"/>
        <v>69.386426659917149</v>
      </c>
      <c r="BA123" s="2">
        <f t="shared" si="23"/>
        <v>69.228775069268082</v>
      </c>
      <c r="BB123" s="2">
        <f t="shared" si="24"/>
        <v>69.511029093107581</v>
      </c>
      <c r="BC123" s="2">
        <f t="shared" si="25"/>
        <v>68.64417190982121</v>
      </c>
      <c r="BD123" s="2">
        <f t="shared" si="26"/>
        <v>65.533381244562904</v>
      </c>
      <c r="BE123" s="2">
        <f t="shared" si="27"/>
        <v>61.63992476902056</v>
      </c>
      <c r="BF123" s="2">
        <f t="shared" si="28"/>
        <v>56.420618274858931</v>
      </c>
      <c r="BG123" s="2">
        <f t="shared" si="29"/>
        <v>48.978471419969509</v>
      </c>
      <c r="BH123" s="2">
        <f t="shared" si="30"/>
        <v>40.768532926354233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66.316871925609135</v>
      </c>
      <c r="CP123" s="2">
        <f>BL$207*$B123+BL$209</f>
        <v>69.130671749258781</v>
      </c>
      <c r="CQ123" s="2">
        <f>BM$207*$B123+BM$209</f>
        <v>69.651376824597435</v>
      </c>
      <c r="CR123" s="2">
        <f>BN$207*$B123+BN$209</f>
        <v>69.378784990831733</v>
      </c>
      <c r="CS123" s="2">
        <f>BO$207*$B123+BO$209</f>
        <v>71.044015609068651</v>
      </c>
      <c r="CT123" s="2">
        <f>BP$207*$B123+BP$209</f>
        <v>70.701981277765157</v>
      </c>
      <c r="CU123" s="2">
        <f>BQ$207*$B123+BQ$209</f>
        <v>70.808018170929557</v>
      </c>
      <c r="CV123" s="2">
        <f>BR$207*$B123+BR$209</f>
        <v>70.489222560989461</v>
      </c>
      <c r="CW123" s="2">
        <f>BS$207*$B123+BS$209</f>
        <v>67.107923643896555</v>
      </c>
      <c r="CX123" s="2">
        <f>BT$207*$B123+BT$209</f>
        <v>63.183904985437152</v>
      </c>
      <c r="CY123" s="2">
        <f>BU$207*$B123+BU$209</f>
        <v>58.20382273753301</v>
      </c>
      <c r="CZ123" s="2">
        <f>BV$207*$B123+BV$209</f>
        <v>50.210374421146085</v>
      </c>
      <c r="DA123" s="2">
        <f>BW$207*$B123+BW$209</f>
        <v>41.769156410951474</v>
      </c>
      <c r="DD123" s="2">
        <f>BZ$207*$B123+BZ$209</f>
        <v>64.827468934858217</v>
      </c>
      <c r="DE123" s="2">
        <f>CA$207*$B123+CA$209</f>
        <v>67.629482038607236</v>
      </c>
      <c r="DF123" s="2">
        <f>CB$207*$B123+CB$209</f>
        <v>68.020748050855502</v>
      </c>
      <c r="DG123" s="2">
        <f>CC$207*$B123+CC$209</f>
        <v>67.831017547997263</v>
      </c>
      <c r="DH123" s="2">
        <f>CD$207*$B123+CD$209</f>
        <v>69.119010566234081</v>
      </c>
      <c r="DI123" s="2">
        <f>CE$207*$B123+CE$209</f>
        <v>68.951448110273489</v>
      </c>
      <c r="DJ123" s="2">
        <f>CF$207*$B123+CF$209</f>
        <v>69.27005416998125</v>
      </c>
      <c r="DK123" s="2">
        <f>CG$207*$B123+CG$209</f>
        <v>68.287005089957191</v>
      </c>
      <c r="DL123" s="2">
        <f>CH$207*$B123+CH$209</f>
        <v>65.251653338505236</v>
      </c>
      <c r="DM123" s="2">
        <f>CI$207*$B123+CI$209</f>
        <v>61.350013877951326</v>
      </c>
      <c r="DN123" s="2">
        <f>CJ$207*$B123+CJ$209</f>
        <v>56.049292489047566</v>
      </c>
      <c r="DO123" s="2">
        <f>CK$207*$B123+CK$209</f>
        <v>48.699136377838208</v>
      </c>
      <c r="DP123" s="2">
        <f>CL$207*$B123+CL$209</f>
        <v>40.550718403595127</v>
      </c>
      <c r="DS123" s="2">
        <f>POWER(10,($B123-C$227)/C$228)/(1+POWER(10,($B123-C$227)/C$228))</f>
        <v>0.88261281604651065</v>
      </c>
      <c r="DT123" s="2">
        <f>POWER(10,($B123-D$227)/D$228)/(1+POWER(10,($B123-D$227)/D$228))</f>
        <v>0.76137999226136466</v>
      </c>
      <c r="DU123" s="2">
        <f>POWER(10,($B123-E$227)/E$228)/(1+POWER(10,($B123-E$227)/E$228))</f>
        <v>0.84870840659959124</v>
      </c>
      <c r="DV123" s="2">
        <f>POWER(10,($B123-F$227)/F$228)/(1+POWER(10,($B123-F$227)/F$228))</f>
        <v>0.86462340044038932</v>
      </c>
      <c r="DW123" s="2">
        <f>POWER(10,($B123-G$227)/G$228)/(1+POWER(10,($B123-G$227)/G$228))</f>
        <v>0.86108291265081882</v>
      </c>
      <c r="DX123" s="2">
        <f>POWER(10,($B123-H$227)/H$228)/(1+POWER(10,($B123-H$227)/H$228))</f>
        <v>0.8415757186754862</v>
      </c>
      <c r="DY123" s="2">
        <f>POWER(10,($B123-I$227)/I$228)/(1+POWER(10,($B123-I$227)/I$228))</f>
        <v>0.84331562833867313</v>
      </c>
      <c r="DZ123" s="2">
        <f>POWER(10,($B123-J$227)/J$228)/(1+POWER(10,($B123-J$227)/J$228))</f>
        <v>0.83781491857087154</v>
      </c>
      <c r="EA123" s="2">
        <f>POWER(10,($B123-K$227)/K$228)/(1+POWER(10,($B123-K$227)/K$228))</f>
        <v>0.84822905088799672</v>
      </c>
      <c r="EB123" s="2">
        <f>POWER(10,($B123-L$227)/L$228)/(1+POWER(10,($B123-L$227)/L$228))</f>
        <v>0.84191488257627067</v>
      </c>
      <c r="EC123" s="2">
        <f>POWER(10,($B123-M$227)/M$228)/(1+POWER(10,($B123-M$227)/M$228))</f>
        <v>0.82765348220458124</v>
      </c>
      <c r="ED123" s="2">
        <f>POWER(10,($B123-N$227)/N$228)/(1+POWER(10,($B123-N$227)/N$228))</f>
        <v>0.81516145430015974</v>
      </c>
      <c r="EE123" s="2">
        <f>POWER(10,($B123-O$227)/O$228)/(1+POWER(10,($B123-O$227)/O$228))</f>
        <v>0.82123462872625141</v>
      </c>
    </row>
    <row r="124" spans="2:135" x14ac:dyDescent="0.25">
      <c r="B124" s="2">
        <v>118</v>
      </c>
      <c r="C124">
        <v>63.332999999999998</v>
      </c>
      <c r="D124">
        <v>66.162000000000006</v>
      </c>
      <c r="E124">
        <v>69.221000000000004</v>
      </c>
      <c r="F124">
        <v>70.337999999999994</v>
      </c>
      <c r="G124">
        <v>70.765000000000001</v>
      </c>
      <c r="H124">
        <v>73.087999999999994</v>
      </c>
      <c r="I124">
        <v>73.691000000000003</v>
      </c>
      <c r="J124">
        <v>72.587999999999994</v>
      </c>
      <c r="K124">
        <v>71.337999999999994</v>
      </c>
      <c r="L124">
        <v>68.337999999999994</v>
      </c>
      <c r="M124">
        <v>62.396999999999998</v>
      </c>
      <c r="N124">
        <v>52.588000000000001</v>
      </c>
      <c r="O124">
        <v>43.264699999999998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64.941154434859527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67.926627496979023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68.849341369735683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70.716899211389034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71.108217109767665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73.573963432340079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73.852205080218866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72.90704809727491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71.378309035942465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67.531635931271495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61.559972673633574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52.165545280798327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42.974424132706851</v>
      </c>
      <c r="AE124" s="5"/>
      <c r="AG124" s="5">
        <f t="shared" si="32"/>
        <v>-1.6081544348595287</v>
      </c>
      <c r="AH124" s="5">
        <f t="shared" si="32"/>
        <v>-1.764627496979017</v>
      </c>
      <c r="AI124" s="5">
        <f t="shared" si="32"/>
        <v>0.37165863026432078</v>
      </c>
      <c r="AJ124" s="5">
        <f t="shared" si="31"/>
        <v>-0.37889921138904015</v>
      </c>
      <c r="AK124" s="5">
        <f t="shared" si="31"/>
        <v>-0.3432171097676644</v>
      </c>
      <c r="AL124" s="5">
        <f t="shared" si="31"/>
        <v>-0.48596343234008543</v>
      </c>
      <c r="AM124" s="5">
        <f t="shared" si="31"/>
        <v>-0.16120508021886337</v>
      </c>
      <c r="AN124" s="5">
        <f t="shared" si="31"/>
        <v>-0.31904809727491568</v>
      </c>
      <c r="AO124" s="5">
        <f t="shared" si="31"/>
        <v>-4.0309035942470928E-2</v>
      </c>
      <c r="AP124" s="5">
        <f t="shared" si="33"/>
        <v>0.80636406872849875</v>
      </c>
      <c r="AQ124" s="5">
        <f t="shared" si="33"/>
        <v>0.83702732636642452</v>
      </c>
      <c r="AR124" s="5">
        <f t="shared" si="33"/>
        <v>0.42245471920167432</v>
      </c>
      <c r="AS124" s="5">
        <f t="shared" si="33"/>
        <v>0.29027586729314692</v>
      </c>
      <c r="AV124" s="2">
        <f t="shared" si="18"/>
        <v>64.941154434859527</v>
      </c>
      <c r="AW124" s="2">
        <f t="shared" si="19"/>
        <v>67.926627496976081</v>
      </c>
      <c r="AX124" s="2">
        <f t="shared" si="20"/>
        <v>68.20747378333445</v>
      </c>
      <c r="AY124" s="2">
        <f t="shared" si="21"/>
        <v>67.983997430721217</v>
      </c>
      <c r="AZ124" s="2">
        <f t="shared" si="22"/>
        <v>69.329977434147523</v>
      </c>
      <c r="BA124" s="2">
        <f t="shared" si="23"/>
        <v>69.175725791040023</v>
      </c>
      <c r="BB124" s="2">
        <f t="shared" si="24"/>
        <v>69.464412681158905</v>
      </c>
      <c r="BC124" s="2">
        <f t="shared" si="25"/>
        <v>68.582103206981401</v>
      </c>
      <c r="BD124" s="2">
        <f t="shared" si="26"/>
        <v>65.47547187182434</v>
      </c>
      <c r="BE124" s="2">
        <f t="shared" si="27"/>
        <v>61.584874263696555</v>
      </c>
      <c r="BF124" s="2">
        <f t="shared" si="28"/>
        <v>56.357848085593446</v>
      </c>
      <c r="BG124" s="2">
        <f t="shared" si="29"/>
        <v>48.929906924694535</v>
      </c>
      <c r="BH124" s="2">
        <f t="shared" si="30"/>
        <v>40.728377059284959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66.32719908180016</v>
      </c>
      <c r="CP124" s="2">
        <f>BL$207*$B124+BL$209</f>
        <v>69.146140194832697</v>
      </c>
      <c r="CQ124" s="2">
        <f>BM$207*$B124+BM$209</f>
        <v>69.661786899289737</v>
      </c>
      <c r="CR124" s="2">
        <f>BN$207*$B124+BN$209</f>
        <v>69.38627302248733</v>
      </c>
      <c r="CS124" s="2">
        <f>BO$207*$B124+BO$209</f>
        <v>71.064572496730051</v>
      </c>
      <c r="CT124" s="2">
        <f>BP$207*$B124+BP$209</f>
        <v>70.720078372407698</v>
      </c>
      <c r="CU124" s="2">
        <f>BQ$207*$B124+BQ$209</f>
        <v>70.82687570104963</v>
      </c>
      <c r="CV124" s="2">
        <f>BR$207*$B124+BR$209</f>
        <v>70.518226589709357</v>
      </c>
      <c r="CW124" s="2">
        <f>BS$207*$B124+BS$209</f>
        <v>67.128167532104271</v>
      </c>
      <c r="CX124" s="2">
        <f>BT$207*$B124+BT$209</f>
        <v>63.206653017163468</v>
      </c>
      <c r="CY124" s="2">
        <f>BU$207*$B124+BU$209</f>
        <v>58.242787855370047</v>
      </c>
      <c r="CZ124" s="2">
        <f>BV$207*$B124+BV$209</f>
        <v>50.238735804569892</v>
      </c>
      <c r="DA124" s="2">
        <f>BW$207*$B124+BW$209</f>
        <v>41.794312099984303</v>
      </c>
      <c r="DD124" s="2">
        <f>BZ$207*$B124+BZ$209</f>
        <v>64.773031224333849</v>
      </c>
      <c r="DE124" s="2">
        <f>CA$207*$B124+CA$209</f>
        <v>67.578056120049766</v>
      </c>
      <c r="DF124" s="2">
        <f>CB$207*$B124+CB$209</f>
        <v>67.971037451008215</v>
      </c>
      <c r="DG124" s="2">
        <f>CC$207*$B124+CC$209</f>
        <v>67.783757820791408</v>
      </c>
      <c r="DH124" s="2">
        <f>CD$207*$B124+CD$209</f>
        <v>69.074760901751802</v>
      </c>
      <c r="DI124" s="2">
        <f>CE$207*$B124+CE$209</f>
        <v>68.910585940347715</v>
      </c>
      <c r="DJ124" s="2">
        <f>CF$207*$B124+CF$209</f>
        <v>69.233546534109905</v>
      </c>
      <c r="DK124" s="2">
        <f>CG$207*$B124+CG$209</f>
        <v>68.240284486760771</v>
      </c>
      <c r="DL124" s="2">
        <f>CH$207*$B124+CH$209</f>
        <v>65.205779666711734</v>
      </c>
      <c r="DM124" s="2">
        <f>CI$207*$B124+CI$209</f>
        <v>61.307149627811519</v>
      </c>
      <c r="DN124" s="2">
        <f>CJ$207*$B124+CJ$209</f>
        <v>55.999874119001923</v>
      </c>
      <c r="DO124" s="2">
        <f>CK$207*$B124+CK$209</f>
        <v>48.659242126341688</v>
      </c>
      <c r="DP124" s="2">
        <f>CL$207*$B124+CL$209</f>
        <v>40.51676184891933</v>
      </c>
      <c r="DS124" s="2">
        <f>POWER(10,($B124-C$227)/C$228)/(1+POWER(10,($B124-C$227)/C$228))</f>
        <v>0.89182429058868584</v>
      </c>
      <c r="DT124" s="2">
        <f>POWER(10,($B124-D$227)/D$228)/(1+POWER(10,($B124-D$227)/D$228))</f>
        <v>0.77770874500172027</v>
      </c>
      <c r="DU124" s="2">
        <f>POWER(10,($B124-E$227)/E$228)/(1+POWER(10,($B124-E$227)/E$228))</f>
        <v>0.86015885880279708</v>
      </c>
      <c r="DV124" s="2">
        <f>POWER(10,($B124-F$227)/F$228)/(1+POWER(10,($B124-F$227)/F$228))</f>
        <v>0.8750466705601968</v>
      </c>
      <c r="DW124" s="2">
        <f>POWER(10,($B124-G$227)/G$228)/(1+POWER(10,($B124-G$227)/G$228))</f>
        <v>0.87173834294673014</v>
      </c>
      <c r="DX124" s="2">
        <f>POWER(10,($B124-H$227)/H$228)/(1+POWER(10,($B124-H$227)/H$228))</f>
        <v>0.85347280486248289</v>
      </c>
      <c r="DY124" s="2">
        <f>POWER(10,($B124-I$227)/I$228)/(1+POWER(10,($B124-I$227)/I$228))</f>
        <v>0.85510454974447048</v>
      </c>
      <c r="DZ124" s="2">
        <f>POWER(10,($B124-J$227)/J$228)/(1+POWER(10,($B124-J$227)/J$228))</f>
        <v>0.84994407022980478</v>
      </c>
      <c r="EA124" s="2">
        <f>POWER(10,($B124-K$227)/K$228)/(1+POWER(10,($B124-K$227)/K$228))</f>
        <v>0.85970978595542957</v>
      </c>
      <c r="EB124" s="2">
        <f>POWER(10,($B124-L$227)/L$228)/(1+POWER(10,($B124-L$227)/L$228))</f>
        <v>0.85379092375308419</v>
      </c>
      <c r="EC124" s="2">
        <f>POWER(10,($B124-M$227)/M$228)/(1+POWER(10,($B124-M$227)/M$228))</f>
        <v>0.84039780006377929</v>
      </c>
      <c r="ED124" s="2">
        <f>POWER(10,($B124-N$227)/N$228)/(1+POWER(10,($B124-N$227)/N$228))</f>
        <v>0.82863825155890281</v>
      </c>
      <c r="EE124" s="2">
        <f>POWER(10,($B124-O$227)/O$228)/(1+POWER(10,($B124-O$227)/O$228))</f>
        <v>0.83435860140199813</v>
      </c>
    </row>
    <row r="125" spans="2:135" x14ac:dyDescent="0.25">
      <c r="B125" s="2">
        <v>119</v>
      </c>
      <c r="C125">
        <v>62.792000000000002</v>
      </c>
      <c r="D125">
        <v>66.337999999999994</v>
      </c>
      <c r="E125">
        <v>67.956000000000003</v>
      </c>
      <c r="F125">
        <v>70.162000000000006</v>
      </c>
      <c r="G125">
        <v>70.397000000000006</v>
      </c>
      <c r="H125">
        <v>73.176000000000002</v>
      </c>
      <c r="I125">
        <v>74.367999999999995</v>
      </c>
      <c r="J125">
        <v>71.912000000000006</v>
      </c>
      <c r="K125">
        <v>70.587999999999994</v>
      </c>
      <c r="L125">
        <v>67.941000000000003</v>
      </c>
      <c r="M125">
        <v>61.131999999999998</v>
      </c>
      <c r="N125">
        <v>52.881999999999998</v>
      </c>
      <c r="O125">
        <v>44.161799999999999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64.879848106742003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67.864705189431163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68.818910783133205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70.478975816627766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70.962526292976705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73.980332916618892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74.102810565377908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73.363884484875612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71.397700541435299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67.960220714048745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62.493951975880286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53.249738454256828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43.740988211265531</v>
      </c>
      <c r="AE125" s="5"/>
      <c r="AG125" s="5">
        <f t="shared" si="32"/>
        <v>-2.0878481067420012</v>
      </c>
      <c r="AH125" s="5">
        <f t="shared" si="32"/>
        <v>-1.5267051894311692</v>
      </c>
      <c r="AI125" s="5">
        <f t="shared" si="32"/>
        <v>-0.86291078313320213</v>
      </c>
      <c r="AJ125" s="5">
        <f t="shared" si="31"/>
        <v>-0.31697581662776031</v>
      </c>
      <c r="AK125" s="5">
        <f t="shared" si="31"/>
        <v>-0.5655262929766991</v>
      </c>
      <c r="AL125" s="5">
        <f t="shared" si="31"/>
        <v>-0.80433291661888973</v>
      </c>
      <c r="AM125" s="5">
        <f t="shared" si="31"/>
        <v>0.26518943462208711</v>
      </c>
      <c r="AN125" s="5">
        <f t="shared" si="31"/>
        <v>-1.4518844848756061</v>
      </c>
      <c r="AO125" s="5">
        <f t="shared" si="31"/>
        <v>-0.8097005414353049</v>
      </c>
      <c r="AP125" s="5">
        <f t="shared" si="33"/>
        <v>-1.9220714048742593E-2</v>
      </c>
      <c r="AQ125" s="5">
        <f t="shared" si="33"/>
        <v>-1.361951975880288</v>
      </c>
      <c r="AR125" s="5">
        <f t="shared" si="33"/>
        <v>-0.36773845425683049</v>
      </c>
      <c r="AS125" s="5">
        <f t="shared" si="33"/>
        <v>0.42081178873446845</v>
      </c>
      <c r="AV125" s="2">
        <f t="shared" si="18"/>
        <v>64.879848106742003</v>
      </c>
      <c r="AW125" s="2">
        <f t="shared" si="19"/>
        <v>67.864705189430651</v>
      </c>
      <c r="AX125" s="2">
        <f t="shared" si="20"/>
        <v>68.14740876361877</v>
      </c>
      <c r="AY125" s="2">
        <f t="shared" si="21"/>
        <v>67.927457284907874</v>
      </c>
      <c r="AZ125" s="2">
        <f t="shared" si="22"/>
        <v>69.273595655991386</v>
      </c>
      <c r="BA125" s="2">
        <f t="shared" si="23"/>
        <v>69.122674416904658</v>
      </c>
      <c r="BB125" s="2">
        <f t="shared" si="24"/>
        <v>69.417721152871209</v>
      </c>
      <c r="BC125" s="2">
        <f t="shared" si="25"/>
        <v>68.51997913381436</v>
      </c>
      <c r="BD125" s="2">
        <f t="shared" si="26"/>
        <v>65.417507537679825</v>
      </c>
      <c r="BE125" s="2">
        <f t="shared" si="27"/>
        <v>61.529737266429144</v>
      </c>
      <c r="BF125" s="2">
        <f t="shared" si="28"/>
        <v>56.294630226090035</v>
      </c>
      <c r="BG125" s="2">
        <f t="shared" si="29"/>
        <v>48.880806621680094</v>
      </c>
      <c r="BH125" s="2">
        <f t="shared" si="30"/>
        <v>40.687717071416678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66.33752623799117</v>
      </c>
      <c r="CP125" s="2">
        <f>BL$207*$B125+BL$209</f>
        <v>69.161608640406598</v>
      </c>
      <c r="CQ125" s="2">
        <f>BM$207*$B125+BM$209</f>
        <v>69.672196973982039</v>
      </c>
      <c r="CR125" s="2">
        <f>BN$207*$B125+BN$209</f>
        <v>69.393761054142914</v>
      </c>
      <c r="CS125" s="2">
        <f>BO$207*$B125+BO$209</f>
        <v>71.08512938439145</v>
      </c>
      <c r="CT125" s="2">
        <f>BP$207*$B125+BP$209</f>
        <v>70.73817546705024</v>
      </c>
      <c r="CU125" s="2">
        <f>BQ$207*$B125+BQ$209</f>
        <v>70.845733231169689</v>
      </c>
      <c r="CV125" s="2">
        <f>BR$207*$B125+BR$209</f>
        <v>70.547230618429253</v>
      </c>
      <c r="CW125" s="2">
        <f>BS$207*$B125+BS$209</f>
        <v>67.148411420311973</v>
      </c>
      <c r="CX125" s="2">
        <f>BT$207*$B125+BT$209</f>
        <v>63.229401048889784</v>
      </c>
      <c r="CY125" s="2">
        <f>BU$207*$B125+BU$209</f>
        <v>58.281752973207091</v>
      </c>
      <c r="CZ125" s="2">
        <f>BV$207*$B125+BV$209</f>
        <v>50.267097187993706</v>
      </c>
      <c r="DA125" s="2">
        <f>BW$207*$B125+BW$209</f>
        <v>41.819467789017132</v>
      </c>
      <c r="DD125" s="2">
        <f>BZ$207*$B125+BZ$209</f>
        <v>64.718593513809481</v>
      </c>
      <c r="DE125" s="2">
        <f>CA$207*$B125+CA$209</f>
        <v>67.526630201492296</v>
      </c>
      <c r="DF125" s="2">
        <f>CB$207*$B125+CB$209</f>
        <v>67.921326851160927</v>
      </c>
      <c r="DG125" s="2">
        <f>CC$207*$B125+CC$209</f>
        <v>67.736498093585553</v>
      </c>
      <c r="DH125" s="2">
        <f>CD$207*$B125+CD$209</f>
        <v>69.030511237269508</v>
      </c>
      <c r="DI125" s="2">
        <f>CE$207*$B125+CE$209</f>
        <v>68.869723770421928</v>
      </c>
      <c r="DJ125" s="2">
        <f>CF$207*$B125+CF$209</f>
        <v>69.19703889823856</v>
      </c>
      <c r="DK125" s="2">
        <f>CG$207*$B125+CG$209</f>
        <v>68.193563883564337</v>
      </c>
      <c r="DL125" s="2">
        <f>CH$207*$B125+CH$209</f>
        <v>65.159905994918219</v>
      </c>
      <c r="DM125" s="2">
        <f>CI$207*$B125+CI$209</f>
        <v>61.264285377671719</v>
      </c>
      <c r="DN125" s="2">
        <f>CJ$207*$B125+CJ$209</f>
        <v>55.950455748956273</v>
      </c>
      <c r="DO125" s="2">
        <f>CK$207*$B125+CK$209</f>
        <v>48.619347874845168</v>
      </c>
      <c r="DP125" s="2">
        <f>CL$207*$B125+CL$209</f>
        <v>40.482805294243533</v>
      </c>
      <c r="DS125" s="2">
        <f>POWER(10,($B125-C$227)/C$228)/(1+POWER(10,($B125-C$227)/C$228))</f>
        <v>0.9003945065017892</v>
      </c>
      <c r="DT125" s="2">
        <f>POWER(10,($B125-D$227)/D$228)/(1+POWER(10,($B125-D$227)/D$228))</f>
        <v>0.79322358026760886</v>
      </c>
      <c r="DU125" s="2">
        <f>POWER(10,($B125-E$227)/E$228)/(1+POWER(10,($B125-E$227)/E$228))</f>
        <v>0.87087453860166153</v>
      </c>
      <c r="DV125" s="2">
        <f>POWER(10,($B125-F$227)/F$228)/(1+POWER(10,($B125-F$227)/F$228))</f>
        <v>0.88477435635314394</v>
      </c>
      <c r="DW125" s="2">
        <f>POWER(10,($B125-G$227)/G$228)/(1+POWER(10,($B125-G$227)/G$228))</f>
        <v>0.8816887609688554</v>
      </c>
      <c r="DX125" s="2">
        <f>POWER(10,($B125-H$227)/H$228)/(1+POWER(10,($B125-H$227)/H$228))</f>
        <v>0.86462018422033904</v>
      </c>
      <c r="DY125" s="2">
        <f>POWER(10,($B125-I$227)/I$228)/(1+POWER(10,($B125-I$227)/I$228))</f>
        <v>0.86614725954670913</v>
      </c>
      <c r="DZ125" s="2">
        <f>POWER(10,($B125-J$227)/J$228)/(1+POWER(10,($B125-J$227)/J$228))</f>
        <v>0.86131628347597733</v>
      </c>
      <c r="EA125" s="2">
        <f>POWER(10,($B125-K$227)/K$228)/(1+POWER(10,($B125-K$227)/K$228))</f>
        <v>0.87045469452988744</v>
      </c>
      <c r="EB125" s="2">
        <f>POWER(10,($B125-L$227)/L$228)/(1+POWER(10,($B125-L$227)/L$228))</f>
        <v>0.8649179319846898</v>
      </c>
      <c r="EC125" s="2">
        <f>POWER(10,($B125-M$227)/M$228)/(1+POWER(10,($B125-M$227)/M$228))</f>
        <v>0.85236782613835893</v>
      </c>
      <c r="ED125" s="2">
        <f>POWER(10,($B125-N$227)/N$228)/(1+POWER(10,($B125-N$227)/N$228))</f>
        <v>0.84132371062238531</v>
      </c>
      <c r="EE125" s="2">
        <f>POWER(10,($B125-O$227)/O$228)/(1+POWER(10,($B125-O$227)/O$228))</f>
        <v>0.84669894010316316</v>
      </c>
    </row>
    <row r="126" spans="2:135" x14ac:dyDescent="0.25">
      <c r="B126" s="2">
        <v>120</v>
      </c>
      <c r="C126">
        <v>67.082999999999998</v>
      </c>
      <c r="D126">
        <v>67.647000000000006</v>
      </c>
      <c r="E126">
        <v>70</v>
      </c>
      <c r="F126">
        <v>71.278999999999996</v>
      </c>
      <c r="G126">
        <v>71.206000000000003</v>
      </c>
      <c r="H126">
        <v>74.087999999999994</v>
      </c>
      <c r="I126">
        <v>74.382000000000005</v>
      </c>
      <c r="J126">
        <v>72.926000000000002</v>
      </c>
      <c r="K126">
        <v>70.721000000000004</v>
      </c>
      <c r="L126">
        <v>67.837999999999994</v>
      </c>
      <c r="M126">
        <v>62.131999999999998</v>
      </c>
      <c r="N126">
        <v>53.191000000000003</v>
      </c>
      <c r="O126">
        <v>43.867600000000003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64.818457394544694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67.80209490726233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68.732553041485119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70.059510345123599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70.690340653410459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73.998233366906192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73.961479686887373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73.438586245505846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70.91428095992201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67.856265139258298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63.011467865889436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54.259542609832693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44.47517584823666</v>
      </c>
      <c r="AE126" s="5"/>
      <c r="AG126" s="5">
        <f t="shared" si="32"/>
        <v>2.2645426054553042</v>
      </c>
      <c r="AH126" s="5">
        <f t="shared" si="32"/>
        <v>-0.155094907262324</v>
      </c>
      <c r="AI126" s="5">
        <f t="shared" si="32"/>
        <v>1.2674469585148813</v>
      </c>
      <c r="AJ126" s="5">
        <f t="shared" si="31"/>
        <v>1.2194896548763978</v>
      </c>
      <c r="AK126" s="5">
        <f t="shared" si="31"/>
        <v>0.51565934658954404</v>
      </c>
      <c r="AL126" s="5">
        <f t="shared" si="31"/>
        <v>8.9766633093802284E-2</v>
      </c>
      <c r="AM126" s="5">
        <f t="shared" si="31"/>
        <v>0.42052031311263249</v>
      </c>
      <c r="AN126" s="5">
        <f t="shared" si="31"/>
        <v>-0.51258624550584386</v>
      </c>
      <c r="AO126" s="5">
        <f t="shared" si="31"/>
        <v>-0.19328095992200645</v>
      </c>
      <c r="AP126" s="5">
        <f t="shared" si="33"/>
        <v>-1.8265139258303975E-2</v>
      </c>
      <c r="AQ126" s="5">
        <f t="shared" si="33"/>
        <v>-0.87946786588943837</v>
      </c>
      <c r="AR126" s="5">
        <f t="shared" si="33"/>
        <v>-1.06854260983269</v>
      </c>
      <c r="AS126" s="5">
        <f t="shared" si="33"/>
        <v>-0.60757584823665667</v>
      </c>
      <c r="AV126" s="2">
        <f t="shared" si="18"/>
        <v>64.818457394544694</v>
      </c>
      <c r="AW126" s="2">
        <f t="shared" si="19"/>
        <v>67.802094907262244</v>
      </c>
      <c r="AX126" s="2">
        <f t="shared" si="20"/>
        <v>68.087336381041396</v>
      </c>
      <c r="AY126" s="2">
        <f t="shared" si="21"/>
        <v>67.870991219314107</v>
      </c>
      <c r="AZ126" s="2">
        <f t="shared" si="22"/>
        <v>69.217355611485672</v>
      </c>
      <c r="BA126" s="2">
        <f t="shared" si="23"/>
        <v>69.069703807964459</v>
      </c>
      <c r="BB126" s="2">
        <f t="shared" si="24"/>
        <v>69.371033794171339</v>
      </c>
      <c r="BC126" s="2">
        <f t="shared" si="25"/>
        <v>68.45791111408559</v>
      </c>
      <c r="BD126" s="2">
        <f t="shared" si="26"/>
        <v>65.35957817003127</v>
      </c>
      <c r="BE126" s="2">
        <f t="shared" si="27"/>
        <v>61.474608643931575</v>
      </c>
      <c r="BF126" s="2">
        <f t="shared" si="28"/>
        <v>56.231116107824434</v>
      </c>
      <c r="BG126" s="2">
        <f t="shared" si="29"/>
        <v>48.831300650494427</v>
      </c>
      <c r="BH126" s="2">
        <f t="shared" si="30"/>
        <v>40.646663404677618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66.347853394182181</v>
      </c>
      <c r="CP126" s="2">
        <f>BL$207*$B126+BL$209</f>
        <v>69.177077085980514</v>
      </c>
      <c r="CQ126" s="2">
        <f>BM$207*$B126+BM$209</f>
        <v>69.682607048674342</v>
      </c>
      <c r="CR126" s="2">
        <f>BN$207*$B126+BN$209</f>
        <v>69.401249085798511</v>
      </c>
      <c r="CS126" s="2">
        <f>BO$207*$B126+BO$209</f>
        <v>71.105686272052836</v>
      </c>
      <c r="CT126" s="2">
        <f>BP$207*$B126+BP$209</f>
        <v>70.756272561692782</v>
      </c>
      <c r="CU126" s="2">
        <f>BQ$207*$B126+BQ$209</f>
        <v>70.864590761289747</v>
      </c>
      <c r="CV126" s="2">
        <f>BR$207*$B126+BR$209</f>
        <v>70.576234647149136</v>
      </c>
      <c r="CW126" s="2">
        <f>BS$207*$B126+BS$209</f>
        <v>67.168655308519689</v>
      </c>
      <c r="CX126" s="2">
        <f>BT$207*$B126+BT$209</f>
        <v>63.2521490806161</v>
      </c>
      <c r="CY126" s="2">
        <f>BU$207*$B126+BU$209</f>
        <v>58.320718091044128</v>
      </c>
      <c r="CZ126" s="2">
        <f>BV$207*$B126+BV$209</f>
        <v>50.295458571417512</v>
      </c>
      <c r="DA126" s="2">
        <f>BW$207*$B126+BW$209</f>
        <v>41.844623478049961</v>
      </c>
      <c r="DD126" s="2">
        <f>BZ$207*$B126+BZ$209</f>
        <v>64.664155803285112</v>
      </c>
      <c r="DE126" s="2">
        <f>CA$207*$B126+CA$209</f>
        <v>67.47520428293484</v>
      </c>
      <c r="DF126" s="2">
        <f>CB$207*$B126+CB$209</f>
        <v>67.87161625131364</v>
      </c>
      <c r="DG126" s="2">
        <f>CC$207*$B126+CC$209</f>
        <v>67.689238366379698</v>
      </c>
      <c r="DH126" s="2">
        <f>CD$207*$B126+CD$209</f>
        <v>68.986261572787214</v>
      </c>
      <c r="DI126" s="2">
        <f>CE$207*$B126+CE$209</f>
        <v>68.828861600496154</v>
      </c>
      <c r="DJ126" s="2">
        <f>CF$207*$B126+CF$209</f>
        <v>69.160531262367229</v>
      </c>
      <c r="DK126" s="2">
        <f>CG$207*$B126+CG$209</f>
        <v>68.146843280367918</v>
      </c>
      <c r="DL126" s="2">
        <f>CH$207*$B126+CH$209</f>
        <v>65.114032323124704</v>
      </c>
      <c r="DM126" s="2">
        <f>CI$207*$B126+CI$209</f>
        <v>61.221421127531919</v>
      </c>
      <c r="DN126" s="2">
        <f>CJ$207*$B126+CJ$209</f>
        <v>55.90103737891063</v>
      </c>
      <c r="DO126" s="2">
        <f>CK$207*$B126+CK$209</f>
        <v>48.579453623348648</v>
      </c>
      <c r="DP126" s="2">
        <f>CL$207*$B126+CL$209</f>
        <v>40.448848739567737</v>
      </c>
      <c r="DS126" s="2">
        <f>POWER(10,($B126-C$227)/C$228)/(1+POWER(10,($B126-C$227)/C$228))</f>
        <v>0.9083555193677223</v>
      </c>
      <c r="DT126" s="2">
        <f>POWER(10,($B126-D$227)/D$228)/(1+POWER(10,($B126-D$227)/D$228))</f>
        <v>0.8079229988619655</v>
      </c>
      <c r="DU126" s="2">
        <f>POWER(10,($B126-E$227)/E$228)/(1+POWER(10,($B126-E$227)/E$228))</f>
        <v>0.88088281285463033</v>
      </c>
      <c r="DV126" s="2">
        <f>POWER(10,($B126-F$227)/F$228)/(1+POWER(10,($B126-F$227)/F$228))</f>
        <v>0.89383661511411761</v>
      </c>
      <c r="DW126" s="2">
        <f>POWER(10,($B126-G$227)/G$228)/(1+POWER(10,($B126-G$227)/G$228))</f>
        <v>0.89096378900437767</v>
      </c>
      <c r="DX126" s="2">
        <f>POWER(10,($B126-H$227)/H$228)/(1+POWER(10,($B126-H$227)/H$228))</f>
        <v>0.87504366618379303</v>
      </c>
      <c r="DY126" s="2">
        <f>POWER(10,($B126-I$227)/I$228)/(1+POWER(10,($B126-I$227)/I$228))</f>
        <v>0.87646996367368457</v>
      </c>
      <c r="DZ126" s="2">
        <f>POWER(10,($B126-J$227)/J$228)/(1+POWER(10,($B126-J$227)/J$228))</f>
        <v>0.87195647520151576</v>
      </c>
      <c r="EA126" s="2">
        <f>POWER(10,($B126-K$227)/K$228)/(1+POWER(10,($B126-K$227)/K$228))</f>
        <v>0.88049104451181548</v>
      </c>
      <c r="EB126" s="2">
        <f>POWER(10,($B126-L$227)/L$228)/(1+POWER(10,($B126-L$227)/L$228))</f>
        <v>0.8753217948198676</v>
      </c>
      <c r="EC126" s="2">
        <f>POWER(10,($B126-M$227)/M$228)/(1+POWER(10,($B126-M$227)/M$228))</f>
        <v>0.86358583293298963</v>
      </c>
      <c r="ED126" s="2">
        <f>POWER(10,($B126-N$227)/N$228)/(1+POWER(10,($B126-N$227)/N$228))</f>
        <v>0.85323642135810629</v>
      </c>
      <c r="EE126" s="2">
        <f>POWER(10,($B126-O$227)/O$228)/(1+POWER(10,($B126-O$227)/O$228))</f>
        <v>0.85827608162261015</v>
      </c>
    </row>
    <row r="127" spans="2:135" x14ac:dyDescent="0.25">
      <c r="B127" s="2">
        <v>121</v>
      </c>
      <c r="C127">
        <v>62.25</v>
      </c>
      <c r="D127">
        <v>67.765000000000001</v>
      </c>
      <c r="E127">
        <v>69.206000000000003</v>
      </c>
      <c r="F127">
        <v>69.471000000000004</v>
      </c>
      <c r="G127">
        <v>71.765000000000001</v>
      </c>
      <c r="H127">
        <v>73.043999999999997</v>
      </c>
      <c r="I127">
        <v>72.176000000000002</v>
      </c>
      <c r="J127">
        <v>74.058999999999997</v>
      </c>
      <c r="K127">
        <v>70.412000000000006</v>
      </c>
      <c r="L127">
        <v>66.484999999999999</v>
      </c>
      <c r="M127">
        <v>61.926000000000002</v>
      </c>
      <c r="N127">
        <v>54.734999999999999</v>
      </c>
      <c r="O127">
        <v>44.573500000000003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64.757043907537451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67.738951102760325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68.596732656289632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69.539215273013269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70.340961748422558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73.610450588163346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73.451634349168117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73.097732675601137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70.032159943924157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67.231896818893787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62.973644009751681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54.987506896756535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45.033370573727979</v>
      </c>
      <c r="AE127" s="5"/>
      <c r="AG127" s="5">
        <f t="shared" si="32"/>
        <v>-2.5070439075374509</v>
      </c>
      <c r="AH127" s="5">
        <f t="shared" si="32"/>
        <v>2.6048897239675739E-2</v>
      </c>
      <c r="AI127" s="5">
        <f t="shared" si="32"/>
        <v>0.60926734371037128</v>
      </c>
      <c r="AJ127" s="5">
        <f t="shared" si="31"/>
        <v>-6.8215273013265687E-2</v>
      </c>
      <c r="AK127" s="5">
        <f t="shared" si="31"/>
        <v>1.4240382515774428</v>
      </c>
      <c r="AL127" s="5">
        <f t="shared" si="31"/>
        <v>-0.56645058816334881</v>
      </c>
      <c r="AM127" s="5">
        <f t="shared" si="31"/>
        <v>-1.275634349168115</v>
      </c>
      <c r="AN127" s="5">
        <f t="shared" si="31"/>
        <v>0.96126732439886098</v>
      </c>
      <c r="AO127" s="5">
        <f t="shared" si="31"/>
        <v>0.37984005607584947</v>
      </c>
      <c r="AP127" s="5">
        <f t="shared" si="33"/>
        <v>-0.74689681889378789</v>
      </c>
      <c r="AQ127" s="5">
        <f t="shared" si="33"/>
        <v>-1.0476440097516786</v>
      </c>
      <c r="AR127" s="5">
        <f t="shared" si="33"/>
        <v>-0.25250689675653604</v>
      </c>
      <c r="AS127" s="5">
        <f t="shared" si="33"/>
        <v>-0.4598705737279758</v>
      </c>
      <c r="AV127" s="2">
        <f t="shared" si="18"/>
        <v>64.757043907537451</v>
      </c>
      <c r="AW127" s="2">
        <f t="shared" si="19"/>
        <v>67.738951102760311</v>
      </c>
      <c r="AX127" s="2">
        <f t="shared" si="20"/>
        <v>68.027329074894027</v>
      </c>
      <c r="AY127" s="2">
        <f t="shared" si="21"/>
        <v>67.814652997681165</v>
      </c>
      <c r="AZ127" s="2">
        <f t="shared" si="22"/>
        <v>69.161320732927948</v>
      </c>
      <c r="BA127" s="2">
        <f t="shared" si="23"/>
        <v>69.01688578274144</v>
      </c>
      <c r="BB127" s="2">
        <f t="shared" si="24"/>
        <v>69.324419865026641</v>
      </c>
      <c r="BC127" s="2">
        <f t="shared" si="25"/>
        <v>68.395996257500343</v>
      </c>
      <c r="BD127" s="2">
        <f t="shared" si="26"/>
        <v>65.301761960978865</v>
      </c>
      <c r="BE127" s="2">
        <f t="shared" si="27"/>
        <v>61.419571277508481</v>
      </c>
      <c r="BF127" s="2">
        <f t="shared" si="28"/>
        <v>56.167441085473314</v>
      </c>
      <c r="BG127" s="2">
        <f t="shared" si="29"/>
        <v>48.781507021626808</v>
      </c>
      <c r="BH127" s="2">
        <f t="shared" si="30"/>
        <v>40.605316404945178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66.358180550373206</v>
      </c>
      <c r="CP127" s="2">
        <f>BL$207*$B127+BL$209</f>
        <v>69.192545531554416</v>
      </c>
      <c r="CQ127" s="2">
        <f>BM$207*$B127+BM$209</f>
        <v>69.693017123366644</v>
      </c>
      <c r="CR127" s="2">
        <f>BN$207*$B127+BN$209</f>
        <v>69.408737117454109</v>
      </c>
      <c r="CS127" s="2">
        <f>BO$207*$B127+BO$209</f>
        <v>71.126243159714235</v>
      </c>
      <c r="CT127" s="2">
        <f>BP$207*$B127+BP$209</f>
        <v>70.77436965633531</v>
      </c>
      <c r="CU127" s="2">
        <f>BQ$207*$B127+BQ$209</f>
        <v>70.88344829140982</v>
      </c>
      <c r="CV127" s="2">
        <f>BR$207*$B127+BR$209</f>
        <v>70.605238675869032</v>
      </c>
      <c r="CW127" s="2">
        <f>BS$207*$B127+BS$209</f>
        <v>67.188899196727405</v>
      </c>
      <c r="CX127" s="2">
        <f>BT$207*$B127+BT$209</f>
        <v>63.274897112342416</v>
      </c>
      <c r="CY127" s="2">
        <f>BU$207*$B127+BU$209</f>
        <v>58.359683208881172</v>
      </c>
      <c r="CZ127" s="2">
        <f>BV$207*$B127+BV$209</f>
        <v>50.323819954841326</v>
      </c>
      <c r="DA127" s="2">
        <f>BW$207*$B127+BW$209</f>
        <v>41.86977916708279</v>
      </c>
      <c r="DD127" s="2">
        <f>BZ$207*$B127+BZ$209</f>
        <v>64.609718092760744</v>
      </c>
      <c r="DE127" s="2">
        <f>CA$207*$B127+CA$209</f>
        <v>67.42377836437737</v>
      </c>
      <c r="DF127" s="2">
        <f>CB$207*$B127+CB$209</f>
        <v>67.821905651466352</v>
      </c>
      <c r="DG127" s="2">
        <f>CC$207*$B127+CC$209</f>
        <v>67.641978639173843</v>
      </c>
      <c r="DH127" s="2">
        <f>CD$207*$B127+CD$209</f>
        <v>68.94201190830492</v>
      </c>
      <c r="DI127" s="2">
        <f>CE$207*$B127+CE$209</f>
        <v>68.78799943057038</v>
      </c>
      <c r="DJ127" s="2">
        <f>CF$207*$B127+CF$209</f>
        <v>69.124023626495884</v>
      </c>
      <c r="DK127" s="2">
        <f>CG$207*$B127+CG$209</f>
        <v>68.100122677171498</v>
      </c>
      <c r="DL127" s="2">
        <f>CH$207*$B127+CH$209</f>
        <v>65.068158651331188</v>
      </c>
      <c r="DM127" s="2">
        <f>CI$207*$B127+CI$209</f>
        <v>61.178556877392118</v>
      </c>
      <c r="DN127" s="2">
        <f>CJ$207*$B127+CJ$209</f>
        <v>55.851619008864979</v>
      </c>
      <c r="DO127" s="2">
        <f>CK$207*$B127+CK$209</f>
        <v>48.539559371852128</v>
      </c>
      <c r="DP127" s="2">
        <f>CL$207*$B127+CL$209</f>
        <v>40.41489218489194</v>
      </c>
      <c r="DS127" s="2">
        <f>POWER(10,($B127-C$227)/C$228)/(1+POWER(10,($B127-C$227)/C$228))</f>
        <v>0.91573978947315504</v>
      </c>
      <c r="DT127" s="2">
        <f>POWER(10,($B127-D$227)/D$228)/(1+POWER(10,($B127-D$227)/D$228))</f>
        <v>0.82181219539146177</v>
      </c>
      <c r="DU127" s="2">
        <f>POWER(10,($B127-E$227)/E$228)/(1+POWER(10,($B127-E$227)/E$228))</f>
        <v>0.890213155916872</v>
      </c>
      <c r="DV127" s="2">
        <f>POWER(10,($B127-F$227)/F$228)/(1+POWER(10,($B127-F$227)/F$228))</f>
        <v>0.9022648762521237</v>
      </c>
      <c r="DW127" s="2">
        <f>POWER(10,($B127-G$227)/G$228)/(1+POWER(10,($B127-G$227)/G$228))</f>
        <v>0.89959450287989262</v>
      </c>
      <c r="DX127" s="2">
        <f>POWER(10,($B127-H$227)/H$228)/(1+POWER(10,($B127-H$227)/H$228))</f>
        <v>0.88477155506954341</v>
      </c>
      <c r="DY127" s="2">
        <f>POWER(10,($B127-I$227)/I$228)/(1+POWER(10,($B127-I$227)/I$228))</f>
        <v>0.88610126791614008</v>
      </c>
      <c r="DZ127" s="2">
        <f>POWER(10,($B127-J$227)/J$228)/(1+POWER(10,($B127-J$227)/J$228))</f>
        <v>0.88189226347894423</v>
      </c>
      <c r="EA127" s="2">
        <f>POWER(10,($B127-K$227)/K$228)/(1+POWER(10,($B127-K$227)/K$228))</f>
        <v>0.88984823713829675</v>
      </c>
      <c r="EB127" s="2">
        <f>POWER(10,($B127-L$227)/L$228)/(1+POWER(10,($B127-L$227)/L$228))</f>
        <v>0.88503087614397979</v>
      </c>
      <c r="EC127" s="2">
        <f>POWER(10,($B127-M$227)/M$228)/(1+POWER(10,($B127-M$227)/M$228))</f>
        <v>0.87407735551335075</v>
      </c>
      <c r="ED127" s="2">
        <f>POWER(10,($B127-N$227)/N$228)/(1+POWER(10,($B127-N$227)/N$228))</f>
        <v>0.86439892688244946</v>
      </c>
      <c r="EE127" s="2">
        <f>POWER(10,($B127-O$227)/O$228)/(1+POWER(10,($B127-O$227)/O$228))</f>
        <v>0.86911408076077201</v>
      </c>
    </row>
    <row r="128" spans="2:135" x14ac:dyDescent="0.25">
      <c r="B128" s="2">
        <v>122</v>
      </c>
      <c r="C128">
        <v>64.167000000000002</v>
      </c>
      <c r="D128">
        <v>68.028999999999996</v>
      </c>
      <c r="E128">
        <v>68.471000000000004</v>
      </c>
      <c r="F128">
        <v>68.5</v>
      </c>
      <c r="G128">
        <v>71.234999999999999</v>
      </c>
      <c r="H128">
        <v>73.352999999999994</v>
      </c>
      <c r="I128">
        <v>72.528999999999996</v>
      </c>
      <c r="J128">
        <v>73.587999999999994</v>
      </c>
      <c r="K128">
        <v>69.912000000000006</v>
      </c>
      <c r="L128">
        <v>65.632000000000005</v>
      </c>
      <c r="M128">
        <v>61.618000000000002</v>
      </c>
      <c r="N128">
        <v>55.368000000000002</v>
      </c>
      <c r="O128">
        <v>44.5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64.695660836379929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67.675415959919818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68.428969999859689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69.006976008836062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69.973038168842834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72.897286042723323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72.682996053788003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72.409113731875863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68.937521047859121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66.223095261148714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62.374224972639809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55.260325605360762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45.287810621379563</v>
      </c>
      <c r="AE128" s="5"/>
      <c r="AG128" s="5">
        <f t="shared" si="32"/>
        <v>-0.52866083637992745</v>
      </c>
      <c r="AH128" s="5">
        <f t="shared" si="32"/>
        <v>0.35358404008017885</v>
      </c>
      <c r="AI128" s="5">
        <f t="shared" si="32"/>
        <v>4.2030000140314883E-2</v>
      </c>
      <c r="AJ128" s="5">
        <f t="shared" si="31"/>
        <v>-0.50697600883606242</v>
      </c>
      <c r="AK128" s="5">
        <f t="shared" si="31"/>
        <v>1.2619618311571656</v>
      </c>
      <c r="AL128" s="5">
        <f t="shared" si="31"/>
        <v>0.45571395727667152</v>
      </c>
      <c r="AM128" s="5">
        <f t="shared" si="31"/>
        <v>-0.15399605378800629</v>
      </c>
      <c r="AN128" s="5">
        <f t="shared" si="31"/>
        <v>1.1788862681241312</v>
      </c>
      <c r="AO128" s="5">
        <f t="shared" si="31"/>
        <v>0.97447895214088476</v>
      </c>
      <c r="AP128" s="5">
        <f t="shared" si="33"/>
        <v>-0.59109526114870903</v>
      </c>
      <c r="AQ128" s="5">
        <f t="shared" si="33"/>
        <v>-0.75622497263980648</v>
      </c>
      <c r="AR128" s="5">
        <f t="shared" si="33"/>
        <v>0.10767439463923978</v>
      </c>
      <c r="AS128" s="5">
        <f t="shared" si="33"/>
        <v>-0.78781062137956326</v>
      </c>
      <c r="AV128" s="2">
        <f t="shared" si="18"/>
        <v>64.695660836379929</v>
      </c>
      <c r="AW128" s="2">
        <f t="shared" si="19"/>
        <v>67.675415959919818</v>
      </c>
      <c r="AX128" s="2">
        <f t="shared" si="20"/>
        <v>67.96744929692025</v>
      </c>
      <c r="AY128" s="2">
        <f t="shared" si="21"/>
        <v>67.758488121897969</v>
      </c>
      <c r="AZ128" s="2">
        <f t="shared" si="22"/>
        <v>69.105544334164165</v>
      </c>
      <c r="BA128" s="2">
        <f t="shared" si="23"/>
        <v>68.964281695546674</v>
      </c>
      <c r="BB128" s="2">
        <f t="shared" si="24"/>
        <v>69.277939085359847</v>
      </c>
      <c r="BC128" s="2">
        <f t="shared" si="25"/>
        <v>68.334318040701703</v>
      </c>
      <c r="BD128" s="2">
        <f t="shared" si="26"/>
        <v>65.244125992639511</v>
      </c>
      <c r="BE128" s="2">
        <f t="shared" si="27"/>
        <v>61.364696635865215</v>
      </c>
      <c r="BF128" s="2">
        <f t="shared" si="28"/>
        <v>56.103724840926766</v>
      </c>
      <c r="BG128" s="2">
        <f t="shared" si="29"/>
        <v>48.731531647878128</v>
      </c>
      <c r="BH128" s="2">
        <f t="shared" si="30"/>
        <v>40.563766352411882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66.368507706564216</v>
      </c>
      <c r="CP128" s="2">
        <f>BL$207*$B128+BL$209</f>
        <v>69.208013977128331</v>
      </c>
      <c r="CQ128" s="2">
        <f>BM$207*$B128+BM$209</f>
        <v>69.703427198058947</v>
      </c>
      <c r="CR128" s="2">
        <f>BN$207*$B128+BN$209</f>
        <v>69.416225149109692</v>
      </c>
      <c r="CS128" s="2">
        <f>BO$207*$B128+BO$209</f>
        <v>71.146800047375635</v>
      </c>
      <c r="CT128" s="2">
        <f>BP$207*$B128+BP$209</f>
        <v>70.792466750977852</v>
      </c>
      <c r="CU128" s="2">
        <f>BQ$207*$B128+BQ$209</f>
        <v>70.902305821529879</v>
      </c>
      <c r="CV128" s="2">
        <f>BR$207*$B128+BR$209</f>
        <v>70.634242704588928</v>
      </c>
      <c r="CW128" s="2">
        <f>BS$207*$B128+BS$209</f>
        <v>67.209143084935107</v>
      </c>
      <c r="CX128" s="2">
        <f>BT$207*$B128+BT$209</f>
        <v>63.297645144068738</v>
      </c>
      <c r="CY128" s="2">
        <f>BU$207*$B128+BU$209</f>
        <v>58.398648326718209</v>
      </c>
      <c r="CZ128" s="2">
        <f>BV$207*$B128+BV$209</f>
        <v>50.352181338265133</v>
      </c>
      <c r="DA128" s="2">
        <f>BW$207*$B128+BW$209</f>
        <v>41.894934856115619</v>
      </c>
      <c r="DD128" s="2">
        <f>BZ$207*$B128+BZ$209</f>
        <v>64.555280382236376</v>
      </c>
      <c r="DE128" s="2">
        <f>CA$207*$B128+CA$209</f>
        <v>67.372352445819899</v>
      </c>
      <c r="DF128" s="2">
        <f>CB$207*$B128+CB$209</f>
        <v>67.77219505161905</v>
      </c>
      <c r="DG128" s="2">
        <f>CC$207*$B128+CC$209</f>
        <v>67.594718911967988</v>
      </c>
      <c r="DH128" s="2">
        <f>CD$207*$B128+CD$209</f>
        <v>68.897762243822626</v>
      </c>
      <c r="DI128" s="2">
        <f>CE$207*$B128+CE$209</f>
        <v>68.747137260644607</v>
      </c>
      <c r="DJ128" s="2">
        <f>CF$207*$B128+CF$209</f>
        <v>69.087515990624553</v>
      </c>
      <c r="DK128" s="2">
        <f>CG$207*$B128+CG$209</f>
        <v>68.053402073975079</v>
      </c>
      <c r="DL128" s="2">
        <f>CH$207*$B128+CH$209</f>
        <v>65.022284979537673</v>
      </c>
      <c r="DM128" s="2">
        <f>CI$207*$B128+CI$209</f>
        <v>61.135692627252318</v>
      </c>
      <c r="DN128" s="2">
        <f>CJ$207*$B128+CJ$209</f>
        <v>55.802200638819336</v>
      </c>
      <c r="DO128" s="2">
        <f>CK$207*$B128+CK$209</f>
        <v>48.499665120355608</v>
      </c>
      <c r="DP128" s="2">
        <f>CL$207*$B128+CL$209</f>
        <v>40.380935630216143</v>
      </c>
      <c r="DS128" s="2">
        <f>POWER(10,($B128-C$227)/C$228)/(1+POWER(10,($B128-C$227)/C$228))</f>
        <v>0.92257978232508764</v>
      </c>
      <c r="DT128" s="2">
        <f>POWER(10,($B128-D$227)/D$228)/(1+POWER(10,($B128-D$227)/D$228))</f>
        <v>0.83490229057428555</v>
      </c>
      <c r="DU128" s="2">
        <f>POWER(10,($B128-E$227)/E$228)/(1+POWER(10,($B128-E$227)/E$228))</f>
        <v>0.89889654350402781</v>
      </c>
      <c r="DV128" s="2">
        <f>POWER(10,($B128-F$227)/F$228)/(1+POWER(10,($B128-F$227)/F$228))</f>
        <v>0.91009132629325218</v>
      </c>
      <c r="DW128" s="2">
        <f>POWER(10,($B128-G$227)/G$228)/(1+POWER(10,($B128-G$227)/G$228))</f>
        <v>0.9076128956066043</v>
      </c>
      <c r="DX128" s="2">
        <f>POWER(10,($B128-H$227)/H$228)/(1+POWER(10,($B128-H$227)/H$228))</f>
        <v>0.89383400770958932</v>
      </c>
      <c r="DY128" s="2">
        <f>POWER(10,($B128-I$227)/I$228)/(1+POWER(10,($B128-I$227)/I$228))</f>
        <v>0.89507154410254253</v>
      </c>
      <c r="DZ128" s="2">
        <f>POWER(10,($B128-J$227)/J$228)/(1+POWER(10,($B128-J$227)/J$228))</f>
        <v>0.89115330741681009</v>
      </c>
      <c r="EA128" s="2">
        <f>POWER(10,($B128-K$227)/K$228)/(1+POWER(10,($B128-K$227)/K$228))</f>
        <v>0.89855719831373626</v>
      </c>
      <c r="EB128" s="2">
        <f>POWER(10,($B128-L$227)/L$228)/(1+POWER(10,($B128-L$227)/L$228))</f>
        <v>0.89407537546194105</v>
      </c>
      <c r="EC128" s="2">
        <f>POWER(10,($B128-M$227)/M$228)/(1+POWER(10,($B128-M$227)/M$228))</f>
        <v>0.88387048831650694</v>
      </c>
      <c r="ED128" s="2">
        <f>POWER(10,($B128-N$227)/N$228)/(1+POWER(10,($B128-N$227)/N$228))</f>
        <v>0.87483697833200336</v>
      </c>
      <c r="EE128" s="2">
        <f>POWER(10,($B128-O$227)/O$228)/(1+POWER(10,($B128-O$227)/O$228))</f>
        <v>0.87923988396551489</v>
      </c>
    </row>
    <row r="129" spans="2:135" x14ac:dyDescent="0.25">
      <c r="B129" s="2">
        <v>123</v>
      </c>
      <c r="C129">
        <v>63.875</v>
      </c>
      <c r="D129">
        <v>66.852999999999994</v>
      </c>
      <c r="E129">
        <v>67.087999999999994</v>
      </c>
      <c r="F129">
        <v>68.765000000000001</v>
      </c>
      <c r="G129">
        <v>69.706000000000003</v>
      </c>
      <c r="H129">
        <v>70.528999999999996</v>
      </c>
      <c r="I129">
        <v>74.191000000000003</v>
      </c>
      <c r="J129">
        <v>71.265000000000001</v>
      </c>
      <c r="K129">
        <v>68.617999999999995</v>
      </c>
      <c r="L129">
        <v>65.867999999999995</v>
      </c>
      <c r="M129">
        <v>62.515000000000001</v>
      </c>
      <c r="N129">
        <v>55.734999999999999</v>
      </c>
      <c r="O129">
        <v>45.132399999999997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64.634353585297106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67.611618914535569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68.251322763162747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68.532895003608246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69.635868469336557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72.005378871909784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71.809487819597365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71.51508063085231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67.830627261187928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65.037076998095841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61.342125293006887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55.001551841802602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45.170811266342653</v>
      </c>
      <c r="AE129" s="5"/>
      <c r="AG129" s="5">
        <f t="shared" si="32"/>
        <v>-0.75935358529710584</v>
      </c>
      <c r="AH129" s="5">
        <f t="shared" si="32"/>
        <v>-0.75861891453557462</v>
      </c>
      <c r="AI129" s="5">
        <f t="shared" si="32"/>
        <v>-1.1633227631627534</v>
      </c>
      <c r="AJ129" s="5">
        <f t="shared" si="31"/>
        <v>0.23210499639175453</v>
      </c>
      <c r="AK129" s="5">
        <f t="shared" si="31"/>
        <v>7.0131530663445574E-2</v>
      </c>
      <c r="AL129" s="5">
        <f t="shared" si="31"/>
        <v>-1.4763788719097874</v>
      </c>
      <c r="AM129" s="5">
        <f t="shared" si="31"/>
        <v>2.3815121804026376</v>
      </c>
      <c r="AN129" s="5">
        <f t="shared" si="31"/>
        <v>-0.25008063085230958</v>
      </c>
      <c r="AO129" s="5">
        <f t="shared" si="31"/>
        <v>0.78737273881206704</v>
      </c>
      <c r="AP129" s="5">
        <f t="shared" si="33"/>
        <v>0.83092300190415358</v>
      </c>
      <c r="AQ129" s="5">
        <f t="shared" si="33"/>
        <v>1.1728747069931131</v>
      </c>
      <c r="AR129" s="5">
        <f t="shared" si="33"/>
        <v>0.7334481581973975</v>
      </c>
      <c r="AS129" s="5">
        <f t="shared" si="33"/>
        <v>-3.8411266342656347E-2</v>
      </c>
      <c r="AV129" s="2">
        <f t="shared" si="18"/>
        <v>64.634353585297106</v>
      </c>
      <c r="AW129" s="2">
        <f t="shared" si="19"/>
        <v>67.611618914535569</v>
      </c>
      <c r="AX129" s="2">
        <f t="shared" si="20"/>
        <v>67.907750138987922</v>
      </c>
      <c r="AY129" s="2">
        <f t="shared" si="21"/>
        <v>67.702534467671143</v>
      </c>
      <c r="AZ129" s="2">
        <f t="shared" si="22"/>
        <v>69.05007040213502</v>
      </c>
      <c r="BA129" s="2">
        <f t="shared" si="23"/>
        <v>68.911943111353324</v>
      </c>
      <c r="BB129" s="2">
        <f t="shared" si="24"/>
        <v>69.23164221416873</v>
      </c>
      <c r="BC129" s="2">
        <f t="shared" si="25"/>
        <v>68.272947127215218</v>
      </c>
      <c r="BD129" s="2">
        <f t="shared" si="26"/>
        <v>65.186726959821669</v>
      </c>
      <c r="BE129" s="2">
        <f t="shared" si="27"/>
        <v>61.3100454614763</v>
      </c>
      <c r="BF129" s="2">
        <f t="shared" si="28"/>
        <v>56.040071992127132</v>
      </c>
      <c r="BG129" s="2">
        <f t="shared" si="29"/>
        <v>48.681468592828573</v>
      </c>
      <c r="BH129" s="2">
        <f t="shared" si="30"/>
        <v>40.522093669759897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66.378834862755227</v>
      </c>
      <c r="CP129" s="2">
        <f>BL$207*$B129+BL$209</f>
        <v>69.223482422702233</v>
      </c>
      <c r="CQ129" s="2">
        <f>BM$207*$B129+BM$209</f>
        <v>69.713837272751249</v>
      </c>
      <c r="CR129" s="2">
        <f>BN$207*$B129+BN$209</f>
        <v>69.42371318076529</v>
      </c>
      <c r="CS129" s="2">
        <f>BO$207*$B129+BO$209</f>
        <v>71.16735693503702</v>
      </c>
      <c r="CT129" s="2">
        <f>BP$207*$B129+BP$209</f>
        <v>70.810563845620393</v>
      </c>
      <c r="CU129" s="2">
        <f>BQ$207*$B129+BQ$209</f>
        <v>70.921163351649952</v>
      </c>
      <c r="CV129" s="2">
        <f>BR$207*$B129+BR$209</f>
        <v>70.663246733308824</v>
      </c>
      <c r="CW129" s="2">
        <f>BS$207*$B129+BS$209</f>
        <v>67.229386973142823</v>
      </c>
      <c r="CX129" s="2">
        <f>BT$207*$B129+BT$209</f>
        <v>63.320393175795054</v>
      </c>
      <c r="CY129" s="2">
        <f>BU$207*$B129+BU$209</f>
        <v>58.437613444555254</v>
      </c>
      <c r="CZ129" s="2">
        <f>BV$207*$B129+BV$209</f>
        <v>50.38054272168894</v>
      </c>
      <c r="DA129" s="2">
        <f>BW$207*$B129+BW$209</f>
        <v>41.920090545148447</v>
      </c>
      <c r="DD129" s="2">
        <f>BZ$207*$B129+BZ$209</f>
        <v>64.500842671712007</v>
      </c>
      <c r="DE129" s="2">
        <f>CA$207*$B129+CA$209</f>
        <v>67.320926527262429</v>
      </c>
      <c r="DF129" s="2">
        <f>CB$207*$B129+CB$209</f>
        <v>67.722484451771763</v>
      </c>
      <c r="DG129" s="2">
        <f>CC$207*$B129+CC$209</f>
        <v>67.547459184762147</v>
      </c>
      <c r="DH129" s="2">
        <f>CD$207*$B129+CD$209</f>
        <v>68.853512579340332</v>
      </c>
      <c r="DI129" s="2">
        <f>CE$207*$B129+CE$209</f>
        <v>68.706275090718833</v>
      </c>
      <c r="DJ129" s="2">
        <f>CF$207*$B129+CF$209</f>
        <v>69.051008354753208</v>
      </c>
      <c r="DK129" s="2">
        <f>CG$207*$B129+CG$209</f>
        <v>68.006681470778659</v>
      </c>
      <c r="DL129" s="2">
        <f>CH$207*$B129+CH$209</f>
        <v>64.976411307744172</v>
      </c>
      <c r="DM129" s="2">
        <f>CI$207*$B129+CI$209</f>
        <v>61.092828377112518</v>
      </c>
      <c r="DN129" s="2">
        <f>CJ$207*$B129+CJ$209</f>
        <v>55.752782268773686</v>
      </c>
      <c r="DO129" s="2">
        <f>CK$207*$B129+CK$209</f>
        <v>48.459770868859088</v>
      </c>
      <c r="DP129" s="2">
        <f>CL$207*$B129+CL$209</f>
        <v>40.346979075540347</v>
      </c>
      <c r="DS129" s="2">
        <f>POWER(10,($B129-C$227)/C$228)/(1+POWER(10,($B129-C$227)/C$228))</f>
        <v>0.92890763112762142</v>
      </c>
      <c r="DT129" s="2">
        <f>POWER(10,($B129-D$227)/D$228)/(1+POWER(10,($B129-D$227)/D$228))</f>
        <v>0.84720954166450357</v>
      </c>
      <c r="DU129" s="2">
        <f>POWER(10,($B129-E$227)/E$228)/(1+POWER(10,($B129-E$227)/E$228))</f>
        <v>0.9069649108564104</v>
      </c>
      <c r="DV129" s="2">
        <f>POWER(10,($B129-F$227)/F$228)/(1+POWER(10,($B129-F$227)/F$228))</f>
        <v>0.91734845962255196</v>
      </c>
      <c r="DW129" s="2">
        <f>POWER(10,($B129-G$227)/G$228)/(1+POWER(10,($B129-G$227)/G$228))</f>
        <v>0.9150514068456006</v>
      </c>
      <c r="DX129" s="2">
        <f>POWER(10,($B129-H$227)/H$228)/(1+POWER(10,($B129-H$227)/H$228))</f>
        <v>0.90226245321350318</v>
      </c>
      <c r="DY129" s="2">
        <f>POWER(10,($B129-I$227)/I$228)/(1+POWER(10,($B129-I$227)/I$228))</f>
        <v>0.90341235902090722</v>
      </c>
      <c r="DZ129" s="2">
        <f>POWER(10,($B129-J$227)/J$228)/(1+POWER(10,($B129-J$227)/J$228))</f>
        <v>0.89977070761553157</v>
      </c>
      <c r="EA129" s="2">
        <f>POWER(10,($B129-K$227)/K$228)/(1+POWER(10,($B129-K$227)/K$228))</f>
        <v>0.90664983412491607</v>
      </c>
      <c r="EB129" s="2">
        <f>POWER(10,($B129-L$227)/L$228)/(1+POWER(10,($B129-L$227)/L$228))</f>
        <v>0.90248674943496709</v>
      </c>
      <c r="EC129" s="2">
        <f>POWER(10,($B129-M$227)/M$228)/(1+POWER(10,($B129-M$227)/M$228))</f>
        <v>0.89299523711400075</v>
      </c>
      <c r="ED129" s="2">
        <f>POWER(10,($B129-N$227)/N$228)/(1+POWER(10,($B129-N$227)/N$228))</f>
        <v>0.88457883551195338</v>
      </c>
      <c r="EE129" s="2">
        <f>POWER(10,($B129-O$227)/O$228)/(1+POWER(10,($B129-O$227)/O$228))</f>
        <v>0.88868265370719723</v>
      </c>
    </row>
    <row r="130" spans="2:135" x14ac:dyDescent="0.25">
      <c r="B130" s="2">
        <v>124</v>
      </c>
      <c r="C130">
        <v>62.042000000000002</v>
      </c>
      <c r="D130">
        <v>67.058999999999997</v>
      </c>
      <c r="E130">
        <v>67.852999999999994</v>
      </c>
      <c r="F130">
        <v>69.221000000000004</v>
      </c>
      <c r="G130">
        <v>69.25</v>
      </c>
      <c r="H130">
        <v>70.132000000000005</v>
      </c>
      <c r="I130">
        <v>71.206000000000003</v>
      </c>
      <c r="J130">
        <v>70.441000000000003</v>
      </c>
      <c r="K130">
        <v>67.676000000000002</v>
      </c>
      <c r="L130">
        <v>64.367999999999995</v>
      </c>
      <c r="M130">
        <v>61.470999999999997</v>
      </c>
      <c r="N130">
        <v>53.881999999999998</v>
      </c>
      <c r="O130">
        <v>45.235300000000002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64.573160422698763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67.547676485787846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68.083186444912101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68.154194345357581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69.358175094513314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71.095027547196821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70.976402677957395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70.580224458833243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66.864836227192356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63.87964356370361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60.091201255445696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54.261048878060038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44.699962061281667</v>
      </c>
      <c r="AE130" s="5"/>
      <c r="AG130" s="5">
        <f t="shared" si="32"/>
        <v>-2.5311604226987612</v>
      </c>
      <c r="AH130" s="5">
        <f t="shared" si="32"/>
        <v>-0.48867648578784895</v>
      </c>
      <c r="AI130" s="5">
        <f t="shared" si="32"/>
        <v>-0.23018644491210694</v>
      </c>
      <c r="AJ130" s="5">
        <f t="shared" si="31"/>
        <v>1.0668056546424225</v>
      </c>
      <c r="AK130" s="5">
        <f t="shared" si="31"/>
        <v>-0.10817509451331375</v>
      </c>
      <c r="AL130" s="5">
        <f t="shared" si="31"/>
        <v>-0.96302754719681616</v>
      </c>
      <c r="AM130" s="5">
        <f t="shared" si="31"/>
        <v>0.22959732204260774</v>
      </c>
      <c r="AN130" s="5">
        <f t="shared" si="31"/>
        <v>-0.13922445883324031</v>
      </c>
      <c r="AO130" s="5">
        <f t="shared" si="31"/>
        <v>0.81116377280764596</v>
      </c>
      <c r="AP130" s="5">
        <f t="shared" si="33"/>
        <v>0.48835643629638525</v>
      </c>
      <c r="AQ130" s="5">
        <f t="shared" si="33"/>
        <v>1.3797987445543001</v>
      </c>
      <c r="AR130" s="5">
        <f t="shared" si="33"/>
        <v>-0.37904887806003984</v>
      </c>
      <c r="AS130" s="5">
        <f t="shared" si="33"/>
        <v>0.53533793871833524</v>
      </c>
      <c r="AV130" s="2">
        <f t="shared" si="18"/>
        <v>64.573160422698763</v>
      </c>
      <c r="AW130" s="2">
        <f t="shared" si="19"/>
        <v>67.547676485787846</v>
      </c>
      <c r="AX130" s="2">
        <f t="shared" si="20"/>
        <v>67.848276021219348</v>
      </c>
      <c r="AY130" s="2">
        <f t="shared" si="21"/>
        <v>67.64682294377134</v>
      </c>
      <c r="AZ130" s="2">
        <f t="shared" si="22"/>
        <v>68.994934417004657</v>
      </c>
      <c r="BA130" s="2">
        <f t="shared" si="23"/>
        <v>68.859912544842658</v>
      </c>
      <c r="BB130" s="2">
        <f t="shared" si="24"/>
        <v>69.185571692348347</v>
      </c>
      <c r="BC130" s="2">
        <f t="shared" si="25"/>
        <v>68.211942283344186</v>
      </c>
      <c r="BD130" s="2">
        <f t="shared" si="26"/>
        <v>65.129611956126112</v>
      </c>
      <c r="BE130" s="2">
        <f t="shared" si="27"/>
        <v>61.255668535009768</v>
      </c>
      <c r="BF130" s="2">
        <f t="shared" si="28"/>
        <v>55.976572874514417</v>
      </c>
      <c r="BG130" s="2">
        <f t="shared" si="29"/>
        <v>48.631400494796921</v>
      </c>
      <c r="BH130" s="2">
        <f t="shared" si="30"/>
        <v>40.480369273722133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66.389162018946251</v>
      </c>
      <c r="CP130" s="2">
        <f>BL$207*$B130+BL$209</f>
        <v>69.238950868276149</v>
      </c>
      <c r="CQ130" s="2">
        <f>BM$207*$B130+BM$209</f>
        <v>69.724247347443551</v>
      </c>
      <c r="CR130" s="2">
        <f>BN$207*$B130+BN$209</f>
        <v>69.431201212420888</v>
      </c>
      <c r="CS130" s="2">
        <f>BO$207*$B130+BO$209</f>
        <v>71.18791382269842</v>
      </c>
      <c r="CT130" s="2">
        <f>BP$207*$B130+BP$209</f>
        <v>70.828660940262935</v>
      </c>
      <c r="CU130" s="2">
        <f>BQ$207*$B130+BQ$209</f>
        <v>70.94002088177001</v>
      </c>
      <c r="CV130" s="2">
        <f>BR$207*$B130+BR$209</f>
        <v>70.692250762028706</v>
      </c>
      <c r="CW130" s="2">
        <f>BS$207*$B130+BS$209</f>
        <v>67.249630861350539</v>
      </c>
      <c r="CX130" s="2">
        <f>BT$207*$B130+BT$209</f>
        <v>63.34314120752137</v>
      </c>
      <c r="CY130" s="2">
        <f>BU$207*$B130+BU$209</f>
        <v>58.476578562392291</v>
      </c>
      <c r="CZ130" s="2">
        <f>BV$207*$B130+BV$209</f>
        <v>50.408904105112754</v>
      </c>
      <c r="DA130" s="2">
        <f>BW$207*$B130+BW$209</f>
        <v>41.945246234181276</v>
      </c>
      <c r="DD130" s="2">
        <f>BZ$207*$B130+BZ$209</f>
        <v>64.446404961187625</v>
      </c>
      <c r="DE130" s="2">
        <f>CA$207*$B130+CA$209</f>
        <v>67.269500608704959</v>
      </c>
      <c r="DF130" s="2">
        <f>CB$207*$B130+CB$209</f>
        <v>67.672773851924475</v>
      </c>
      <c r="DG130" s="2">
        <f>CC$207*$B130+CC$209</f>
        <v>67.500199457556292</v>
      </c>
      <c r="DH130" s="2">
        <f>CD$207*$B130+CD$209</f>
        <v>68.809262914858039</v>
      </c>
      <c r="DI130" s="2">
        <f>CE$207*$B130+CE$209</f>
        <v>68.665412920793059</v>
      </c>
      <c r="DJ130" s="2">
        <f>CF$207*$B130+CF$209</f>
        <v>69.014500718881862</v>
      </c>
      <c r="DK130" s="2">
        <f>CG$207*$B130+CG$209</f>
        <v>67.95996086758224</v>
      </c>
      <c r="DL130" s="2">
        <f>CH$207*$B130+CH$209</f>
        <v>64.930537635950657</v>
      </c>
      <c r="DM130" s="2">
        <f>CI$207*$B130+CI$209</f>
        <v>61.049964126972718</v>
      </c>
      <c r="DN130" s="2">
        <f>CJ$207*$B130+CJ$209</f>
        <v>55.703363898728043</v>
      </c>
      <c r="DO130" s="2">
        <f>CK$207*$B130+CK$209</f>
        <v>48.419876617362569</v>
      </c>
      <c r="DP130" s="2">
        <f>CL$207*$B130+CL$209</f>
        <v>40.31302252086455</v>
      </c>
      <c r="DS130" s="2">
        <f>POWER(10,($B130-C$227)/C$228)/(1+POWER(10,($B130-C$227)/C$228))</f>
        <v>0.93475485727619345</v>
      </c>
      <c r="DT130" s="2">
        <f>POWER(10,($B130-D$227)/D$228)/(1+POWER(10,($B130-D$227)/D$228))</f>
        <v>0.85875455562738745</v>
      </c>
      <c r="DU130" s="2">
        <f>POWER(10,($B130-E$227)/E$228)/(1+POWER(10,($B130-E$227)/E$228))</f>
        <v>0.91445067670715274</v>
      </c>
      <c r="DV130" s="2">
        <f>POWER(10,($B130-F$227)/F$228)/(1+POWER(10,($B130-F$227)/F$228))</f>
        <v>0.92406869344076281</v>
      </c>
      <c r="DW130" s="2">
        <f>POWER(10,($B130-G$227)/G$228)/(1+POWER(10,($B130-G$227)/G$228))</f>
        <v>0.92194251727539744</v>
      </c>
      <c r="DX130" s="2">
        <f>POWER(10,($B130-H$227)/H$228)/(1+POWER(10,($B130-H$227)/H$228))</f>
        <v>0.91008907795174709</v>
      </c>
      <c r="DY130" s="2">
        <f>POWER(10,($B130-I$227)/I$228)/(1+POWER(10,($B130-I$227)/I$228))</f>
        <v>0.91115596877994043</v>
      </c>
      <c r="DZ130" s="2">
        <f>POWER(10,($B130-J$227)/J$228)/(1+POWER(10,($B130-J$227)/J$228))</f>
        <v>0.907776471203107</v>
      </c>
      <c r="EA130" s="2">
        <f>POWER(10,($B130-K$227)/K$228)/(1+POWER(10,($B130-K$227)/K$228))</f>
        <v>0.91415855214655251</v>
      </c>
      <c r="EB130" s="2">
        <f>POWER(10,($B130-L$227)/L$228)/(1+POWER(10,($B130-L$227)/L$228))</f>
        <v>0.91029719868479131</v>
      </c>
      <c r="EC130" s="2">
        <f>POWER(10,($B130-M$227)/M$228)/(1+POWER(10,($B130-M$227)/M$228))</f>
        <v>0.90148293265354873</v>
      </c>
      <c r="ED130" s="2">
        <f>POWER(10,($B130-N$227)/N$228)/(1+POWER(10,($B130-N$227)/N$228))</f>
        <v>0.89365462330859602</v>
      </c>
      <c r="EE130" s="2">
        <f>POWER(10,($B130-O$227)/O$228)/(1+POWER(10,($B130-O$227)/O$228))</f>
        <v>0.89747315181598053</v>
      </c>
    </row>
    <row r="131" spans="2:135" x14ac:dyDescent="0.25">
      <c r="B131" s="2">
        <v>125</v>
      </c>
      <c r="C131">
        <v>61.625</v>
      </c>
      <c r="D131">
        <v>65.823999999999998</v>
      </c>
      <c r="E131">
        <v>68.073999999999998</v>
      </c>
      <c r="F131">
        <v>68.765000000000001</v>
      </c>
      <c r="G131">
        <v>68.956000000000003</v>
      </c>
      <c r="H131">
        <v>71.323999999999998</v>
      </c>
      <c r="I131">
        <v>71.352999999999994</v>
      </c>
      <c r="J131">
        <v>70.456000000000003</v>
      </c>
      <c r="K131">
        <v>66.971000000000004</v>
      </c>
      <c r="L131">
        <v>63.646999999999998</v>
      </c>
      <c r="M131">
        <v>60.191000000000003</v>
      </c>
      <c r="N131">
        <v>53.191000000000003</v>
      </c>
      <c r="O131">
        <v>45.132399999999997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64.51211313343714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67.483692376462386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67.936580524634863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67.876192715471205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69.14699060340115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70.291769296689395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70.281371562150127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69.739581717181977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66.116956044527626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62.897049870239584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58.84393967230065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53.195726229377016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43.971512293038408</v>
      </c>
      <c r="AE131" s="5"/>
      <c r="AG131" s="5">
        <f t="shared" si="32"/>
        <v>-2.8871131334371398</v>
      </c>
      <c r="AH131" s="5">
        <f t="shared" si="32"/>
        <v>-1.6596923764623881</v>
      </c>
      <c r="AI131" s="5">
        <f t="shared" si="32"/>
        <v>0.13741947536513521</v>
      </c>
      <c r="AJ131" s="5">
        <f t="shared" si="31"/>
        <v>0.88880728452879509</v>
      </c>
      <c r="AK131" s="5">
        <f t="shared" si="31"/>
        <v>-0.19099060340114704</v>
      </c>
      <c r="AL131" s="5">
        <f t="shared" si="31"/>
        <v>1.0322307033106028</v>
      </c>
      <c r="AM131" s="5">
        <f t="shared" si="31"/>
        <v>1.0716284378498671</v>
      </c>
      <c r="AN131" s="5">
        <f t="shared" si="31"/>
        <v>0.71641828281802589</v>
      </c>
      <c r="AO131" s="5">
        <f t="shared" si="31"/>
        <v>0.85404395547237755</v>
      </c>
      <c r="AP131" s="5">
        <f t="shared" si="33"/>
        <v>0.74995012976041409</v>
      </c>
      <c r="AQ131" s="5">
        <f t="shared" si="33"/>
        <v>1.3470603276993529</v>
      </c>
      <c r="AR131" s="5">
        <f t="shared" si="33"/>
        <v>-4.7262293770131691E-3</v>
      </c>
      <c r="AS131" s="5">
        <f t="shared" si="33"/>
        <v>1.1608877069615886</v>
      </c>
      <c r="AV131" s="2">
        <f t="shared" si="18"/>
        <v>64.51211313343714</v>
      </c>
      <c r="AW131" s="2">
        <f t="shared" si="19"/>
        <v>67.483692376462386</v>
      </c>
      <c r="AX131" s="2">
        <f t="shared" si="20"/>
        <v>67.789063414476601</v>
      </c>
      <c r="AY131" s="2">
        <f t="shared" si="21"/>
        <v>67.591378156332652</v>
      </c>
      <c r="AZ131" s="2">
        <f t="shared" si="22"/>
        <v>68.940164177822624</v>
      </c>
      <c r="BA131" s="2">
        <f t="shared" si="23"/>
        <v>68.808224235554292</v>
      </c>
      <c r="BB131" s="2">
        <f t="shared" si="24"/>
        <v>69.139762323466982</v>
      </c>
      <c r="BC131" s="2">
        <f t="shared" si="25"/>
        <v>68.151351352296587</v>
      </c>
      <c r="BD131" s="2">
        <f t="shared" si="26"/>
        <v>65.07281929462566</v>
      </c>
      <c r="BE131" s="2">
        <f t="shared" si="27"/>
        <v>61.201607486758782</v>
      </c>
      <c r="BF131" s="2">
        <f t="shared" si="28"/>
        <v>55.913304447284865</v>
      </c>
      <c r="BG131" s="2">
        <f t="shared" si="29"/>
        <v>48.581399126747691</v>
      </c>
      <c r="BH131" s="2">
        <f t="shared" si="30"/>
        <v>40.43865503747535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66.399489175137262</v>
      </c>
      <c r="CP131" s="2">
        <f>BL$207*$B131+BL$209</f>
        <v>69.25441931385005</v>
      </c>
      <c r="CQ131" s="2">
        <f>BM$207*$B131+BM$209</f>
        <v>69.734657422135854</v>
      </c>
      <c r="CR131" s="2">
        <f>BN$207*$B131+BN$209</f>
        <v>69.438689244076471</v>
      </c>
      <c r="CS131" s="2">
        <f>BO$207*$B131+BO$209</f>
        <v>71.208470710359819</v>
      </c>
      <c r="CT131" s="2">
        <f>BP$207*$B131+BP$209</f>
        <v>70.846758034905463</v>
      </c>
      <c r="CU131" s="2">
        <f>BQ$207*$B131+BQ$209</f>
        <v>70.958878411890083</v>
      </c>
      <c r="CV131" s="2">
        <f>BR$207*$B131+BR$209</f>
        <v>70.721254790748603</v>
      </c>
      <c r="CW131" s="2">
        <f>BS$207*$B131+BS$209</f>
        <v>67.269874749558255</v>
      </c>
      <c r="CX131" s="2">
        <f>BT$207*$B131+BT$209</f>
        <v>63.365889239247686</v>
      </c>
      <c r="CY131" s="2">
        <f>BU$207*$B131+BU$209</f>
        <v>58.515543680229335</v>
      </c>
      <c r="CZ131" s="2">
        <f>BV$207*$B131+BV$209</f>
        <v>50.437265488536561</v>
      </c>
      <c r="DA131" s="2">
        <f>BW$207*$B131+BW$209</f>
        <v>41.970401923214105</v>
      </c>
      <c r="DD131" s="2">
        <f>BZ$207*$B131+BZ$209</f>
        <v>64.391967250663257</v>
      </c>
      <c r="DE131" s="2">
        <f>CA$207*$B131+CA$209</f>
        <v>67.218074690147503</v>
      </c>
      <c r="DF131" s="2">
        <f>CB$207*$B131+CB$209</f>
        <v>67.623063252077188</v>
      </c>
      <c r="DG131" s="2">
        <f>CC$207*$B131+CC$209</f>
        <v>67.452939730350437</v>
      </c>
      <c r="DH131" s="2">
        <f>CD$207*$B131+CD$209</f>
        <v>68.765013250375745</v>
      </c>
      <c r="DI131" s="2">
        <f>CE$207*$B131+CE$209</f>
        <v>68.624550750867286</v>
      </c>
      <c r="DJ131" s="2">
        <f>CF$207*$B131+CF$209</f>
        <v>68.977993083010531</v>
      </c>
      <c r="DK131" s="2">
        <f>CG$207*$B131+CG$209</f>
        <v>67.913240264385806</v>
      </c>
      <c r="DL131" s="2">
        <f>CH$207*$B131+CH$209</f>
        <v>64.884663964157141</v>
      </c>
      <c r="DM131" s="2">
        <f>CI$207*$B131+CI$209</f>
        <v>61.00709987683291</v>
      </c>
      <c r="DN131" s="2">
        <f>CJ$207*$B131+CJ$209</f>
        <v>55.653945528682392</v>
      </c>
      <c r="DO131" s="2">
        <f>CK$207*$B131+CK$209</f>
        <v>48.379982365866049</v>
      </c>
      <c r="DP131" s="2">
        <f>CL$207*$B131+CL$209</f>
        <v>40.279065966188753</v>
      </c>
      <c r="DS131" s="2">
        <f>POWER(10,($B131-C$227)/C$228)/(1+POWER(10,($B131-C$227)/C$228))</f>
        <v>0.94015214413891723</v>
      </c>
      <c r="DT131" s="2">
        <f>POWER(10,($B131-D$227)/D$228)/(1+POWER(10,($B131-D$227)/D$228))</f>
        <v>0.86956152547896048</v>
      </c>
      <c r="DU131" s="2">
        <f>POWER(10,($B131-E$227)/E$228)/(1+POWER(10,($B131-E$227)/E$228))</f>
        <v>0.92138633230133937</v>
      </c>
      <c r="DV131" s="2">
        <f>POWER(10,($B131-F$227)/F$228)/(1+POWER(10,($B131-F$227)/F$228))</f>
        <v>0.9302840438709421</v>
      </c>
      <c r="DW131" s="2">
        <f>POWER(10,($B131-G$227)/G$228)/(1+POWER(10,($B131-G$227)/G$228))</f>
        <v>0.92831840524531684</v>
      </c>
      <c r="DX131" s="2">
        <f>POWER(10,($B131-H$227)/H$228)/(1+POWER(10,($B131-H$227)/H$228))</f>
        <v>0.91734637627807403</v>
      </c>
      <c r="DY131" s="2">
        <f>POWER(10,($B131-I$227)/I$228)/(1+POWER(10,($B131-I$227)/I$228))</f>
        <v>0.9183348788049488</v>
      </c>
      <c r="DZ131" s="2">
        <f>POWER(10,($B131-J$227)/J$228)/(1+POWER(10,($B131-J$227)/J$228))</f>
        <v>0.91520304269251784</v>
      </c>
      <c r="EA131" s="2">
        <f>POWER(10,($B131-K$227)/K$228)/(1+POWER(10,($B131-K$227)/K$228))</f>
        <v>0.92111584786546374</v>
      </c>
      <c r="EB131" s="2">
        <f>POWER(10,($B131-L$227)/L$228)/(1+POWER(10,($B131-L$227)/L$228))</f>
        <v>0.91753922031989121</v>
      </c>
      <c r="EC131" s="2">
        <f>POWER(10,($B131-M$227)/M$228)/(1+POWER(10,($B131-M$227)/M$228))</f>
        <v>0.90936570934592365</v>
      </c>
      <c r="ED131" s="2">
        <f>POWER(10,($B131-N$227)/N$228)/(1+POWER(10,($B131-N$227)/N$228))</f>
        <v>0.90209575013662346</v>
      </c>
      <c r="EE131" s="2">
        <f>POWER(10,($B131-O$227)/O$228)/(1+POWER(10,($B131-O$227)/O$228))</f>
        <v>0.90564318660423215</v>
      </c>
    </row>
    <row r="132" spans="2:135" x14ac:dyDescent="0.25">
      <c r="B132" s="2">
        <v>126</v>
      </c>
      <c r="C132">
        <v>60.707999999999998</v>
      </c>
      <c r="D132">
        <v>65.867999999999995</v>
      </c>
      <c r="E132">
        <v>66.882000000000005</v>
      </c>
      <c r="F132">
        <v>67.132000000000005</v>
      </c>
      <c r="G132">
        <v>68.706000000000003</v>
      </c>
      <c r="H132">
        <v>69.484999999999999</v>
      </c>
      <c r="I132">
        <v>69.808999999999997</v>
      </c>
      <c r="J132">
        <v>68.278999999999996</v>
      </c>
      <c r="K132">
        <v>65.602999999999994</v>
      </c>
      <c r="L132">
        <v>62.75</v>
      </c>
      <c r="M132">
        <v>59.118000000000002</v>
      </c>
      <c r="N132">
        <v>52.073999999999998</v>
      </c>
      <c r="O132">
        <v>42.676499999999997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64.451237659277666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67.419757797122315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67.815223807589689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67.683103343522959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68.993919676794732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69.661478116568361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69.762040606322586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69.06905955240245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65.592416340635822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62.153282203838764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57.766075543880518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52.011725398012096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43.125352630205803</v>
      </c>
      <c r="AE132" s="5"/>
      <c r="AG132" s="5">
        <f t="shared" si="32"/>
        <v>-3.7432376592776677</v>
      </c>
      <c r="AH132" s="5">
        <f t="shared" si="32"/>
        <v>-1.5517577971223204</v>
      </c>
      <c r="AI132" s="5">
        <f t="shared" si="32"/>
        <v>-0.93322380758968393</v>
      </c>
      <c r="AJ132" s="5">
        <f t="shared" si="31"/>
        <v>-0.55110334352295354</v>
      </c>
      <c r="AK132" s="5">
        <f t="shared" si="31"/>
        <v>-0.28791967679472918</v>
      </c>
      <c r="AL132" s="5">
        <f t="shared" si="31"/>
        <v>-0.17647811656836154</v>
      </c>
      <c r="AM132" s="5">
        <f t="shared" si="31"/>
        <v>4.6959393677411754E-2</v>
      </c>
      <c r="AN132" s="5">
        <f t="shared" si="31"/>
        <v>-0.79005955240245385</v>
      </c>
      <c r="AO132" s="5">
        <f t="shared" si="31"/>
        <v>1.0583659364172604E-2</v>
      </c>
      <c r="AP132" s="5">
        <f t="shared" si="33"/>
        <v>0.59671779616123644</v>
      </c>
      <c r="AQ132" s="5">
        <f t="shared" si="33"/>
        <v>1.3519244561194839</v>
      </c>
      <c r="AR132" s="5">
        <f t="shared" si="33"/>
        <v>6.227460198790169E-2</v>
      </c>
      <c r="AS132" s="5">
        <f t="shared" si="33"/>
        <v>-0.44885263020580624</v>
      </c>
      <c r="AV132" s="2">
        <f t="shared" si="18"/>
        <v>64.451237659277652</v>
      </c>
      <c r="AW132" s="2">
        <f t="shared" si="19"/>
        <v>67.419757797122315</v>
      </c>
      <c r="AX132" s="2">
        <f t="shared" si="20"/>
        <v>67.730141575239472</v>
      </c>
      <c r="AY132" s="2">
        <f t="shared" si="21"/>
        <v>67.536219063251892</v>
      </c>
      <c r="AZ132" s="2">
        <f t="shared" si="22"/>
        <v>68.885780615113816</v>
      </c>
      <c r="BA132" s="2">
        <f t="shared" si="23"/>
        <v>68.756904935484556</v>
      </c>
      <c r="BB132" s="2">
        <f t="shared" si="24"/>
        <v>69.094241970667412</v>
      </c>
      <c r="BC132" s="2">
        <f t="shared" si="25"/>
        <v>68.091212254418807</v>
      </c>
      <c r="BD132" s="2">
        <f t="shared" si="26"/>
        <v>65.016379338947488</v>
      </c>
      <c r="BE132" s="2">
        <f t="shared" si="27"/>
        <v>61.147895628708149</v>
      </c>
      <c r="BF132" s="2">
        <f t="shared" si="28"/>
        <v>55.850331282034659</v>
      </c>
      <c r="BG132" s="2">
        <f t="shared" si="29"/>
        <v>48.531526055809792</v>
      </c>
      <c r="BH132" s="2">
        <f t="shared" si="30"/>
        <v>40.397004334079575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66.409816331328273</v>
      </c>
      <c r="CP132" s="2">
        <f>BL$207*$B132+BL$209</f>
        <v>69.269887759423966</v>
      </c>
      <c r="CQ132" s="2">
        <f>BM$207*$B132+BM$209</f>
        <v>69.745067496828156</v>
      </c>
      <c r="CR132" s="2">
        <f>BN$207*$B132+BN$209</f>
        <v>69.446177275732069</v>
      </c>
      <c r="CS132" s="2">
        <f>BO$207*$B132+BO$209</f>
        <v>71.229027598021204</v>
      </c>
      <c r="CT132" s="2">
        <f>BP$207*$B132+BP$209</f>
        <v>70.864855129548005</v>
      </c>
      <c r="CU132" s="2">
        <f>BQ$207*$B132+BQ$209</f>
        <v>70.977735942010142</v>
      </c>
      <c r="CV132" s="2">
        <f>BR$207*$B132+BR$209</f>
        <v>70.750258819468499</v>
      </c>
      <c r="CW132" s="2">
        <f>BS$207*$B132+BS$209</f>
        <v>67.290118637765957</v>
      </c>
      <c r="CX132" s="2">
        <f>BT$207*$B132+BT$209</f>
        <v>63.388637270974009</v>
      </c>
      <c r="CY132" s="2">
        <f>BU$207*$B132+BU$209</f>
        <v>58.554508798066372</v>
      </c>
      <c r="CZ132" s="2">
        <f>BV$207*$B132+BV$209</f>
        <v>50.465626871960374</v>
      </c>
      <c r="DA132" s="2">
        <f>BW$207*$B132+BW$209</f>
        <v>41.995557612246934</v>
      </c>
      <c r="DD132" s="2">
        <f>BZ$207*$B132+BZ$209</f>
        <v>64.337529540138888</v>
      </c>
      <c r="DE132" s="2">
        <f>CA$207*$B132+CA$209</f>
        <v>67.166648771590033</v>
      </c>
      <c r="DF132" s="2">
        <f>CB$207*$B132+CB$209</f>
        <v>67.5733526522299</v>
      </c>
      <c r="DG132" s="2">
        <f>CC$207*$B132+CC$209</f>
        <v>67.405680003144582</v>
      </c>
      <c r="DH132" s="2">
        <f>CD$207*$B132+CD$209</f>
        <v>68.720763585893465</v>
      </c>
      <c r="DI132" s="2">
        <f>CE$207*$B132+CE$209</f>
        <v>68.583688580941512</v>
      </c>
      <c r="DJ132" s="2">
        <f>CF$207*$B132+CF$209</f>
        <v>68.941485447139186</v>
      </c>
      <c r="DK132" s="2">
        <f>CG$207*$B132+CG$209</f>
        <v>67.866519661189386</v>
      </c>
      <c r="DL132" s="2">
        <f>CH$207*$B132+CH$209</f>
        <v>64.838790292363626</v>
      </c>
      <c r="DM132" s="2">
        <f>CI$207*$B132+CI$209</f>
        <v>60.96423562669311</v>
      </c>
      <c r="DN132" s="2">
        <f>CJ$207*$B132+CJ$209</f>
        <v>55.604527158636742</v>
      </c>
      <c r="DO132" s="2">
        <f>CK$207*$B132+CK$209</f>
        <v>48.340088114369529</v>
      </c>
      <c r="DP132" s="2">
        <f>CL$207*$B132+CL$209</f>
        <v>40.245109411512956</v>
      </c>
      <c r="DS132" s="2">
        <f>POWER(10,($B132-C$227)/C$228)/(1+POWER(10,($B132-C$227)/C$228))</f>
        <v>0.94512915894546301</v>
      </c>
      <c r="DT132" s="2">
        <f>POWER(10,($B132-D$227)/D$228)/(1+POWER(10,($B132-D$227)/D$228))</f>
        <v>0.87965750587718761</v>
      </c>
      <c r="DU132" s="2">
        <f>POWER(10,($B132-E$227)/E$228)/(1+POWER(10,($B132-E$227)/E$228))</f>
        <v>0.92780409297309319</v>
      </c>
      <c r="DV132" s="2">
        <f>POWER(10,($B132-F$227)/F$228)/(1+POWER(10,($B132-F$227)/F$228))</f>
        <v>0.93602585905847691</v>
      </c>
      <c r="DW132" s="2">
        <f>POWER(10,($B132-G$227)/G$228)/(1+POWER(10,($B132-G$227)/G$228))</f>
        <v>0.93421066186714441</v>
      </c>
      <c r="DX132" s="2">
        <f>POWER(10,($B132-H$227)/H$228)/(1+POWER(10,($B132-H$227)/H$228))</f>
        <v>0.92406676546749478</v>
      </c>
      <c r="DY132" s="2">
        <f>POWER(10,($B132-I$227)/I$228)/(1+POWER(10,($B132-I$227)/I$228))</f>
        <v>0.92498146769614531</v>
      </c>
      <c r="DZ132" s="2">
        <f>POWER(10,($B132-J$227)/J$228)/(1+POWER(10,($B132-J$227)/J$228))</f>
        <v>0.92208289970182178</v>
      </c>
      <c r="EA132" s="2">
        <f>POWER(10,($B132-K$227)/K$228)/(1+POWER(10,($B132-K$227)/K$228))</f>
        <v>0.92755395379124084</v>
      </c>
      <c r="EB132" s="2">
        <f>POWER(10,($B132-L$227)/L$228)/(1+POWER(10,($B132-L$227)/L$228))</f>
        <v>0.92424522461107683</v>
      </c>
      <c r="EC132" s="2">
        <f>POWER(10,($B132-M$227)/M$228)/(1+POWER(10,($B132-M$227)/M$228))</f>
        <v>0.91667604973790939</v>
      </c>
      <c r="ED132" s="2">
        <f>POWER(10,($B132-N$227)/N$228)/(1+POWER(10,($B132-N$227)/N$228))</f>
        <v>0.90993439157174116</v>
      </c>
      <c r="EE132" s="2">
        <f>POWER(10,($B132-O$227)/O$228)/(1+POWER(10,($B132-O$227)/O$228))</f>
        <v>0.91322512571184478</v>
      </c>
    </row>
    <row r="133" spans="2:135" x14ac:dyDescent="0.25">
      <c r="B133" s="2">
        <v>127</v>
      </c>
      <c r="C133">
        <v>63.917000000000002</v>
      </c>
      <c r="D133">
        <v>66.058999999999997</v>
      </c>
      <c r="E133">
        <v>66.117999999999995</v>
      </c>
      <c r="F133">
        <v>66.073999999999998</v>
      </c>
      <c r="G133">
        <v>68.176000000000002</v>
      </c>
      <c r="H133">
        <v>70.573999999999998</v>
      </c>
      <c r="I133">
        <v>68.426000000000002</v>
      </c>
      <c r="J133">
        <v>68.984999999999999</v>
      </c>
      <c r="K133">
        <v>64.234999999999999</v>
      </c>
      <c r="L133">
        <v>60.573999999999998</v>
      </c>
      <c r="M133">
        <v>58.058999999999997</v>
      </c>
      <c r="N133">
        <v>50.956000000000003</v>
      </c>
      <c r="O133">
        <v>43.029400000000003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64.390554717220056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67.355951970002494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67.716603708367245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67.550952599586225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68.883717336192376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69.21264886947678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69.407490654847521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68.584275137384694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65.251678483774839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61.641713114529914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56.93707147537225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50.897119008770424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42.29899466792736</v>
      </c>
      <c r="AE133" s="5"/>
      <c r="AG133" s="5">
        <f t="shared" si="32"/>
        <v>-0.47355471722005404</v>
      </c>
      <c r="AH133" s="5">
        <f t="shared" si="32"/>
        <v>-1.2969519700024961</v>
      </c>
      <c r="AI133" s="5">
        <f t="shared" si="32"/>
        <v>-1.59860370836725</v>
      </c>
      <c r="AJ133" s="5">
        <f t="shared" si="31"/>
        <v>-1.4769525995862267</v>
      </c>
      <c r="AK133" s="5">
        <f t="shared" si="31"/>
        <v>-0.70771733619237409</v>
      </c>
      <c r="AL133" s="5">
        <f t="shared" si="31"/>
        <v>1.361351130523218</v>
      </c>
      <c r="AM133" s="5">
        <f t="shared" si="31"/>
        <v>-0.98149065484751929</v>
      </c>
      <c r="AN133" s="5">
        <f t="shared" si="31"/>
        <v>0.40072486261530571</v>
      </c>
      <c r="AO133" s="5">
        <f t="shared" si="31"/>
        <v>-1.0166784837748395</v>
      </c>
      <c r="AP133" s="5">
        <f t="shared" si="33"/>
        <v>-1.0677131145299157</v>
      </c>
      <c r="AQ133" s="5">
        <f t="shared" si="33"/>
        <v>1.1219285246277479</v>
      </c>
      <c r="AR133" s="5">
        <f t="shared" si="33"/>
        <v>5.8880991229578683E-2</v>
      </c>
      <c r="AS133" s="5">
        <f t="shared" si="33"/>
        <v>0.73040533207264247</v>
      </c>
      <c r="AV133" s="2">
        <f t="shared" si="18"/>
        <v>64.390554717219985</v>
      </c>
      <c r="AW133" s="2">
        <f t="shared" si="19"/>
        <v>67.355951970002494</v>
      </c>
      <c r="AX133" s="2">
        <f t="shared" si="20"/>
        <v>67.671533274942831</v>
      </c>
      <c r="AY133" s="2">
        <f t="shared" si="21"/>
        <v>67.481359607029148</v>
      </c>
      <c r="AZ133" s="2">
        <f t="shared" si="22"/>
        <v>68.83179857590271</v>
      </c>
      <c r="BA133" s="2">
        <f t="shared" si="23"/>
        <v>68.705974689801465</v>
      </c>
      <c r="BB133" s="2">
        <f t="shared" si="24"/>
        <v>69.049032251733223</v>
      </c>
      <c r="BC133" s="2">
        <f t="shared" si="25"/>
        <v>68.03155398698847</v>
      </c>
      <c r="BD133" s="2">
        <f t="shared" si="26"/>
        <v>64.960315325105611</v>
      </c>
      <c r="BE133" s="2">
        <f t="shared" si="27"/>
        <v>61.094558785493014</v>
      </c>
      <c r="BF133" s="2">
        <f t="shared" si="28"/>
        <v>55.78770659719153</v>
      </c>
      <c r="BG133" s="2">
        <f t="shared" si="29"/>
        <v>48.481833370021462</v>
      </c>
      <c r="BH133" s="2">
        <f t="shared" si="30"/>
        <v>40.355462634508676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66.420143487519297</v>
      </c>
      <c r="CP133" s="2">
        <f>BL$207*$B133+BL$209</f>
        <v>69.285356204997868</v>
      </c>
      <c r="CQ133" s="2">
        <f>BM$207*$B133+BM$209</f>
        <v>69.755477571520458</v>
      </c>
      <c r="CR133" s="2">
        <f>BN$207*$B133+BN$209</f>
        <v>69.453665307387652</v>
      </c>
      <c r="CS133" s="2">
        <f>BO$207*$B133+BO$209</f>
        <v>71.249584485682604</v>
      </c>
      <c r="CT133" s="2">
        <f>BP$207*$B133+BP$209</f>
        <v>70.882952224190547</v>
      </c>
      <c r="CU133" s="2">
        <f>BQ$207*$B133+BQ$209</f>
        <v>70.996593472130215</v>
      </c>
      <c r="CV133" s="2">
        <f>BR$207*$B133+BR$209</f>
        <v>70.779262848188395</v>
      </c>
      <c r="CW133" s="2">
        <f>BS$207*$B133+BS$209</f>
        <v>67.310362525973673</v>
      </c>
      <c r="CX133" s="2">
        <f>BT$207*$B133+BT$209</f>
        <v>63.411385302700324</v>
      </c>
      <c r="CY133" s="2">
        <f>BU$207*$B133+BU$209</f>
        <v>58.593473915903417</v>
      </c>
      <c r="CZ133" s="2">
        <f>BV$207*$B133+BV$209</f>
        <v>50.493988255384181</v>
      </c>
      <c r="DA133" s="2">
        <f>BW$207*$B133+BW$209</f>
        <v>42.020713301279763</v>
      </c>
      <c r="DD133" s="2">
        <f>BZ$207*$B133+BZ$209</f>
        <v>64.28309182961452</v>
      </c>
      <c r="DE133" s="2">
        <f>CA$207*$B133+CA$209</f>
        <v>67.115222853032563</v>
      </c>
      <c r="DF133" s="2">
        <f>CB$207*$B133+CB$209</f>
        <v>67.523642052382613</v>
      </c>
      <c r="DG133" s="2">
        <f>CC$207*$B133+CC$209</f>
        <v>67.358420275938727</v>
      </c>
      <c r="DH133" s="2">
        <f>CD$207*$B133+CD$209</f>
        <v>68.676513921411171</v>
      </c>
      <c r="DI133" s="2">
        <f>CE$207*$B133+CE$209</f>
        <v>68.542826411015739</v>
      </c>
      <c r="DJ133" s="2">
        <f>CF$207*$B133+CF$209</f>
        <v>68.904977811267855</v>
      </c>
      <c r="DK133" s="2">
        <f>CG$207*$B133+CG$209</f>
        <v>67.819799057992967</v>
      </c>
      <c r="DL133" s="2">
        <f>CH$207*$B133+CH$209</f>
        <v>64.792916620570111</v>
      </c>
      <c r="DM133" s="2">
        <f>CI$207*$B133+CI$209</f>
        <v>60.92137137655331</v>
      </c>
      <c r="DN133" s="2">
        <f>CJ$207*$B133+CJ$209</f>
        <v>55.555108788591099</v>
      </c>
      <c r="DO133" s="2">
        <f>CK$207*$B133+CK$209</f>
        <v>48.300193862873009</v>
      </c>
      <c r="DP133" s="2">
        <f>CL$207*$B133+CL$209</f>
        <v>40.21115285683716</v>
      </c>
      <c r="DS133" s="2">
        <f>POWER(10,($B133-C$227)/C$228)/(1+POWER(10,($B133-C$227)/C$228))</f>
        <v>0.9497144174274067</v>
      </c>
      <c r="DT133" s="2">
        <f>POWER(10,($B133-D$227)/D$228)/(1+POWER(10,($B133-D$227)/D$228))</f>
        <v>0.88907173987629395</v>
      </c>
      <c r="DU133" s="2">
        <f>POWER(10,($B133-E$227)/E$228)/(1+POWER(10,($B133-E$227)/E$228))</f>
        <v>0.93373560851950776</v>
      </c>
      <c r="DV133" s="2">
        <f>POWER(10,($B133-F$227)/F$228)/(1+POWER(10,($B133-F$227)/F$228))</f>
        <v>0.94132460440419274</v>
      </c>
      <c r="DW133" s="2">
        <f>POWER(10,($B133-G$227)/G$228)/(1+POWER(10,($B133-G$227)/G$228))</f>
        <v>0.93965005987486216</v>
      </c>
      <c r="DX133" s="2">
        <f>POWER(10,($B133-H$227)/H$228)/(1+POWER(10,($B133-H$227)/H$228))</f>
        <v>0.93028226180523821</v>
      </c>
      <c r="DY133" s="2">
        <f>POWER(10,($B133-I$227)/I$228)/(1+POWER(10,($B133-I$227)/I$228))</f>
        <v>0.93112767170332933</v>
      </c>
      <c r="DZ133" s="2">
        <f>POWER(10,($B133-J$227)/J$228)/(1+POWER(10,($B133-J$227)/J$228))</f>
        <v>0.9284482108897405</v>
      </c>
      <c r="EA133" s="2">
        <f>POWER(10,($B133-K$227)/K$228)/(1+POWER(10,($B133-K$227)/K$228))</f>
        <v>0.93350454753518475</v>
      </c>
      <c r="EB133" s="2">
        <f>POWER(10,($B133-L$227)/L$228)/(1+POWER(10,($B133-L$227)/L$228))</f>
        <v>0.93044721271591935</v>
      </c>
      <c r="EC133" s="2">
        <f>POWER(10,($B133-M$227)/M$228)/(1+POWER(10,($B133-M$227)/M$228))</f>
        <v>0.92344639342073476</v>
      </c>
      <c r="ED133" s="2">
        <f>POWER(10,($B133-N$227)/N$228)/(1+POWER(10,($B133-N$227)/N$228))</f>
        <v>0.91720303973403106</v>
      </c>
      <c r="EE133" s="2">
        <f>POWER(10,($B133-O$227)/O$228)/(1+POWER(10,($B133-O$227)/O$228))</f>
        <v>0.9202514742656398</v>
      </c>
    </row>
    <row r="134" spans="2:135" x14ac:dyDescent="0.25">
      <c r="B134" s="2">
        <v>128</v>
      </c>
      <c r="C134">
        <v>61.707999999999998</v>
      </c>
      <c r="D134">
        <v>65.676000000000002</v>
      </c>
      <c r="E134">
        <v>67.147000000000006</v>
      </c>
      <c r="F134">
        <v>66.147000000000006</v>
      </c>
      <c r="G134">
        <v>67.221000000000004</v>
      </c>
      <c r="H134">
        <v>67.75</v>
      </c>
      <c r="I134">
        <v>68.867999999999995</v>
      </c>
      <c r="J134">
        <v>66.956000000000003</v>
      </c>
      <c r="K134">
        <v>64.176000000000002</v>
      </c>
      <c r="L134">
        <v>60.868000000000002</v>
      </c>
      <c r="M134">
        <v>56.073999999999998</v>
      </c>
      <c r="N134">
        <v>50.426000000000002</v>
      </c>
      <c r="O134">
        <v>41.5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64.330080388002429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67.29234277061235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67.635183610542981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67.457101733180735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68.801116859854901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68.916156559597468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69.180711224331574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68.259223684809342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65.039761274124984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61.314899561667332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56.358355586313955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49.974780414213235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41.591100099588388</v>
      </c>
      <c r="AE134" s="5"/>
      <c r="AG134" s="5">
        <f t="shared" si="32"/>
        <v>-2.6220803880024306</v>
      </c>
      <c r="AH134" s="5">
        <f t="shared" si="32"/>
        <v>-1.6163427706123485</v>
      </c>
      <c r="AI134" s="5">
        <f t="shared" si="32"/>
        <v>-0.48818361054297554</v>
      </c>
      <c r="AJ134" s="5">
        <f t="shared" si="31"/>
        <v>-1.3101017331807299</v>
      </c>
      <c r="AK134" s="5">
        <f t="shared" si="31"/>
        <v>-1.5801168598548969</v>
      </c>
      <c r="AL134" s="5">
        <f t="shared" si="31"/>
        <v>-1.1661565595974679</v>
      </c>
      <c r="AM134" s="5">
        <f t="shared" si="31"/>
        <v>-0.31271122433157927</v>
      </c>
      <c r="AN134" s="5">
        <f t="shared" si="31"/>
        <v>-1.303223684809339</v>
      </c>
      <c r="AO134" s="5">
        <f t="shared" si="31"/>
        <v>-0.86376127412498249</v>
      </c>
      <c r="AP134" s="5">
        <f t="shared" si="33"/>
        <v>-0.44689956166732969</v>
      </c>
      <c r="AQ134" s="5">
        <f t="shared" si="33"/>
        <v>-0.28435558631395708</v>
      </c>
      <c r="AR134" s="5">
        <f t="shared" si="33"/>
        <v>0.45121958578676669</v>
      </c>
      <c r="AS134" s="5">
        <f t="shared" si="33"/>
        <v>-9.1100099588388161E-2</v>
      </c>
      <c r="AV134" s="2">
        <f t="shared" ref="AV134:AV197" si="34">((1-DS134)*CO134) + (DS134*DD134)</f>
        <v>64.330080388002187</v>
      </c>
      <c r="AW134" s="2">
        <f t="shared" ref="AW134:AW197" si="35">((1-DT134)*CP134) + (DT134*DE134)</f>
        <v>67.29234277061235</v>
      </c>
      <c r="AX134" s="2">
        <f t="shared" ref="AX134:AX197" si="36">((1-DU134)*CQ134) + (DU134*DF134)</f>
        <v>67.613255509608038</v>
      </c>
      <c r="AY134" s="2">
        <f t="shared" ref="AY134:AY197" si="37">((1-DV134)*CR134) + (DV134*DG134)</f>
        <v>67.426809317340258</v>
      </c>
      <c r="AZ134" s="2">
        <f t="shared" ref="AZ134:AZ197" si="38">((1-DW134)*CS134) + (DW134*DH134)</f>
        <v>68.778227570363569</v>
      </c>
      <c r="BA134" s="2">
        <f t="shared" ref="BA134:BA197" si="39">((1-DX134)*CT134) + (DX134*DI134)</f>
        <v>68.655447595410038</v>
      </c>
      <c r="BB134" s="2">
        <f t="shared" ref="BB134:BB197" si="40">((1-DY134)*CU134) + (DY134*DJ134)</f>
        <v>69.004149218013424</v>
      </c>
      <c r="BC134" s="2">
        <f t="shared" ref="BC134:BC197" si="41">((1-DZ134)*CV134) + (DZ134*DK134)</f>
        <v>67.972397602331043</v>
      </c>
      <c r="BD134" s="2">
        <f t="shared" ref="BD134:BD197" si="42">((1-EA134)*CW134) + (EA134*DL134)</f>
        <v>64.90464415864561</v>
      </c>
      <c r="BE134" s="2">
        <f t="shared" ref="BE134:BE197" si="43">((1-EB134)*CX134) + (EB134*DM134)</f>
        <v>61.041616106895148</v>
      </c>
      <c r="BF134" s="2">
        <f t="shared" ref="BF134:BF197" si="44">((1-EC134)*CY134) + (EC134*DN134)</f>
        <v>55.725473307553948</v>
      </c>
      <c r="BG134" s="2">
        <f t="shared" ref="BG134:BG197" si="45">((1-ED134)*CZ134) + (ED134*DO134)</f>
        <v>48.432364444249735</v>
      </c>
      <c r="BH134" s="2">
        <f t="shared" ref="BH134:BH197" si="46">((1-EE134)*DA134) + (EE134*DP134)</f>
        <v>40.314068137419611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66.430470643710308</v>
      </c>
      <c r="CP134" s="2">
        <f>BL$207*$B134+BL$209</f>
        <v>69.300824650571784</v>
      </c>
      <c r="CQ134" s="2">
        <f>BM$207*$B134+BM$209</f>
        <v>69.765887646212761</v>
      </c>
      <c r="CR134" s="2">
        <f>BN$207*$B134+BN$209</f>
        <v>69.46115333904325</v>
      </c>
      <c r="CS134" s="2">
        <f>BO$207*$B134+BO$209</f>
        <v>71.270141373344003</v>
      </c>
      <c r="CT134" s="2">
        <f>BP$207*$B134+BP$209</f>
        <v>70.901049318833088</v>
      </c>
      <c r="CU134" s="2">
        <f>BQ$207*$B134+BQ$209</f>
        <v>71.015451002250273</v>
      </c>
      <c r="CV134" s="2">
        <f>BR$207*$B134+BR$209</f>
        <v>70.808266876908277</v>
      </c>
      <c r="CW134" s="2">
        <f>BS$207*$B134+BS$209</f>
        <v>67.330606414181389</v>
      </c>
      <c r="CX134" s="2">
        <f>BT$207*$B134+BT$209</f>
        <v>63.43413333442664</v>
      </c>
      <c r="CY134" s="2">
        <f>BU$207*$B134+BU$209</f>
        <v>58.632439033740454</v>
      </c>
      <c r="CZ134" s="2">
        <f>BV$207*$B134+BV$209</f>
        <v>50.522349638807995</v>
      </c>
      <c r="DA134" s="2">
        <f>BW$207*$B134+BW$209</f>
        <v>42.045868990312592</v>
      </c>
      <c r="DD134" s="2">
        <f>BZ$207*$B134+BZ$209</f>
        <v>64.228654119090152</v>
      </c>
      <c r="DE134" s="2">
        <f>CA$207*$B134+CA$209</f>
        <v>67.063796934475093</v>
      </c>
      <c r="DF134" s="2">
        <f>CB$207*$B134+CB$209</f>
        <v>67.473931452535325</v>
      </c>
      <c r="DG134" s="2">
        <f>CC$207*$B134+CC$209</f>
        <v>67.311160548732872</v>
      </c>
      <c r="DH134" s="2">
        <f>CD$207*$B134+CD$209</f>
        <v>68.632264256928877</v>
      </c>
      <c r="DI134" s="2">
        <f>CE$207*$B134+CE$209</f>
        <v>68.501964241089965</v>
      </c>
      <c r="DJ134" s="2">
        <f>CF$207*$B134+CF$209</f>
        <v>68.86847017539651</v>
      </c>
      <c r="DK134" s="2">
        <f>CG$207*$B134+CG$209</f>
        <v>67.773078454796547</v>
      </c>
      <c r="DL134" s="2">
        <f>CH$207*$B134+CH$209</f>
        <v>64.747042948776595</v>
      </c>
      <c r="DM134" s="2">
        <f>CI$207*$B134+CI$209</f>
        <v>60.87850712641351</v>
      </c>
      <c r="DN134" s="2">
        <f>CJ$207*$B134+CJ$209</f>
        <v>55.505690418545448</v>
      </c>
      <c r="DO134" s="2">
        <f>CK$207*$B134+CK$209</f>
        <v>48.260299611376489</v>
      </c>
      <c r="DP134" s="2">
        <f>CL$207*$B134+CL$209</f>
        <v>40.177196302161363</v>
      </c>
      <c r="DS134" s="2">
        <f>POWER(10,($B134-C$227)/C$228)/(1+POWER(10,($B134-C$227)/C$228))</f>
        <v>0.95393518588950843</v>
      </c>
      <c r="DT134" s="2">
        <f>POWER(10,($B134-D$227)/D$228)/(1+POWER(10,($B134-D$227)/D$228))</f>
        <v>0.89783504491574562</v>
      </c>
      <c r="DU134" s="2">
        <f>POWER(10,($B134-E$227)/E$228)/(1+POWER(10,($B134-E$227)/E$228))</f>
        <v>0.93921172775594663</v>
      </c>
      <c r="DV134" s="2">
        <f>POWER(10,($B134-F$227)/F$228)/(1+POWER(10,($B134-F$227)/F$228))</f>
        <v>0.94620969468893557</v>
      </c>
      <c r="DW134" s="2">
        <f>POWER(10,($B134-G$227)/G$228)/(1+POWER(10,($B134-G$227)/G$228))</f>
        <v>0.94466637110334328</v>
      </c>
      <c r="DX134" s="2">
        <f>POWER(10,($B134-H$227)/H$228)/(1+POWER(10,($B134-H$227)/H$228))</f>
        <v>0.93602421367045863</v>
      </c>
      <c r="DY134" s="2">
        <f>POWER(10,($B134-I$227)/I$228)/(1+POWER(10,($B134-I$227)/I$228))</f>
        <v>0.93680472553835414</v>
      </c>
      <c r="DZ134" s="2">
        <f>POWER(10,($B134-J$227)/J$228)/(1+POWER(10,($B134-J$227)/J$228))</f>
        <v>0.93433055223773731</v>
      </c>
      <c r="EA134" s="2">
        <f>POWER(10,($B134-K$227)/K$228)/(1+POWER(10,($B134-K$227)/K$228))</f>
        <v>0.93899851426939207</v>
      </c>
      <c r="EB134" s="2">
        <f>POWER(10,($B134-L$227)/L$228)/(1+POWER(10,($B134-L$227)/L$228))</f>
        <v>0.93617651127140045</v>
      </c>
      <c r="EC134" s="2">
        <f>POWER(10,($B134-M$227)/M$228)/(1+POWER(10,($B134-M$227)/M$228))</f>
        <v>0.9297088074364448</v>
      </c>
      <c r="ED134" s="2">
        <f>POWER(10,($B134-N$227)/N$228)/(1+POWER(10,($B134-N$227)/N$228))</f>
        <v>0.92393411693523997</v>
      </c>
      <c r="EE134" s="2">
        <f>POWER(10,($B134-O$227)/O$228)/(1+POWER(10,($B134-O$227)/O$228))</f>
        <v>0.92675451611932114</v>
      </c>
    </row>
    <row r="135" spans="2:135" x14ac:dyDescent="0.25">
      <c r="B135" s="2">
        <v>129</v>
      </c>
      <c r="C135">
        <v>59.25</v>
      </c>
      <c r="D135">
        <v>66.176000000000002</v>
      </c>
      <c r="E135">
        <v>66.337999999999994</v>
      </c>
      <c r="F135">
        <v>65.234999999999999</v>
      </c>
      <c r="G135">
        <v>66.558999999999997</v>
      </c>
      <c r="H135">
        <v>67.484999999999999</v>
      </c>
      <c r="I135">
        <v>68.617999999999995</v>
      </c>
      <c r="J135">
        <v>69.265000000000001</v>
      </c>
      <c r="K135">
        <v>64.412000000000006</v>
      </c>
      <c r="L135">
        <v>60.956000000000003</v>
      </c>
      <c r="M135">
        <v>56.234999999999999</v>
      </c>
      <c r="N135">
        <v>49.970999999999997</v>
      </c>
      <c r="O135">
        <v>40.352899999999998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64.269826669441116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67.228987468507697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67.565118850392196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67.384687979113565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68.734339002587276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68.728565096453679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69.039407440961995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68.050406901165843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64.906825789276795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61.114349917319529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55.983504939931841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49.289519798803667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41.046832882898698</v>
      </c>
      <c r="AE135" s="5"/>
      <c r="AG135" s="5">
        <f t="shared" si="32"/>
        <v>-5.019826669441116</v>
      </c>
      <c r="AH135" s="5">
        <f t="shared" si="32"/>
        <v>-1.0529874685076948</v>
      </c>
      <c r="AI135" s="5">
        <f t="shared" si="32"/>
        <v>-1.2271188503922019</v>
      </c>
      <c r="AJ135" s="5">
        <f t="shared" si="31"/>
        <v>-2.1496879791135655</v>
      </c>
      <c r="AK135" s="5">
        <f t="shared" si="31"/>
        <v>-2.175339002587279</v>
      </c>
      <c r="AL135" s="5">
        <f t="shared" si="31"/>
        <v>-1.2435650964536791</v>
      </c>
      <c r="AM135" s="5">
        <f t="shared" si="31"/>
        <v>-0.42140744096199967</v>
      </c>
      <c r="AN135" s="5">
        <f t="shared" si="31"/>
        <v>1.2145930988341576</v>
      </c>
      <c r="AO135" s="5">
        <f t="shared" si="31"/>
        <v>-0.49482578927678844</v>
      </c>
      <c r="AP135" s="5">
        <f t="shared" si="33"/>
        <v>-0.15834991731952641</v>
      </c>
      <c r="AQ135" s="5">
        <f t="shared" si="33"/>
        <v>0.25149506006815869</v>
      </c>
      <c r="AR135" s="5">
        <f t="shared" si="33"/>
        <v>0.68148020119632946</v>
      </c>
      <c r="AS135" s="5">
        <f t="shared" si="33"/>
        <v>-0.69393288289870014</v>
      </c>
      <c r="AV135" s="2">
        <f t="shared" si="34"/>
        <v>64.269826669440249</v>
      </c>
      <c r="AW135" s="2">
        <f t="shared" si="35"/>
        <v>67.228987468507697</v>
      </c>
      <c r="AX135" s="2">
        <f t="shared" si="36"/>
        <v>67.555320179010067</v>
      </c>
      <c r="AY135" s="2">
        <f t="shared" si="37"/>
        <v>67.37257387719788</v>
      </c>
      <c r="AZ135" s="2">
        <f t="shared" si="38"/>
        <v>68.725072472497345</v>
      </c>
      <c r="BA135" s="2">
        <f t="shared" si="39"/>
        <v>68.605332525791454</v>
      </c>
      <c r="BB135" s="2">
        <f t="shared" si="40"/>
        <v>68.959604006234855</v>
      </c>
      <c r="BC135" s="2">
        <f t="shared" si="41"/>
        <v>67.913757147902515</v>
      </c>
      <c r="BD135" s="2">
        <f t="shared" si="42"/>
        <v>64.849377175462465</v>
      </c>
      <c r="BE135" s="2">
        <f t="shared" si="43"/>
        <v>60.989080848535671</v>
      </c>
      <c r="BF135" s="2">
        <f t="shared" si="44"/>
        <v>55.663665063974655</v>
      </c>
      <c r="BG135" s="2">
        <f t="shared" si="45"/>
        <v>48.383154721658549</v>
      </c>
      <c r="BH135" s="2">
        <f t="shared" si="46"/>
        <v>40.272852411455496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66.440797799901318</v>
      </c>
      <c r="CP135" s="2">
        <f>BL$207*$B135+BL$209</f>
        <v>69.316293096145699</v>
      </c>
      <c r="CQ135" s="2">
        <f>BM$207*$B135+BM$209</f>
        <v>69.776297720905063</v>
      </c>
      <c r="CR135" s="2">
        <f>BN$207*$B135+BN$209</f>
        <v>69.468641370698847</v>
      </c>
      <c r="CS135" s="2">
        <f>BO$207*$B135+BO$209</f>
        <v>71.290698261005389</v>
      </c>
      <c r="CT135" s="2">
        <f>BP$207*$B135+BP$209</f>
        <v>70.919146413475616</v>
      </c>
      <c r="CU135" s="2">
        <f>BQ$207*$B135+BQ$209</f>
        <v>71.034308532370346</v>
      </c>
      <c r="CV135" s="2">
        <f>BR$207*$B135+BR$209</f>
        <v>70.837270905628174</v>
      </c>
      <c r="CW135" s="2">
        <f>BS$207*$B135+BS$209</f>
        <v>67.350850302389091</v>
      </c>
      <c r="CX135" s="2">
        <f>BT$207*$B135+BT$209</f>
        <v>63.456881366152956</v>
      </c>
      <c r="CY135" s="2">
        <f>BU$207*$B135+BU$209</f>
        <v>58.671404151577498</v>
      </c>
      <c r="CZ135" s="2">
        <f>BV$207*$B135+BV$209</f>
        <v>50.550711022231802</v>
      </c>
      <c r="DA135" s="2">
        <f>BW$207*$B135+BW$209</f>
        <v>42.07102467934542</v>
      </c>
      <c r="DD135" s="2">
        <f>BZ$207*$B135+BZ$209</f>
        <v>64.174216408565783</v>
      </c>
      <c r="DE135" s="2">
        <f>CA$207*$B135+CA$209</f>
        <v>67.012371015917637</v>
      </c>
      <c r="DF135" s="2">
        <f>CB$207*$B135+CB$209</f>
        <v>67.424220852688038</v>
      </c>
      <c r="DG135" s="2">
        <f>CC$207*$B135+CC$209</f>
        <v>67.263900821527017</v>
      </c>
      <c r="DH135" s="2">
        <f>CD$207*$B135+CD$209</f>
        <v>68.588014592446584</v>
      </c>
      <c r="DI135" s="2">
        <f>CE$207*$B135+CE$209</f>
        <v>68.461102071164191</v>
      </c>
      <c r="DJ135" s="2">
        <f>CF$207*$B135+CF$209</f>
        <v>68.831962539525165</v>
      </c>
      <c r="DK135" s="2">
        <f>CG$207*$B135+CG$209</f>
        <v>67.726357851600127</v>
      </c>
      <c r="DL135" s="2">
        <f>CH$207*$B135+CH$209</f>
        <v>64.70116927698308</v>
      </c>
      <c r="DM135" s="2">
        <f>CI$207*$B135+CI$209</f>
        <v>60.83564287627371</v>
      </c>
      <c r="DN135" s="2">
        <f>CJ$207*$B135+CJ$209</f>
        <v>55.456272048499805</v>
      </c>
      <c r="DO135" s="2">
        <f>CK$207*$B135+CK$209</f>
        <v>48.220405359879969</v>
      </c>
      <c r="DP135" s="2">
        <f>CL$207*$B135+CL$209</f>
        <v>40.143239747485566</v>
      </c>
      <c r="DS135" s="2">
        <f>POWER(10,($B135-C$227)/C$228)/(1+POWER(10,($B135-C$227)/C$228))</f>
        <v>0.95781741558456368</v>
      </c>
      <c r="DT135" s="2">
        <f>POWER(10,($B135-D$227)/D$228)/(1+POWER(10,($B135-D$227)/D$228))</f>
        <v>0.90597926273243823</v>
      </c>
      <c r="DU135" s="2">
        <f>POWER(10,($B135-E$227)/E$228)/(1+POWER(10,($B135-E$227)/E$228))</f>
        <v>0.94426231213208223</v>
      </c>
      <c r="DV135" s="2">
        <f>POWER(10,($B135-F$227)/F$228)/(1+POWER(10,($B135-F$227)/F$228))</f>
        <v>0.95070936772506431</v>
      </c>
      <c r="DW135" s="2">
        <f>POWER(10,($B135-G$227)/G$228)/(1+POWER(10,($B135-G$227)/G$228))</f>
        <v>0.9492882272368045</v>
      </c>
      <c r="DX135" s="2">
        <f>POWER(10,($B135-H$227)/H$228)/(1+POWER(10,($B135-H$227)/H$228))</f>
        <v>0.94132308675456122</v>
      </c>
      <c r="DY135" s="2">
        <f>POWER(10,($B135-I$227)/I$228)/(1+POWER(10,($B135-I$227)/I$228))</f>
        <v>0.94204295459280429</v>
      </c>
      <c r="DZ135" s="2">
        <f>POWER(10,($B135-J$227)/J$228)/(1+POWER(10,($B135-J$227)/J$228))</f>
        <v>0.93976067699489629</v>
      </c>
      <c r="EA135" s="2">
        <f>POWER(10,($B135-K$227)/K$228)/(1+POWER(10,($B135-K$227)/K$228))</f>
        <v>0.9440657584598614</v>
      </c>
      <c r="EB135" s="2">
        <f>POWER(10,($B135-L$227)/L$228)/(1+POWER(10,($B135-L$227)/L$228))</f>
        <v>0.94146355898007894</v>
      </c>
      <c r="EC135" s="2">
        <f>POWER(10,($B135-M$227)/M$228)/(1+POWER(10,($B135-M$227)/M$228))</f>
        <v>0.93549471411257956</v>
      </c>
      <c r="ED135" s="2">
        <f>POWER(10,($B135-N$227)/N$228)/(1+POWER(10,($B135-N$227)/N$228))</f>
        <v>0.93015965055231198</v>
      </c>
      <c r="EE135" s="2">
        <f>POWER(10,($B135-O$227)/O$228)/(1+POWER(10,($B135-O$227)/O$228))</f>
        <v>0.93276601459640862</v>
      </c>
    </row>
    <row r="136" spans="2:135" x14ac:dyDescent="0.25">
      <c r="B136" s="2">
        <v>130</v>
      </c>
      <c r="C136">
        <v>61.707999999999998</v>
      </c>
      <c r="D136">
        <v>64.471000000000004</v>
      </c>
      <c r="E136">
        <v>64.897000000000006</v>
      </c>
      <c r="F136">
        <v>65.367999999999995</v>
      </c>
      <c r="G136">
        <v>66.382000000000005</v>
      </c>
      <c r="H136">
        <v>68.515000000000001</v>
      </c>
      <c r="I136">
        <v>67.573999999999998</v>
      </c>
      <c r="J136">
        <v>65.897000000000006</v>
      </c>
      <c r="K136">
        <v>64.426000000000002</v>
      </c>
      <c r="L136">
        <v>59.911999999999999</v>
      </c>
      <c r="M136">
        <v>55.470999999999997</v>
      </c>
      <c r="N136">
        <v>46.5</v>
      </c>
      <c r="O136">
        <v>38.808799999999998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64.209801991206007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67.165933532969092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67.501756286816502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67.32310749580067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68.675779887425591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68.6091443703896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68.948502630683208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67.915409829281344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64.816916365825932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60.989660288042366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55.750657162540321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48.824319797764957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40.664530589333459</v>
      </c>
      <c r="AE136" s="5"/>
      <c r="AG136" s="5">
        <f t="shared" si="32"/>
        <v>-2.5018019912060083</v>
      </c>
      <c r="AH136" s="5">
        <f t="shared" si="32"/>
        <v>-2.6949335329690882</v>
      </c>
      <c r="AI136" s="5">
        <f t="shared" si="32"/>
        <v>-2.604756286816496</v>
      </c>
      <c r="AJ136" s="5">
        <f t="shared" si="31"/>
        <v>-1.9551074958006751</v>
      </c>
      <c r="AK136" s="5">
        <f t="shared" si="31"/>
        <v>-2.2937798874255861</v>
      </c>
      <c r="AL136" s="5">
        <f t="shared" si="31"/>
        <v>-9.4144370389599885E-2</v>
      </c>
      <c r="AM136" s="5">
        <f t="shared" si="31"/>
        <v>-1.3745026306832102</v>
      </c>
      <c r="AN136" s="5">
        <f t="shared" si="31"/>
        <v>-2.0184098292813388</v>
      </c>
      <c r="AO136" s="5">
        <f t="shared" si="31"/>
        <v>-0.39091636582593026</v>
      </c>
      <c r="AP136" s="5">
        <f t="shared" si="33"/>
        <v>-1.0776602880423667</v>
      </c>
      <c r="AQ136" s="5">
        <f t="shared" si="33"/>
        <v>-0.27965716254032458</v>
      </c>
      <c r="AR136" s="5">
        <f t="shared" si="33"/>
        <v>-2.3243197977649572</v>
      </c>
      <c r="AS136" s="5">
        <f t="shared" si="33"/>
        <v>-1.8557305893334615</v>
      </c>
      <c r="AV136" s="2">
        <f t="shared" si="34"/>
        <v>64.209801991203094</v>
      </c>
      <c r="AW136" s="2">
        <f t="shared" si="35"/>
        <v>67.165933532969092</v>
      </c>
      <c r="AX136" s="2">
        <f t="shared" si="36"/>
        <v>67.497734727618791</v>
      </c>
      <c r="AY136" s="2">
        <f t="shared" si="37"/>
        <v>67.318655648736168</v>
      </c>
      <c r="AZ136" s="2">
        <f t="shared" si="38"/>
        <v>68.672334169961729</v>
      </c>
      <c r="BA136" s="2">
        <f t="shared" si="39"/>
        <v>68.555633813792198</v>
      </c>
      <c r="BB136" s="2">
        <f t="shared" si="40"/>
        <v>68.91540345518564</v>
      </c>
      <c r="BC136" s="2">
        <f t="shared" si="41"/>
        <v>67.855640556323863</v>
      </c>
      <c r="BD136" s="2">
        <f t="shared" si="42"/>
        <v>64.794520857982079</v>
      </c>
      <c r="BE136" s="2">
        <f t="shared" si="43"/>
        <v>60.936961110985322</v>
      </c>
      <c r="BF136" s="2">
        <f t="shared" si="44"/>
        <v>55.602307263540823</v>
      </c>
      <c r="BG136" s="2">
        <f t="shared" si="45"/>
        <v>48.334232491397437</v>
      </c>
      <c r="BH136" s="2">
        <f t="shared" si="46"/>
        <v>40.231841034396723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66.451124956092343</v>
      </c>
      <c r="CP136" s="2">
        <f>BL$207*$B136+BL$209</f>
        <v>69.331761541719601</v>
      </c>
      <c r="CQ136" s="2">
        <f>BM$207*$B136+BM$209</f>
        <v>69.786707795597366</v>
      </c>
      <c r="CR136" s="2">
        <f>BN$207*$B136+BN$209</f>
        <v>69.476129402354431</v>
      </c>
      <c r="CS136" s="2">
        <f>BO$207*$B136+BO$209</f>
        <v>71.311255148666788</v>
      </c>
      <c r="CT136" s="2">
        <f>BP$207*$B136+BP$209</f>
        <v>70.937243508118158</v>
      </c>
      <c r="CU136" s="2">
        <f>BQ$207*$B136+BQ$209</f>
        <v>71.053166062490405</v>
      </c>
      <c r="CV136" s="2">
        <f>BR$207*$B136+BR$209</f>
        <v>70.86627493434807</v>
      </c>
      <c r="CW136" s="2">
        <f>BS$207*$B136+BS$209</f>
        <v>67.371094190596807</v>
      </c>
      <c r="CX136" s="2">
        <f>BT$207*$B136+BT$209</f>
        <v>63.479629397879272</v>
      </c>
      <c r="CY136" s="2">
        <f>BU$207*$B136+BU$209</f>
        <v>58.710369269414542</v>
      </c>
      <c r="CZ136" s="2">
        <f>BV$207*$B136+BV$209</f>
        <v>50.579072405655609</v>
      </c>
      <c r="DA136" s="2">
        <f>BW$207*$B136+BW$209</f>
        <v>42.096180368378249</v>
      </c>
      <c r="DD136" s="2">
        <f>BZ$207*$B136+BZ$209</f>
        <v>64.119778698041415</v>
      </c>
      <c r="DE136" s="2">
        <f>CA$207*$B136+CA$209</f>
        <v>66.960945097360167</v>
      </c>
      <c r="DF136" s="2">
        <f>CB$207*$B136+CB$209</f>
        <v>67.374510252840736</v>
      </c>
      <c r="DG136" s="2">
        <f>CC$207*$B136+CC$209</f>
        <v>67.216641094321162</v>
      </c>
      <c r="DH136" s="2">
        <f>CD$207*$B136+CD$209</f>
        <v>68.54376492796429</v>
      </c>
      <c r="DI136" s="2">
        <f>CE$207*$B136+CE$209</f>
        <v>68.420239901238418</v>
      </c>
      <c r="DJ136" s="2">
        <f>CF$207*$B136+CF$209</f>
        <v>68.795454903653834</v>
      </c>
      <c r="DK136" s="2">
        <f>CG$207*$B136+CG$209</f>
        <v>67.679637248403694</v>
      </c>
      <c r="DL136" s="2">
        <f>CH$207*$B136+CH$209</f>
        <v>64.655295605189579</v>
      </c>
      <c r="DM136" s="2">
        <f>CI$207*$B136+CI$209</f>
        <v>60.792778626133909</v>
      </c>
      <c r="DN136" s="2">
        <f>CJ$207*$B136+CJ$209</f>
        <v>55.406853678454155</v>
      </c>
      <c r="DO136" s="2">
        <f>CK$207*$B136+CK$209</f>
        <v>48.180511108383449</v>
      </c>
      <c r="DP136" s="2">
        <f>CL$207*$B136+CL$209</f>
        <v>40.10928319280977</v>
      </c>
      <c r="DS136" s="2">
        <f>POWER(10,($B136-C$227)/C$228)/(1+POWER(10,($B136-C$227)/C$228))</f>
        <v>0.96138570456842132</v>
      </c>
      <c r="DT136" s="2">
        <f>POWER(10,($B136-D$227)/D$228)/(1+POWER(10,($B136-D$227)/D$228))</f>
        <v>0.91353677502253317</v>
      </c>
      <c r="DU136" s="2">
        <f>POWER(10,($B136-E$227)/E$228)/(1+POWER(10,($B136-E$227)/E$228))</f>
        <v>0.94891609306705449</v>
      </c>
      <c r="DV136" s="2">
        <f>POWER(10,($B136-F$227)/F$228)/(1+POWER(10,($B136-F$227)/F$228))</f>
        <v>0.95485059424635221</v>
      </c>
      <c r="DW136" s="2">
        <f>POWER(10,($B136-G$227)/G$228)/(1+POWER(10,($B136-G$227)/G$228))</f>
        <v>0.95354301849536194</v>
      </c>
      <c r="DX136" s="2">
        <f>POWER(10,($B136-H$227)/H$228)/(1+POWER(10,($B136-H$227)/H$228))</f>
        <v>0.94620829617259528</v>
      </c>
      <c r="DY136" s="2">
        <f>POWER(10,($B136-I$227)/I$228)/(1+POWER(10,($B136-I$227)/I$228))</f>
        <v>0.94687161328749536</v>
      </c>
      <c r="DZ136" s="2">
        <f>POWER(10,($B136-J$227)/J$228)/(1+POWER(10,($B136-J$227)/J$228))</f>
        <v>0.9447683341295795</v>
      </c>
      <c r="EA136" s="2">
        <f>POWER(10,($B136-K$227)/K$228)/(1+POWER(10,($B136-K$227)/K$228))</f>
        <v>0.94873505953622694</v>
      </c>
      <c r="EB136" s="2">
        <f>POWER(10,($B136-L$227)/L$228)/(1+POWER(10,($B136-L$227)/L$228))</f>
        <v>0.94633773994163473</v>
      </c>
      <c r="EC136" s="2">
        <f>POWER(10,($B136-M$227)/M$228)/(1+POWER(10,($B136-M$227)/M$228))</f>
        <v>0.94083467151736833</v>
      </c>
      <c r="ED136" s="2">
        <f>POWER(10,($B136-N$227)/N$228)/(1+POWER(10,($B136-N$227)/N$228))</f>
        <v>0.93591100498919444</v>
      </c>
      <c r="EE136" s="2">
        <f>POWER(10,($B136-O$227)/O$228)/(1+POWER(10,($B136-O$227)/O$228))</f>
        <v>0.93831696823873811</v>
      </c>
    </row>
    <row r="137" spans="2:135" x14ac:dyDescent="0.25">
      <c r="B137" s="2">
        <v>131</v>
      </c>
      <c r="C137">
        <v>63.207999999999998</v>
      </c>
      <c r="D137">
        <v>65</v>
      </c>
      <c r="E137">
        <v>65.471000000000004</v>
      </c>
      <c r="F137">
        <v>66.102999999999994</v>
      </c>
      <c r="G137">
        <v>66.926000000000002</v>
      </c>
      <c r="H137">
        <v>67.441000000000003</v>
      </c>
      <c r="I137">
        <v>68.206000000000003</v>
      </c>
      <c r="J137">
        <v>66.691000000000003</v>
      </c>
      <c r="K137">
        <v>63.206000000000003</v>
      </c>
      <c r="L137">
        <v>60.676000000000002</v>
      </c>
      <c r="M137">
        <v>54.603000000000002</v>
      </c>
      <c r="N137">
        <v>47.456000000000003</v>
      </c>
      <c r="O137">
        <v>39.970599999999997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64.150011689231334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67.103219474010785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67.442018825132237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67.266561088275722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68.621189693247402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68.527697917340333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68.884149665183486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67.822051941024853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64.748085715676481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60.905608288860215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55.604570398534676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48.52946384188958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40.414175500412625</v>
      </c>
      <c r="AE137" s="5"/>
      <c r="AG137" s="5">
        <f t="shared" si="32"/>
        <v>-0.94201168923133594</v>
      </c>
      <c r="AH137" s="5">
        <f t="shared" si="32"/>
        <v>-2.1032194740107855</v>
      </c>
      <c r="AI137" s="5">
        <f t="shared" si="32"/>
        <v>-1.9710188251322336</v>
      </c>
      <c r="AJ137" s="5">
        <f t="shared" si="31"/>
        <v>-1.1635610882757277</v>
      </c>
      <c r="AK137" s="5">
        <f t="shared" si="31"/>
        <v>-1.6951896932474</v>
      </c>
      <c r="AL137" s="5">
        <f t="shared" si="31"/>
        <v>-1.0866979173403308</v>
      </c>
      <c r="AM137" s="5">
        <f t="shared" si="31"/>
        <v>-0.67814966518348285</v>
      </c>
      <c r="AN137" s="5">
        <f t="shared" si="31"/>
        <v>-1.1310519410248503</v>
      </c>
      <c r="AO137" s="5">
        <f t="shared" si="31"/>
        <v>-1.5420857156764782</v>
      </c>
      <c r="AP137" s="5">
        <f t="shared" si="33"/>
        <v>-0.22960828886021289</v>
      </c>
      <c r="AQ137" s="5">
        <f t="shared" si="33"/>
        <v>-1.0015703985346747</v>
      </c>
      <c r="AR137" s="5">
        <f t="shared" si="33"/>
        <v>-1.073463841889577</v>
      </c>
      <c r="AS137" s="5">
        <f t="shared" si="33"/>
        <v>-0.44357550041262783</v>
      </c>
      <c r="AV137" s="2">
        <f t="shared" si="34"/>
        <v>64.150011689222083</v>
      </c>
      <c r="AW137" s="2">
        <f t="shared" si="35"/>
        <v>67.103219474010785</v>
      </c>
      <c r="AX137" s="2">
        <f t="shared" si="36"/>
        <v>67.440502742117644</v>
      </c>
      <c r="AY137" s="2">
        <f t="shared" si="37"/>
        <v>67.265054156455463</v>
      </c>
      <c r="AZ137" s="2">
        <f t="shared" si="38"/>
        <v>68.620010160434745</v>
      </c>
      <c r="BA137" s="2">
        <f t="shared" si="39"/>
        <v>68.506351886829307</v>
      </c>
      <c r="BB137" s="2">
        <f t="shared" si="40"/>
        <v>68.871550681799789</v>
      </c>
      <c r="BC137" s="2">
        <f t="shared" si="41"/>
        <v>67.798050477111246</v>
      </c>
      <c r="BD137" s="2">
        <f t="shared" si="42"/>
        <v>64.740077501236954</v>
      </c>
      <c r="BE137" s="2">
        <f t="shared" si="43"/>
        <v>60.885260530589456</v>
      </c>
      <c r="BF137" s="2">
        <f t="shared" si="44"/>
        <v>55.54141801539209</v>
      </c>
      <c r="BG137" s="2">
        <f t="shared" si="45"/>
        <v>48.28561964719654</v>
      </c>
      <c r="BH137" s="2">
        <f t="shared" si="46"/>
        <v>40.19105421674633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66.461452112283354</v>
      </c>
      <c r="CP137" s="2">
        <f>BL$207*$B137+BL$209</f>
        <v>69.347229987293517</v>
      </c>
      <c r="CQ137" s="2">
        <f>BM$207*$B137+BM$209</f>
        <v>69.797117870289668</v>
      </c>
      <c r="CR137" s="2">
        <f>BN$207*$B137+BN$209</f>
        <v>69.483617434010029</v>
      </c>
      <c r="CS137" s="2">
        <f>BO$207*$B137+BO$209</f>
        <v>71.331812036328188</v>
      </c>
      <c r="CT137" s="2">
        <f>BP$207*$B137+BP$209</f>
        <v>70.9553406027607</v>
      </c>
      <c r="CU137" s="2">
        <f>BQ$207*$B137+BQ$209</f>
        <v>71.072023592610478</v>
      </c>
      <c r="CV137" s="2">
        <f>BR$207*$B137+BR$209</f>
        <v>70.895278963067966</v>
      </c>
      <c r="CW137" s="2">
        <f>BS$207*$B137+BS$209</f>
        <v>67.391338078804523</v>
      </c>
      <c r="CX137" s="2">
        <f>BT$207*$B137+BT$209</f>
        <v>63.502377429605595</v>
      </c>
      <c r="CY137" s="2">
        <f>BU$207*$B137+BU$209</f>
        <v>58.749334387251579</v>
      </c>
      <c r="CZ137" s="2">
        <f>BV$207*$B137+BV$209</f>
        <v>50.607433789079423</v>
      </c>
      <c r="DA137" s="2">
        <f>BW$207*$B137+BW$209</f>
        <v>42.121336057411078</v>
      </c>
      <c r="DD137" s="2">
        <f>BZ$207*$B137+BZ$209</f>
        <v>64.065340987517047</v>
      </c>
      <c r="DE137" s="2">
        <f>CA$207*$B137+CA$209</f>
        <v>66.909519178802697</v>
      </c>
      <c r="DF137" s="2">
        <f>CB$207*$B137+CB$209</f>
        <v>67.324799652993448</v>
      </c>
      <c r="DG137" s="2">
        <f>CC$207*$B137+CC$209</f>
        <v>67.169381367115307</v>
      </c>
      <c r="DH137" s="2">
        <f>CD$207*$B137+CD$209</f>
        <v>68.499515263481996</v>
      </c>
      <c r="DI137" s="2">
        <f>CE$207*$B137+CE$209</f>
        <v>68.379377731312644</v>
      </c>
      <c r="DJ137" s="2">
        <f>CF$207*$B137+CF$209</f>
        <v>68.758947267782489</v>
      </c>
      <c r="DK137" s="2">
        <f>CG$207*$B137+CG$209</f>
        <v>67.632916645207274</v>
      </c>
      <c r="DL137" s="2">
        <f>CH$207*$B137+CH$209</f>
        <v>64.609421933396064</v>
      </c>
      <c r="DM137" s="2">
        <f>CI$207*$B137+CI$209</f>
        <v>60.749914375994109</v>
      </c>
      <c r="DN137" s="2">
        <f>CJ$207*$B137+CJ$209</f>
        <v>55.357435308408512</v>
      </c>
      <c r="DO137" s="2">
        <f>CK$207*$B137+CK$209</f>
        <v>48.140616856886929</v>
      </c>
      <c r="DP137" s="2">
        <f>CL$207*$B137+CL$209</f>
        <v>40.075326638133973</v>
      </c>
      <c r="DS137" s="2">
        <f>POWER(10,($B137-C$227)/C$228)/(1+POWER(10,($B137-C$227)/C$228))</f>
        <v>0.96466328258741041</v>
      </c>
      <c r="DT137" s="2">
        <f>POWER(10,($B137-D$227)/D$228)/(1+POWER(10,($B137-D$227)/D$228))</f>
        <v>0.92054008435561652</v>
      </c>
      <c r="DU137" s="2">
        <f>POWER(10,($B137-E$227)/E$228)/(1+POWER(10,($B137-E$227)/E$228))</f>
        <v>0.95320056766368355</v>
      </c>
      <c r="DV137" s="2">
        <f>POWER(10,($B137-F$227)/F$228)/(1+POWER(10,($B137-F$227)/F$228))</f>
        <v>0.95865901897012173</v>
      </c>
      <c r="DW137" s="2">
        <f>POWER(10,($B137-G$227)/G$228)/(1+POWER(10,($B137-G$227)/G$228))</f>
        <v>0.95745682510817343</v>
      </c>
      <c r="DX137" s="2">
        <f>POWER(10,($B137-H$227)/H$228)/(1+POWER(10,($B137-H$227)/H$228))</f>
        <v>0.95070808010315333</v>
      </c>
      <c r="DY137" s="2">
        <f>POWER(10,($B137-I$227)/I$228)/(1+POWER(10,($B137-I$227)/I$228))</f>
        <v>0.95131876418921302</v>
      </c>
      <c r="DZ137" s="2">
        <f>POWER(10,($B137-J$227)/J$228)/(1+POWER(10,($B137-J$227)/J$228))</f>
        <v>0.94938212993697801</v>
      </c>
      <c r="EA137" s="2">
        <f>POWER(10,($B137-K$227)/K$228)/(1+POWER(10,($B137-K$227)/K$228))</f>
        <v>0.95303396615439484</v>
      </c>
      <c r="EB137" s="2">
        <f>POWER(10,($B137-L$227)/L$228)/(1+POWER(10,($B137-L$227)/L$228))</f>
        <v>0.95082725836491766</v>
      </c>
      <c r="EC137" s="2">
        <f>POWER(10,($B137-M$227)/M$228)/(1+POWER(10,($B137-M$227)/M$228))</f>
        <v>0.94575820131820298</v>
      </c>
      <c r="ED137" s="2">
        <f>POWER(10,($B137-N$227)/N$228)/(1+POWER(10,($B137-N$227)/N$228))</f>
        <v>0.94121866587775971</v>
      </c>
      <c r="EE137" s="2">
        <f>POWER(10,($B137-O$227)/O$228)/(1+POWER(10,($B137-O$227)/O$228))</f>
        <v>0.94343741650356361</v>
      </c>
    </row>
    <row r="138" spans="2:135" x14ac:dyDescent="0.25">
      <c r="B138" s="2">
        <v>132</v>
      </c>
      <c r="C138">
        <v>63.042000000000002</v>
      </c>
      <c r="D138">
        <v>65.528999999999996</v>
      </c>
      <c r="E138">
        <v>66.647000000000006</v>
      </c>
      <c r="F138">
        <v>65.647000000000006</v>
      </c>
      <c r="G138">
        <v>65.647000000000006</v>
      </c>
      <c r="H138">
        <v>68.676000000000002</v>
      </c>
      <c r="I138">
        <v>66.75</v>
      </c>
      <c r="J138">
        <v>66.087999999999994</v>
      </c>
      <c r="K138">
        <v>62.529000000000003</v>
      </c>
      <c r="L138">
        <v>59</v>
      </c>
      <c r="M138">
        <v>55.25</v>
      </c>
      <c r="N138">
        <v>46.75</v>
      </c>
      <c r="O138">
        <v>38.602899999999998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64.090458439243008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67.040875693926964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67.384149969395153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67.212247405716923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68.568475316474405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68.465309920137031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68.832451959066191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67.749836212406848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64.688683400356126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60.841193449085949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55.505684614194351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48.348972557477445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40.256633897690975</v>
      </c>
      <c r="AE138" s="5"/>
      <c r="AG138" s="5">
        <f t="shared" si="32"/>
        <v>-1.0484584392430065</v>
      </c>
      <c r="AH138" s="5">
        <f t="shared" si="32"/>
        <v>-1.5118756939269673</v>
      </c>
      <c r="AI138" s="5">
        <f t="shared" si="32"/>
        <v>-0.73714996939514776</v>
      </c>
      <c r="AJ138" s="5">
        <f t="shared" si="31"/>
        <v>-1.5652474057169172</v>
      </c>
      <c r="AK138" s="5">
        <f t="shared" si="31"/>
        <v>-2.9214753164743996</v>
      </c>
      <c r="AL138" s="5">
        <f t="shared" si="31"/>
        <v>0.21069007986297095</v>
      </c>
      <c r="AM138" s="5">
        <f t="shared" si="31"/>
        <v>-2.0824519590661907</v>
      </c>
      <c r="AN138" s="5">
        <f t="shared" si="31"/>
        <v>-1.661836212406854</v>
      </c>
      <c r="AO138" s="5">
        <f t="shared" si="31"/>
        <v>-2.1596834003561227</v>
      </c>
      <c r="AP138" s="5">
        <f t="shared" si="33"/>
        <v>-1.8411934490859494</v>
      </c>
      <c r="AQ138" s="5">
        <f t="shared" si="33"/>
        <v>-0.25568461419435096</v>
      </c>
      <c r="AR138" s="5">
        <f t="shared" si="33"/>
        <v>-1.5989725574774454</v>
      </c>
      <c r="AS138" s="5">
        <f t="shared" si="33"/>
        <v>-1.6537338976909766</v>
      </c>
      <c r="AV138" s="2">
        <f t="shared" si="34"/>
        <v>64.090458439215197</v>
      </c>
      <c r="AW138" s="2">
        <f t="shared" si="35"/>
        <v>67.040875693926964</v>
      </c>
      <c r="AX138" s="2">
        <f t="shared" si="36"/>
        <v>67.383624502444718</v>
      </c>
      <c r="AY138" s="2">
        <f t="shared" si="37"/>
        <v>67.211766527216085</v>
      </c>
      <c r="AZ138" s="2">
        <f t="shared" si="38"/>
        <v>68.568095093707441</v>
      </c>
      <c r="BA138" s="2">
        <f t="shared" si="39"/>
        <v>68.457483851306236</v>
      </c>
      <c r="BB138" s="2">
        <f t="shared" si="40"/>
        <v>68.828045613312455</v>
      </c>
      <c r="BC138" s="2">
        <f t="shared" si="41"/>
        <v>67.740985045016188</v>
      </c>
      <c r="BD138" s="2">
        <f t="shared" si="42"/>
        <v>64.686045825730446</v>
      </c>
      <c r="BE138" s="2">
        <f t="shared" si="43"/>
        <v>60.833978917893262</v>
      </c>
      <c r="BF138" s="2">
        <f t="shared" si="44"/>
        <v>55.481009051510753</v>
      </c>
      <c r="BG138" s="2">
        <f t="shared" si="45"/>
        <v>48.237332415183694</v>
      </c>
      <c r="BH138" s="2">
        <f t="shared" si="46"/>
        <v>40.150507400284027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66.471779268474364</v>
      </c>
      <c r="CP138" s="2">
        <f>BL$207*$B138+BL$209</f>
        <v>69.362698432867418</v>
      </c>
      <c r="CQ138" s="2">
        <f>BM$207*$B138+BM$209</f>
        <v>69.80752794498197</v>
      </c>
      <c r="CR138" s="2">
        <f>BN$207*$B138+BN$209</f>
        <v>69.491105465665626</v>
      </c>
      <c r="CS138" s="2">
        <f>BO$207*$B138+BO$209</f>
        <v>71.352368923989573</v>
      </c>
      <c r="CT138" s="2">
        <f>BP$207*$B138+BP$209</f>
        <v>70.973437697403241</v>
      </c>
      <c r="CU138" s="2">
        <f>BQ$207*$B138+BQ$209</f>
        <v>71.090881122730536</v>
      </c>
      <c r="CV138" s="2">
        <f>BR$207*$B138+BR$209</f>
        <v>70.924282991787848</v>
      </c>
      <c r="CW138" s="2">
        <f>BS$207*$B138+BS$209</f>
        <v>67.411581967012225</v>
      </c>
      <c r="CX138" s="2">
        <f>BT$207*$B138+BT$209</f>
        <v>63.525125461331911</v>
      </c>
      <c r="CY138" s="2">
        <f>BU$207*$B138+BU$209</f>
        <v>58.788299505088624</v>
      </c>
      <c r="CZ138" s="2">
        <f>BV$207*$B138+BV$209</f>
        <v>50.635795172503229</v>
      </c>
      <c r="DA138" s="2">
        <f>BW$207*$B138+BW$209</f>
        <v>42.146491746443907</v>
      </c>
      <c r="DD138" s="2">
        <f>BZ$207*$B138+BZ$209</f>
        <v>64.010903276992678</v>
      </c>
      <c r="DE138" s="2">
        <f>CA$207*$B138+CA$209</f>
        <v>66.858093260245226</v>
      </c>
      <c r="DF138" s="2">
        <f>CB$207*$B138+CB$209</f>
        <v>67.275089053146161</v>
      </c>
      <c r="DG138" s="2">
        <f>CC$207*$B138+CC$209</f>
        <v>67.122121639909466</v>
      </c>
      <c r="DH138" s="2">
        <f>CD$207*$B138+CD$209</f>
        <v>68.455265598999702</v>
      </c>
      <c r="DI138" s="2">
        <f>CE$207*$B138+CE$209</f>
        <v>68.338515561386856</v>
      </c>
      <c r="DJ138" s="2">
        <f>CF$207*$B138+CF$209</f>
        <v>68.722439631911158</v>
      </c>
      <c r="DK138" s="2">
        <f>CG$207*$B138+CG$209</f>
        <v>67.586196042010855</v>
      </c>
      <c r="DL138" s="2">
        <f>CH$207*$B138+CH$209</f>
        <v>64.563548261602548</v>
      </c>
      <c r="DM138" s="2">
        <f>CI$207*$B138+CI$209</f>
        <v>60.707050125854309</v>
      </c>
      <c r="DN138" s="2">
        <f>CJ$207*$B138+CJ$209</f>
        <v>55.308016938362861</v>
      </c>
      <c r="DO138" s="2">
        <f>CK$207*$B138+CK$209</f>
        <v>48.100722605390409</v>
      </c>
      <c r="DP138" s="2">
        <f>CL$207*$B138+CL$209</f>
        <v>40.041370083458176</v>
      </c>
      <c r="DS138" s="2">
        <f>POWER(10,($B138-C$227)/C$228)/(1+POWER(10,($B138-C$227)/C$228))</f>
        <v>0.96767201496625521</v>
      </c>
      <c r="DT138" s="2">
        <f>POWER(10,($B138-D$227)/D$228)/(1+POWER(10,($B138-D$227)/D$228))</f>
        <v>0.92702145804068015</v>
      </c>
      <c r="DU138" s="2">
        <f>POWER(10,($B138-E$227)/E$228)/(1+POWER(10,($B138-E$227)/E$228))</f>
        <v>0.95714192763013617</v>
      </c>
      <c r="DV138" s="2">
        <f>POWER(10,($B138-F$227)/F$228)/(1+POWER(10,($B138-F$227)/F$228))</f>
        <v>0.96215892808892156</v>
      </c>
      <c r="DW138" s="2">
        <f>POWER(10,($B138-G$227)/G$228)/(1+POWER(10,($B138-G$227)/G$228))</f>
        <v>0.96105437671673877</v>
      </c>
      <c r="DX138" s="2">
        <f>POWER(10,($B138-H$227)/H$228)/(1+POWER(10,($B138-H$227)/H$228))</f>
        <v>0.95484940966823206</v>
      </c>
      <c r="DY138" s="2">
        <f>POWER(10,($B138-I$227)/I$228)/(1+POWER(10,($B138-I$227)/I$228))</f>
        <v>0.95541119262998475</v>
      </c>
      <c r="DZ138" s="2">
        <f>POWER(10,($B138-J$227)/J$228)/(1+POWER(10,($B138-J$227)/J$228))</f>
        <v>0.95362942747321833</v>
      </c>
      <c r="EA138" s="2">
        <f>POWER(10,($B138-K$227)/K$228)/(1+POWER(10,($B138-K$227)/K$228))</f>
        <v>0.95698872387106249</v>
      </c>
      <c r="EB138" s="2">
        <f>POWER(10,($B138-L$227)/L$228)/(1+POWER(10,($B138-L$227)/L$228))</f>
        <v>0.95495904937635689</v>
      </c>
      <c r="EC138" s="2">
        <f>POWER(10,($B138-M$227)/M$228)/(1+POWER(10,($B138-M$227)/M$228))</f>
        <v>0.95029365868109805</v>
      </c>
      <c r="ED138" s="2">
        <f>POWER(10,($B138-N$227)/N$228)/(1+POWER(10,($B138-N$227)/N$228))</f>
        <v>0.94611207128130737</v>
      </c>
      <c r="EE138" s="2">
        <f>POWER(10,($B138-O$227)/O$228)/(1+POWER(10,($B138-O$227)/O$228))</f>
        <v>0.94815629008773761</v>
      </c>
    </row>
    <row r="139" spans="2:135" x14ac:dyDescent="0.25">
      <c r="B139" s="2">
        <v>133</v>
      </c>
      <c r="C139">
        <v>62.042000000000002</v>
      </c>
      <c r="D139">
        <v>65.706000000000003</v>
      </c>
      <c r="E139">
        <v>65.706000000000003</v>
      </c>
      <c r="F139">
        <v>66.484999999999999</v>
      </c>
      <c r="G139">
        <v>67.147000000000006</v>
      </c>
      <c r="H139">
        <v>68.058999999999997</v>
      </c>
      <c r="I139">
        <v>68.176000000000002</v>
      </c>
      <c r="J139">
        <v>66.5</v>
      </c>
      <c r="K139">
        <v>62.515000000000001</v>
      </c>
      <c r="L139">
        <v>59.838000000000001</v>
      </c>
      <c r="M139">
        <v>53.926000000000002</v>
      </c>
      <c r="N139">
        <v>46.293999999999997</v>
      </c>
      <c r="O139">
        <v>38.470599999999997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64.031142649884742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66.978925329219877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67.327266445651333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67.158965094895777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68.516721944918288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68.411672173320326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68.786317794032016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67.687443779652497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64.633255268072375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60.785474015984228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55.429941406547307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48.236414779909268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40.156773165246541</v>
      </c>
      <c r="AE139" s="5"/>
      <c r="AG139" s="5">
        <f t="shared" si="32"/>
        <v>-1.9891426498847409</v>
      </c>
      <c r="AH139" s="5">
        <f t="shared" si="32"/>
        <v>-1.2729253292198734</v>
      </c>
      <c r="AI139" s="5">
        <f t="shared" si="32"/>
        <v>-1.6212664456513295</v>
      </c>
      <c r="AJ139" s="5">
        <f t="shared" si="31"/>
        <v>-0.67396509489577738</v>
      </c>
      <c r="AK139" s="5">
        <f t="shared" si="31"/>
        <v>-1.3697219449182825</v>
      </c>
      <c r="AL139" s="5">
        <f t="shared" si="31"/>
        <v>-0.35267217332032885</v>
      </c>
      <c r="AM139" s="5">
        <f t="shared" si="31"/>
        <v>-0.61031779403201369</v>
      </c>
      <c r="AN139" s="5">
        <f t="shared" si="31"/>
        <v>-1.1874437796524973</v>
      </c>
      <c r="AO139" s="5">
        <f t="shared" si="31"/>
        <v>-2.1182552680723745</v>
      </c>
      <c r="AP139" s="5">
        <f t="shared" si="33"/>
        <v>-0.94747401598422698</v>
      </c>
      <c r="AQ139" s="5">
        <f t="shared" si="33"/>
        <v>-1.5039414065473053</v>
      </c>
      <c r="AR139" s="5">
        <f t="shared" si="33"/>
        <v>-1.9424147799092708</v>
      </c>
      <c r="AS139" s="5">
        <f t="shared" si="33"/>
        <v>-1.6861731652465437</v>
      </c>
      <c r="AV139" s="2">
        <f t="shared" si="34"/>
        <v>64.031142649805645</v>
      </c>
      <c r="AW139" s="2">
        <f t="shared" si="35"/>
        <v>66.978925329219877</v>
      </c>
      <c r="AX139" s="2">
        <f t="shared" si="36"/>
        <v>67.327097485044703</v>
      </c>
      <c r="AY139" s="2">
        <f t="shared" si="37"/>
        <v>67.158787887408849</v>
      </c>
      <c r="AZ139" s="2">
        <f t="shared" si="38"/>
        <v>68.516581260123516</v>
      </c>
      <c r="BA139" s="2">
        <f t="shared" si="39"/>
        <v>68.409024024931327</v>
      </c>
      <c r="BB139" s="2">
        <f t="shared" si="40"/>
        <v>68.784885473907252</v>
      </c>
      <c r="BC139" s="2">
        <f t="shared" si="41"/>
        <v>67.684438582493542</v>
      </c>
      <c r="BD139" s="2">
        <f t="shared" si="42"/>
        <v>64.6324215358987</v>
      </c>
      <c r="BE139" s="2">
        <f t="shared" si="43"/>
        <v>60.783112841675937</v>
      </c>
      <c r="BF139" s="2">
        <f t="shared" si="44"/>
        <v>55.421086575398604</v>
      </c>
      <c r="BG139" s="2">
        <f t="shared" si="45"/>
        <v>48.189382042431163</v>
      </c>
      <c r="BH139" s="2">
        <f t="shared" si="46"/>
        <v>40.110211824709005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66.482106424665389</v>
      </c>
      <c r="CP139" s="2">
        <f>BL$207*$B139+BL$209</f>
        <v>69.378166878441334</v>
      </c>
      <c r="CQ139" s="2">
        <f>BM$207*$B139+BM$209</f>
        <v>69.817938019674273</v>
      </c>
      <c r="CR139" s="2">
        <f>BN$207*$B139+BN$209</f>
        <v>69.49859349732121</v>
      </c>
      <c r="CS139" s="2">
        <f>BO$207*$B139+BO$209</f>
        <v>71.372925811650973</v>
      </c>
      <c r="CT139" s="2">
        <f>BP$207*$B139+BP$209</f>
        <v>70.991534792045769</v>
      </c>
      <c r="CU139" s="2">
        <f>BQ$207*$B139+BQ$209</f>
        <v>71.109738652850609</v>
      </c>
      <c r="CV139" s="2">
        <f>BR$207*$B139+BR$209</f>
        <v>70.953287020507744</v>
      </c>
      <c r="CW139" s="2">
        <f>BS$207*$B139+BS$209</f>
        <v>67.431825855219941</v>
      </c>
      <c r="CX139" s="2">
        <f>BT$207*$B139+BT$209</f>
        <v>63.547873493058226</v>
      </c>
      <c r="CY139" s="2">
        <f>BU$207*$B139+BU$209</f>
        <v>58.827264622925661</v>
      </c>
      <c r="CZ139" s="2">
        <f>BV$207*$B139+BV$209</f>
        <v>50.664156555927043</v>
      </c>
      <c r="DA139" s="2">
        <f>BW$207*$B139+BW$209</f>
        <v>42.171647435476736</v>
      </c>
      <c r="DD139" s="2">
        <f>BZ$207*$B139+BZ$209</f>
        <v>63.95646556646831</v>
      </c>
      <c r="DE139" s="2">
        <f>CA$207*$B139+CA$209</f>
        <v>66.806667341687756</v>
      </c>
      <c r="DF139" s="2">
        <f>CB$207*$B139+CB$209</f>
        <v>67.225378453298873</v>
      </c>
      <c r="DG139" s="2">
        <f>CC$207*$B139+CC$209</f>
        <v>67.074861912703611</v>
      </c>
      <c r="DH139" s="2">
        <f>CD$207*$B139+CD$209</f>
        <v>68.411015934517422</v>
      </c>
      <c r="DI139" s="2">
        <f>CE$207*$B139+CE$209</f>
        <v>68.297653391461083</v>
      </c>
      <c r="DJ139" s="2">
        <f>CF$207*$B139+CF$209</f>
        <v>68.685931996039812</v>
      </c>
      <c r="DK139" s="2">
        <f>CG$207*$B139+CG$209</f>
        <v>67.539475438814435</v>
      </c>
      <c r="DL139" s="2">
        <f>CH$207*$B139+CH$209</f>
        <v>64.517674589809033</v>
      </c>
      <c r="DM139" s="2">
        <f>CI$207*$B139+CI$209</f>
        <v>60.664185875714509</v>
      </c>
      <c r="DN139" s="2">
        <f>CJ$207*$B139+CJ$209</f>
        <v>55.258598568317211</v>
      </c>
      <c r="DO139" s="2">
        <f>CK$207*$B139+CK$209</f>
        <v>48.060828353893889</v>
      </c>
      <c r="DP139" s="2">
        <f>CL$207*$B139+CL$209</f>
        <v>40.007413528782379</v>
      </c>
      <c r="DS139" s="2">
        <f>POWER(10,($B139-C$227)/C$228)/(1+POWER(10,($B139-C$227)/C$228))</f>
        <v>0.97043242189602452</v>
      </c>
      <c r="DT139" s="2">
        <f>POWER(10,($B139-D$227)/D$228)/(1+POWER(10,($B139-D$227)/D$228))</f>
        <v>0.93301263131877232</v>
      </c>
      <c r="DU139" s="2">
        <f>POWER(10,($B139-E$227)/E$228)/(1+POWER(10,($B139-E$227)/E$228))</f>
        <v>0.96076501652456126</v>
      </c>
      <c r="DV139" s="2">
        <f>POWER(10,($B139-F$227)/F$228)/(1+POWER(10,($B139-F$227)/F$228))</f>
        <v>0.96537323883639403</v>
      </c>
      <c r="DW139" s="2">
        <f>POWER(10,($B139-G$227)/G$228)/(1+POWER(10,($B139-G$227)/G$228))</f>
        <v>0.96435903522214905</v>
      </c>
      <c r="DX139" s="2">
        <f>POWER(10,($B139-H$227)/H$228)/(1+POWER(10,($B139-H$227)/H$228))</f>
        <v>0.958657929986792</v>
      </c>
      <c r="DY139" s="2">
        <f>POWER(10,($B139-I$227)/I$228)/(1+POWER(10,($B139-I$227)/I$228))</f>
        <v>0.95917435180343791</v>
      </c>
      <c r="DZ139" s="2">
        <f>POWER(10,($B139-J$227)/J$228)/(1+POWER(10,($B139-J$227)/J$228))</f>
        <v>0.95753627866972069</v>
      </c>
      <c r="EA139" s="2">
        <f>POWER(10,($B139-K$227)/K$228)/(1+POWER(10,($B139-K$227)/K$228))</f>
        <v>0.96062423133224606</v>
      </c>
      <c r="EB139" s="2">
        <f>POWER(10,($B139-L$227)/L$228)/(1+POWER(10,($B139-L$227)/L$228))</f>
        <v>0.95875872086624336</v>
      </c>
      <c r="EC139" s="2">
        <f>POWER(10,($B139-M$227)/M$228)/(1+POWER(10,($B139-M$227)/M$228))</f>
        <v>0.95446813890821658</v>
      </c>
      <c r="ED139" s="2">
        <f>POWER(10,($B139-N$227)/N$228)/(1+POWER(10,($B139-N$227)/N$228))</f>
        <v>0.95061948453641765</v>
      </c>
      <c r="EE139" s="2">
        <f>POWER(10,($B139-O$227)/O$228)/(1+POWER(10,($B139-O$227)/O$228))</f>
        <v>0.95250130052548709</v>
      </c>
    </row>
    <row r="140" spans="2:135" x14ac:dyDescent="0.25">
      <c r="B140" s="2">
        <v>134</v>
      </c>
      <c r="C140">
        <v>63.207999999999998</v>
      </c>
      <c r="D140">
        <v>66.662000000000006</v>
      </c>
      <c r="E140">
        <v>64.617999999999995</v>
      </c>
      <c r="F140">
        <v>65.132000000000005</v>
      </c>
      <c r="G140">
        <v>67.793999999999997</v>
      </c>
      <c r="H140">
        <v>67.102999999999994</v>
      </c>
      <c r="I140">
        <v>68.808999999999997</v>
      </c>
      <c r="J140">
        <v>66.926000000000002</v>
      </c>
      <c r="K140">
        <v>62.456000000000003</v>
      </c>
      <c r="L140">
        <v>60.176000000000002</v>
      </c>
      <c r="M140">
        <v>54.058999999999997</v>
      </c>
      <c r="N140">
        <v>47.293999999999997</v>
      </c>
      <c r="O140">
        <v>37.779400000000003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63.972062816682147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66.917385067076367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67.270971799564876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67.10627040833144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68.465584044495031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68.361826231921327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68.742547497257831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67.629365727428109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64.579546951729142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60.733406822165996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55.364587770162878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48.160009341265138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40.089018109213917</v>
      </c>
      <c r="AE140" s="5"/>
      <c r="AG140" s="5">
        <f t="shared" si="32"/>
        <v>-0.76406281668214859</v>
      </c>
      <c r="AH140" s="5">
        <f t="shared" si="32"/>
        <v>-0.25538506707636088</v>
      </c>
      <c r="AI140" s="5">
        <f t="shared" si="32"/>
        <v>-2.6529717995648809</v>
      </c>
      <c r="AJ140" s="5">
        <f t="shared" si="31"/>
        <v>-1.9742704083314351</v>
      </c>
      <c r="AK140" s="5">
        <f t="shared" si="31"/>
        <v>-0.6715840444950345</v>
      </c>
      <c r="AL140" s="5">
        <f t="shared" si="31"/>
        <v>-1.2588262319213328</v>
      </c>
      <c r="AM140" s="5">
        <f t="shared" si="31"/>
        <v>6.6452502742166075E-2</v>
      </c>
      <c r="AN140" s="5">
        <f t="shared" si="31"/>
        <v>-0.70336572742810688</v>
      </c>
      <c r="AO140" s="5">
        <f t="shared" si="31"/>
        <v>-2.1235469517291392</v>
      </c>
      <c r="AP140" s="5">
        <f t="shared" si="33"/>
        <v>-0.55740682216599424</v>
      </c>
      <c r="AQ140" s="5">
        <f t="shared" si="33"/>
        <v>-1.3055877701628802</v>
      </c>
      <c r="AR140" s="5">
        <f t="shared" si="33"/>
        <v>-0.86600934126514062</v>
      </c>
      <c r="AS140" s="5">
        <f t="shared" si="33"/>
        <v>-2.3096181092139147</v>
      </c>
      <c r="AV140" s="2">
        <f t="shared" si="34"/>
        <v>63.972062816469155</v>
      </c>
      <c r="AW140" s="2">
        <f t="shared" si="35"/>
        <v>66.917385067076367</v>
      </c>
      <c r="AX140" s="2">
        <f t="shared" si="36"/>
        <v>67.270916818399868</v>
      </c>
      <c r="AY140" s="2">
        <f t="shared" si="37"/>
        <v>67.10611171859297</v>
      </c>
      <c r="AZ140" s="2">
        <f t="shared" si="38"/>
        <v>68.465459027058287</v>
      </c>
      <c r="BA140" s="2">
        <f t="shared" si="39"/>
        <v>68.36096441712867</v>
      </c>
      <c r="BB140" s="2">
        <f t="shared" si="40"/>
        <v>68.742065225673599</v>
      </c>
      <c r="BC140" s="2">
        <f t="shared" si="41"/>
        <v>67.628402235895649</v>
      </c>
      <c r="BD140" s="2">
        <f t="shared" si="42"/>
        <v>64.579197824489185</v>
      </c>
      <c r="BE140" s="2">
        <f t="shared" si="43"/>
        <v>60.732656158296813</v>
      </c>
      <c r="BF140" s="2">
        <f t="shared" si="44"/>
        <v>55.361652044534665</v>
      </c>
      <c r="BG140" s="2">
        <f t="shared" si="45"/>
        <v>48.141775440474809</v>
      </c>
      <c r="BH140" s="2">
        <f t="shared" si="46"/>
        <v>40.070175057703487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66.4924335808564</v>
      </c>
      <c r="CP140" s="2">
        <f>BL$207*$B140+BL$209</f>
        <v>69.393635324015236</v>
      </c>
      <c r="CQ140" s="2">
        <f>BM$207*$B140+BM$209</f>
        <v>69.828348094366575</v>
      </c>
      <c r="CR140" s="2">
        <f>BN$207*$B140+BN$209</f>
        <v>69.506081528976807</v>
      </c>
      <c r="CS140" s="2">
        <f>BO$207*$B140+BO$209</f>
        <v>71.393482699312372</v>
      </c>
      <c r="CT140" s="2">
        <f>BP$207*$B140+BP$209</f>
        <v>71.009631886688311</v>
      </c>
      <c r="CU140" s="2">
        <f>BQ$207*$B140+BQ$209</f>
        <v>71.128596182970668</v>
      </c>
      <c r="CV140" s="2">
        <f>BR$207*$B140+BR$209</f>
        <v>70.982291049227641</v>
      </c>
      <c r="CW140" s="2">
        <f>BS$207*$B140+BS$209</f>
        <v>67.452069743427657</v>
      </c>
      <c r="CX140" s="2">
        <f>BT$207*$B140+BT$209</f>
        <v>63.570621524784542</v>
      </c>
      <c r="CY140" s="2">
        <f>BU$207*$B140+BU$209</f>
        <v>58.866229740762705</v>
      </c>
      <c r="CZ140" s="2">
        <f>BV$207*$B140+BV$209</f>
        <v>50.69251793935085</v>
      </c>
      <c r="DA140" s="2">
        <f>BW$207*$B140+BW$209</f>
        <v>42.196803124509564</v>
      </c>
      <c r="DD140" s="2">
        <f>BZ$207*$B140+BZ$209</f>
        <v>63.902027855943942</v>
      </c>
      <c r="DE140" s="2">
        <f>CA$207*$B140+CA$209</f>
        <v>66.7552414231303</v>
      </c>
      <c r="DF140" s="2">
        <f>CB$207*$B140+CB$209</f>
        <v>67.175667853451586</v>
      </c>
      <c r="DG140" s="2">
        <f>CC$207*$B140+CC$209</f>
        <v>67.027602185497756</v>
      </c>
      <c r="DH140" s="2">
        <f>CD$207*$B140+CD$209</f>
        <v>68.366766270035129</v>
      </c>
      <c r="DI140" s="2">
        <f>CE$207*$B140+CE$209</f>
        <v>68.256791221535309</v>
      </c>
      <c r="DJ140" s="2">
        <f>CF$207*$B140+CF$209</f>
        <v>68.649424360168467</v>
      </c>
      <c r="DK140" s="2">
        <f>CG$207*$B140+CG$209</f>
        <v>67.492754835618015</v>
      </c>
      <c r="DL140" s="2">
        <f>CH$207*$B140+CH$209</f>
        <v>64.471800918015518</v>
      </c>
      <c r="DM140" s="2">
        <f>CI$207*$B140+CI$209</f>
        <v>60.621321625574701</v>
      </c>
      <c r="DN140" s="2">
        <f>CJ$207*$B140+CJ$209</f>
        <v>55.209180198271568</v>
      </c>
      <c r="DO140" s="2">
        <f>CK$207*$B140+CK$209</f>
        <v>48.020934102397369</v>
      </c>
      <c r="DP140" s="2">
        <f>CL$207*$B140+CL$209</f>
        <v>39.973456974106583</v>
      </c>
      <c r="DS140" s="2">
        <f>POWER(10,($B140-C$227)/C$228)/(1+POWER(10,($B140-C$227)/C$228))</f>
        <v>0.97296370995027071</v>
      </c>
      <c r="DT140" s="2">
        <f>POWER(10,($B140-D$227)/D$228)/(1+POWER(10,($B140-D$227)/D$228))</f>
        <v>0.93854456535406439</v>
      </c>
      <c r="DU140" s="2">
        <f>POWER(10,($B140-E$227)/E$228)/(1+POWER(10,($B140-E$227)/E$228))</f>
        <v>0.96409331080347571</v>
      </c>
      <c r="DV140" s="2">
        <f>POWER(10,($B140-F$227)/F$228)/(1+POWER(10,($B140-F$227)/F$228))</f>
        <v>0.96832350719331706</v>
      </c>
      <c r="DW140" s="2">
        <f>POWER(10,($B140-G$227)/G$228)/(1+POWER(10,($B140-G$227)/G$228))</f>
        <v>0.96739279700320968</v>
      </c>
      <c r="DX140" s="2">
        <f>POWER(10,($B140-H$227)/H$228)/(1+POWER(10,($B140-H$227)/H$228))</f>
        <v>0.96215792765922037</v>
      </c>
      <c r="DY140" s="2">
        <f>POWER(10,($B140-I$227)/I$228)/(1+POWER(10,($B140-I$227)/I$228))</f>
        <v>0.96263233364744505</v>
      </c>
      <c r="DZ140" s="2">
        <f>POWER(10,($B140-J$227)/J$228)/(1+POWER(10,($B140-J$227)/J$228))</f>
        <v>0.96112738427857936</v>
      </c>
      <c r="EA140" s="2">
        <f>POWER(10,($B140-K$227)/K$228)/(1+POWER(10,($B140-K$227)/K$228))</f>
        <v>0.96396402044073481</v>
      </c>
      <c r="EB140" s="2">
        <f>POWER(10,($B140-L$227)/L$228)/(1+POWER(10,($B140-L$227)/L$228))</f>
        <v>0.96225052164008995</v>
      </c>
      <c r="EC140" s="2">
        <f>POWER(10,($B140-M$227)/M$228)/(1+POWER(10,($B140-M$227)/M$228))</f>
        <v>0.95830741572091538</v>
      </c>
      <c r="ED140" s="2">
        <f>POWER(10,($B140-N$227)/N$228)/(1+POWER(10,($B140-N$227)/N$228))</f>
        <v>0.95476790344141194</v>
      </c>
      <c r="EE140" s="2">
        <f>POWER(10,($B140-O$227)/O$228)/(1+POWER(10,($B140-O$227)/O$228))</f>
        <v>0.95649886385016147</v>
      </c>
    </row>
    <row r="141" spans="2:135" x14ac:dyDescent="0.25">
      <c r="B141" s="2">
        <v>135</v>
      </c>
      <c r="C141">
        <v>62.417000000000002</v>
      </c>
      <c r="D141">
        <v>65.837999999999994</v>
      </c>
      <c r="E141">
        <v>67.058999999999997</v>
      </c>
      <c r="F141">
        <v>65.323999999999998</v>
      </c>
      <c r="G141">
        <v>65.397000000000006</v>
      </c>
      <c r="H141">
        <v>67.278999999999996</v>
      </c>
      <c r="I141">
        <v>67.793999999999997</v>
      </c>
      <c r="J141">
        <v>66.028999999999996</v>
      </c>
      <c r="K141">
        <v>64.278999999999996</v>
      </c>
      <c r="L141">
        <v>59.220999999999997</v>
      </c>
      <c r="M141">
        <v>54.338000000000001</v>
      </c>
      <c r="N141">
        <v>47.734999999999999</v>
      </c>
      <c r="O141">
        <v>39.235300000000002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63.913215838636212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66.856265924459478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67.215106443083343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67.054064684357229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68.414980790076442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68.313666614272307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68.699882178182477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67.573227258018832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64.526779812440054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60.682938478971479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55.303655908309096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48.101024943181294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40.037436284928887</v>
      </c>
      <c r="AE141" s="5"/>
      <c r="AG141" s="5">
        <f t="shared" si="32"/>
        <v>-1.4962158386362105</v>
      </c>
      <c r="AH141" s="5">
        <f t="shared" si="32"/>
        <v>-1.0182659244594845</v>
      </c>
      <c r="AI141" s="5">
        <f t="shared" si="32"/>
        <v>-0.15610644308334543</v>
      </c>
      <c r="AJ141" s="5">
        <f t="shared" si="31"/>
        <v>-1.7300646843572309</v>
      </c>
      <c r="AK141" s="5">
        <f t="shared" si="31"/>
        <v>-3.0179807900764359</v>
      </c>
      <c r="AL141" s="5">
        <f t="shared" si="31"/>
        <v>-1.0346666142723109</v>
      </c>
      <c r="AM141" s="5">
        <f t="shared" si="31"/>
        <v>-0.9058821781824804</v>
      </c>
      <c r="AN141" s="5">
        <f t="shared" si="31"/>
        <v>-1.5442272580188359</v>
      </c>
      <c r="AO141" s="5">
        <f t="shared" si="31"/>
        <v>-0.24777981244005787</v>
      </c>
      <c r="AP141" s="5">
        <f t="shared" si="33"/>
        <v>-1.4619384789714829</v>
      </c>
      <c r="AQ141" s="5">
        <f t="shared" si="33"/>
        <v>-0.96565590830909542</v>
      </c>
      <c r="AR141" s="5">
        <f t="shared" si="33"/>
        <v>-0.3660249431812943</v>
      </c>
      <c r="AS141" s="5">
        <f t="shared" si="33"/>
        <v>-0.80213628492888489</v>
      </c>
      <c r="AV141" s="2">
        <f t="shared" si="34"/>
        <v>63.913215838093251</v>
      </c>
      <c r="AW141" s="2">
        <f t="shared" si="35"/>
        <v>66.856265924459478</v>
      </c>
      <c r="AX141" s="2">
        <f t="shared" si="36"/>
        <v>67.215075691968465</v>
      </c>
      <c r="AY141" s="2">
        <f t="shared" si="37"/>
        <v>67.05373017352025</v>
      </c>
      <c r="AZ141" s="2">
        <f t="shared" si="38"/>
        <v>68.414717225909968</v>
      </c>
      <c r="BA141" s="2">
        <f t="shared" si="39"/>
        <v>68.313295158879868</v>
      </c>
      <c r="BB141" s="2">
        <f t="shared" si="40"/>
        <v>68.699577964770953</v>
      </c>
      <c r="BC141" s="2">
        <f t="shared" si="41"/>
        <v>67.57286454660499</v>
      </c>
      <c r="BD141" s="2">
        <f t="shared" si="42"/>
        <v>64.526365824326575</v>
      </c>
      <c r="BE141" s="2">
        <f t="shared" si="43"/>
        <v>60.682600487369243</v>
      </c>
      <c r="BF141" s="2">
        <f t="shared" si="44"/>
        <v>55.302702884927371</v>
      </c>
      <c r="BG141" s="2">
        <f t="shared" si="45"/>
        <v>48.09451578033628</v>
      </c>
      <c r="BH141" s="2">
        <f t="shared" si="46"/>
        <v>40.030401485596023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66.50276073704741</v>
      </c>
      <c r="CP141" s="2">
        <f>BL$207*$B141+BL$209</f>
        <v>69.409103769589152</v>
      </c>
      <c r="CQ141" s="2">
        <f>BM$207*$B141+BM$209</f>
        <v>69.838758169058863</v>
      </c>
      <c r="CR141" s="2">
        <f>BN$207*$B141+BN$209</f>
        <v>69.513569560632391</v>
      </c>
      <c r="CS141" s="2">
        <f>BO$207*$B141+BO$209</f>
        <v>71.414039586973757</v>
      </c>
      <c r="CT141" s="2">
        <f>BP$207*$B141+BP$209</f>
        <v>71.027728981330853</v>
      </c>
      <c r="CU141" s="2">
        <f>BQ$207*$B141+BQ$209</f>
        <v>71.147453713090741</v>
      </c>
      <c r="CV141" s="2">
        <f>BR$207*$B141+BR$209</f>
        <v>71.011295077947523</v>
      </c>
      <c r="CW141" s="2">
        <f>BS$207*$B141+BS$209</f>
        <v>67.472313631635373</v>
      </c>
      <c r="CX141" s="2">
        <f>BT$207*$B141+BT$209</f>
        <v>63.593369556510865</v>
      </c>
      <c r="CY141" s="2">
        <f>BU$207*$B141+BU$209</f>
        <v>58.905194858599742</v>
      </c>
      <c r="CZ141" s="2">
        <f>BV$207*$B141+BV$209</f>
        <v>50.720879322774664</v>
      </c>
      <c r="DA141" s="2">
        <f>BW$207*$B141+BW$209</f>
        <v>42.221958813542393</v>
      </c>
      <c r="DD141" s="2">
        <f>BZ$207*$B141+BZ$209</f>
        <v>63.847590145419574</v>
      </c>
      <c r="DE141" s="2">
        <f>CA$207*$B141+CA$209</f>
        <v>66.70381550457283</v>
      </c>
      <c r="DF141" s="2">
        <f>CB$207*$B141+CB$209</f>
        <v>67.125957253604298</v>
      </c>
      <c r="DG141" s="2">
        <f>CC$207*$B141+CC$209</f>
        <v>66.980342458291901</v>
      </c>
      <c r="DH141" s="2">
        <f>CD$207*$B141+CD$209</f>
        <v>68.322516605552835</v>
      </c>
      <c r="DI141" s="2">
        <f>CE$207*$B141+CE$209</f>
        <v>68.215929051609535</v>
      </c>
      <c r="DJ141" s="2">
        <f>CF$207*$B141+CF$209</f>
        <v>68.612916724297136</v>
      </c>
      <c r="DK141" s="2">
        <f>CG$207*$B141+CG$209</f>
        <v>67.446034232421582</v>
      </c>
      <c r="DL141" s="2">
        <f>CH$207*$B141+CH$209</f>
        <v>64.425927246222017</v>
      </c>
      <c r="DM141" s="2">
        <f>CI$207*$B141+CI$209</f>
        <v>60.578457375434901</v>
      </c>
      <c r="DN141" s="2">
        <f>CJ$207*$B141+CJ$209</f>
        <v>55.159761828225918</v>
      </c>
      <c r="DO141" s="2">
        <f>CK$207*$B141+CK$209</f>
        <v>47.981039850900849</v>
      </c>
      <c r="DP141" s="2">
        <f>CL$207*$B141+CL$209</f>
        <v>39.939500419430786</v>
      </c>
      <c r="DS141" s="2">
        <f>POWER(10,($B141-C$227)/C$228)/(1+POWER(10,($B141-C$227)/C$228))</f>
        <v>0.97528381307001166</v>
      </c>
      <c r="DT141" s="2">
        <f>POWER(10,($B141-D$227)/D$228)/(1+POWER(10,($B141-D$227)/D$228))</f>
        <v>0.94364725494947488</v>
      </c>
      <c r="DU141" s="2">
        <f>POWER(10,($B141-E$227)/E$228)/(1+POWER(10,($B141-E$227)/E$228))</f>
        <v>0.96714892056528823</v>
      </c>
      <c r="DV141" s="2">
        <f>POWER(10,($B141-F$227)/F$228)/(1+POWER(10,($B141-F$227)/F$228))</f>
        <v>0.97102995023204142</v>
      </c>
      <c r="DW141" s="2">
        <f>POWER(10,($B141-G$227)/G$228)/(1+POWER(10,($B141-G$227)/G$228))</f>
        <v>0.97017631086321554</v>
      </c>
      <c r="DX141" s="2">
        <f>POWER(10,($B141-H$227)/H$228)/(1+POWER(10,($B141-H$227)/H$228))</f>
        <v>0.96537232032722098</v>
      </c>
      <c r="DY141" s="2">
        <f>POWER(10,($B141-I$227)/I$228)/(1+POWER(10,($B141-I$227)/I$228))</f>
        <v>0.96580786121607953</v>
      </c>
      <c r="DZ141" s="2">
        <f>POWER(10,($B141-J$227)/J$228)/(1+POWER(10,($B141-J$227)/J$228))</f>
        <v>0.96442607717116535</v>
      </c>
      <c r="EA141" s="2">
        <f>POWER(10,($B141-K$227)/K$228)/(1+POWER(10,($B141-K$227)/K$228))</f>
        <v>0.96703025637670759</v>
      </c>
      <c r="EB141" s="2">
        <f>POWER(10,($B141-L$227)/L$228)/(1+POWER(10,($B141-L$227)/L$228))</f>
        <v>0.96545733153090452</v>
      </c>
      <c r="EC141" s="2">
        <f>POWER(10,($B141-M$227)/M$228)/(1+POWER(10,($B141-M$227)/M$228))</f>
        <v>0.96183590641128347</v>
      </c>
      <c r="ED141" s="2">
        <f>POWER(10,($B141-N$227)/N$228)/(1+POWER(10,($B141-N$227)/N$228))</f>
        <v>0.95858300071944724</v>
      </c>
      <c r="EE141" s="2">
        <f>POWER(10,($B141-O$227)/O$228)/(1+POWER(10,($B141-O$227)/O$228))</f>
        <v>0.96017405338044659</v>
      </c>
    </row>
    <row r="142" spans="2:135" x14ac:dyDescent="0.25">
      <c r="B142" s="2">
        <v>136</v>
      </c>
      <c r="C142">
        <v>61.75</v>
      </c>
      <c r="D142">
        <v>66.528999999999996</v>
      </c>
      <c r="E142">
        <v>67.426000000000002</v>
      </c>
      <c r="F142">
        <v>65.765000000000001</v>
      </c>
      <c r="G142">
        <v>66.778999999999996</v>
      </c>
      <c r="H142">
        <v>68.721000000000004</v>
      </c>
      <c r="I142">
        <v>67.647000000000006</v>
      </c>
      <c r="J142">
        <v>64.941000000000003</v>
      </c>
      <c r="K142">
        <v>64.412000000000006</v>
      </c>
      <c r="L142">
        <v>59.279000000000003</v>
      </c>
      <c r="M142">
        <v>55.220999999999997</v>
      </c>
      <c r="N142">
        <v>46.720999999999997</v>
      </c>
      <c r="O142">
        <v>39.588200000000001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63.854597299617403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66.795573981298944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67.159616216748915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67.002447145029336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68.364987181757655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68.266454785946351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68.657959071698997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67.518152420373582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64.474849229987129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60.63338047410307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55.24468972264043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48.049755723213799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39.993318381588409</v>
      </c>
      <c r="AE142" s="5"/>
      <c r="AG142" s="5">
        <f t="shared" si="32"/>
        <v>-2.1045972996174029</v>
      </c>
      <c r="AH142" s="5">
        <f t="shared" si="32"/>
        <v>-0.26657398129894716</v>
      </c>
      <c r="AI142" s="5">
        <f t="shared" si="32"/>
        <v>0.26638378325108647</v>
      </c>
      <c r="AJ142" s="5">
        <f t="shared" si="31"/>
        <v>-1.2374471450293356</v>
      </c>
      <c r="AK142" s="5">
        <f t="shared" si="31"/>
        <v>-1.585987181757659</v>
      </c>
      <c r="AL142" s="5">
        <f t="shared" si="31"/>
        <v>0.45454521405365256</v>
      </c>
      <c r="AM142" s="5">
        <f t="shared" si="31"/>
        <v>-1.0109590716989914</v>
      </c>
      <c r="AN142" s="5">
        <f t="shared" si="31"/>
        <v>-2.5771524203735794</v>
      </c>
      <c r="AO142" s="5">
        <f t="shared" si="31"/>
        <v>-6.2849229987122612E-2</v>
      </c>
      <c r="AP142" s="5">
        <f t="shared" si="33"/>
        <v>-1.3543804741030669</v>
      </c>
      <c r="AQ142" s="5">
        <f t="shared" si="33"/>
        <v>-2.3689722640433786E-2</v>
      </c>
      <c r="AR142" s="5">
        <f t="shared" si="33"/>
        <v>-1.3287557232138028</v>
      </c>
      <c r="AS142" s="5">
        <f t="shared" si="33"/>
        <v>-0.40511838158840874</v>
      </c>
      <c r="AV142" s="2">
        <f t="shared" si="34"/>
        <v>63.854597298307169</v>
      </c>
      <c r="AW142" s="2">
        <f t="shared" si="35"/>
        <v>66.795573981298944</v>
      </c>
      <c r="AX142" s="2">
        <f t="shared" si="36"/>
        <v>67.159565720441606</v>
      </c>
      <c r="AY142" s="2">
        <f t="shared" si="37"/>
        <v>67.001634354895714</v>
      </c>
      <c r="AZ142" s="2">
        <f t="shared" si="38"/>
        <v>68.364343492607574</v>
      </c>
      <c r="BA142" s="2">
        <f t="shared" si="39"/>
        <v>68.266004884179864</v>
      </c>
      <c r="BB142" s="2">
        <f t="shared" si="40"/>
        <v>68.657415274502142</v>
      </c>
      <c r="BC142" s="2">
        <f t="shared" si="41"/>
        <v>67.517811959523499</v>
      </c>
      <c r="BD142" s="2">
        <f t="shared" si="42"/>
        <v>64.473915009780995</v>
      </c>
      <c r="BE142" s="2">
        <f t="shared" si="43"/>
        <v>60.632935635758528</v>
      </c>
      <c r="BF142" s="2">
        <f t="shared" si="44"/>
        <v>55.244233137985439</v>
      </c>
      <c r="BG142" s="2">
        <f t="shared" si="45"/>
        <v>48.047603037444347</v>
      </c>
      <c r="BH142" s="2">
        <f t="shared" si="46"/>
        <v>39.990892763309311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66.513087893238421</v>
      </c>
      <c r="CP142" s="2">
        <f>BL$207*$B142+BL$209</f>
        <v>69.424572215163053</v>
      </c>
      <c r="CQ142" s="2">
        <f>BM$207*$B142+BM$209</f>
        <v>69.849168243751166</v>
      </c>
      <c r="CR142" s="2">
        <f>BN$207*$B142+BN$209</f>
        <v>69.521057592287988</v>
      </c>
      <c r="CS142" s="2">
        <f>BO$207*$B142+BO$209</f>
        <v>71.434596474635157</v>
      </c>
      <c r="CT142" s="2">
        <f>BP$207*$B142+BP$209</f>
        <v>71.045826075973395</v>
      </c>
      <c r="CU142" s="2">
        <f>BQ$207*$B142+BQ$209</f>
        <v>71.166311243210799</v>
      </c>
      <c r="CV142" s="2">
        <f>BR$207*$B142+BR$209</f>
        <v>71.040299106667419</v>
      </c>
      <c r="CW142" s="2">
        <f>BS$207*$B142+BS$209</f>
        <v>67.492557519843075</v>
      </c>
      <c r="CX142" s="2">
        <f>BT$207*$B142+BT$209</f>
        <v>63.616117588237181</v>
      </c>
      <c r="CY142" s="2">
        <f>BU$207*$B142+BU$209</f>
        <v>58.944159976436787</v>
      </c>
      <c r="CZ142" s="2">
        <f>BV$207*$B142+BV$209</f>
        <v>50.749240706198471</v>
      </c>
      <c r="DA142" s="2">
        <f>BW$207*$B142+BW$209</f>
        <v>42.247114502575222</v>
      </c>
      <c r="DD142" s="2">
        <f>BZ$207*$B142+BZ$209</f>
        <v>63.793152434895205</v>
      </c>
      <c r="DE142" s="2">
        <f>CA$207*$B142+CA$209</f>
        <v>66.65238958601536</v>
      </c>
      <c r="DF142" s="2">
        <f>CB$207*$B142+CB$209</f>
        <v>67.076246653757011</v>
      </c>
      <c r="DG142" s="2">
        <f>CC$207*$B142+CC$209</f>
        <v>66.933082731086046</v>
      </c>
      <c r="DH142" s="2">
        <f>CD$207*$B142+CD$209</f>
        <v>68.278266941070541</v>
      </c>
      <c r="DI142" s="2">
        <f>CE$207*$B142+CE$209</f>
        <v>68.175066881683762</v>
      </c>
      <c r="DJ142" s="2">
        <f>CF$207*$B142+CF$209</f>
        <v>68.576409088425791</v>
      </c>
      <c r="DK142" s="2">
        <f>CG$207*$B142+CG$209</f>
        <v>67.399313629225162</v>
      </c>
      <c r="DL142" s="2">
        <f>CH$207*$B142+CH$209</f>
        <v>64.380053574428501</v>
      </c>
      <c r="DM142" s="2">
        <f>CI$207*$B142+CI$209</f>
        <v>60.535593125295101</v>
      </c>
      <c r="DN142" s="2">
        <f>CJ$207*$B142+CJ$209</f>
        <v>55.110343458180274</v>
      </c>
      <c r="DO142" s="2">
        <f>CK$207*$B142+CK$209</f>
        <v>47.941145599404329</v>
      </c>
      <c r="DP142" s="2">
        <f>CL$207*$B142+CL$209</f>
        <v>39.905543864754982</v>
      </c>
      <c r="DS142" s="2">
        <f>POWER(10,($B142-C$227)/C$228)/(1+POWER(10,($B142-C$227)/C$228))</f>
        <v>0.97740944064555357</v>
      </c>
      <c r="DT142" s="2">
        <f>POWER(10,($B142-D$227)/D$228)/(1+POWER(10,($B142-D$227)/D$228))</f>
        <v>0.94834958065962538</v>
      </c>
      <c r="DU142" s="2">
        <f>POWER(10,($B142-E$227)/E$228)/(1+POWER(10,($B142-E$227)/E$228))</f>
        <v>0.96995260631052616</v>
      </c>
      <c r="DV142" s="2">
        <f>POWER(10,($B142-F$227)/F$228)/(1+POWER(10,($B142-F$227)/F$228))</f>
        <v>0.97351148002348276</v>
      </c>
      <c r="DW142" s="2">
        <f>POWER(10,($B142-G$227)/G$228)/(1+POWER(10,($B142-G$227)/G$228))</f>
        <v>0.97272890849269877</v>
      </c>
      <c r="DX142" s="2">
        <f>POWER(10,($B142-H$227)/H$228)/(1+POWER(10,($B142-H$227)/H$228))</f>
        <v>0.96832266437498749</v>
      </c>
      <c r="DY142" s="2">
        <f>POWER(10,($B142-I$227)/I$228)/(1+POWER(10,($B142-I$227)/I$228))</f>
        <v>0.96872229866804738</v>
      </c>
      <c r="DZ142" s="2">
        <f>POWER(10,($B142-J$227)/J$228)/(1+POWER(10,($B142-J$227)/J$228))</f>
        <v>0.96745432492590488</v>
      </c>
      <c r="EA142" s="2">
        <f>POWER(10,($B142-K$227)/K$228)/(1+POWER(10,($B142-K$227)/K$228))</f>
        <v>0.96984375377554721</v>
      </c>
      <c r="EB142" s="2">
        <f>POWER(10,($B142-L$227)/L$228)/(1+POWER(10,($B142-L$227)/L$228))</f>
        <v>0.96840066955012671</v>
      </c>
      <c r="EC142" s="2">
        <f>POWER(10,($B142-M$227)/M$228)/(1+POWER(10,($B142-M$227)/M$228))</f>
        <v>0.96507665946776966</v>
      </c>
      <c r="ED142" s="2">
        <f>POWER(10,($B142-N$227)/N$228)/(1+POWER(10,($B142-N$227)/N$228))</f>
        <v>0.96208909100605433</v>
      </c>
      <c r="EE142" s="2">
        <f>POWER(10,($B142-O$227)/O$228)/(1+POWER(10,($B142-O$227)/O$228))</f>
        <v>0.96355057704610869</v>
      </c>
    </row>
    <row r="143" spans="2:135" x14ac:dyDescent="0.25">
      <c r="B143" s="2">
        <v>137</v>
      </c>
      <c r="C143">
        <v>61.667000000000002</v>
      </c>
      <c r="D143">
        <v>65.337999999999994</v>
      </c>
      <c r="E143">
        <v>64.337999999999994</v>
      </c>
      <c r="F143">
        <v>66</v>
      </c>
      <c r="G143">
        <v>66.087999999999994</v>
      </c>
      <c r="H143">
        <v>68.984999999999999</v>
      </c>
      <c r="I143">
        <v>68.25</v>
      </c>
      <c r="J143">
        <v>66.484999999999999</v>
      </c>
      <c r="K143">
        <v>64.058999999999997</v>
      </c>
      <c r="L143">
        <v>59.25</v>
      </c>
      <c r="M143">
        <v>53.853000000000002</v>
      </c>
      <c r="N143">
        <v>46.75</v>
      </c>
      <c r="O143">
        <v>39.823500000000003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63.796201716970323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66.735311062181751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67.10449743826652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66.951720279711637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68.315842129229367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68.220118432040195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68.616881428262843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67.463958864089435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64.424067413077935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60.584676334983932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55.186877442548194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48.001734338014444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39.952429500757461</v>
      </c>
      <c r="AE143" s="5"/>
      <c r="AG143" s="5">
        <f t="shared" si="32"/>
        <v>-2.1292017169703215</v>
      </c>
      <c r="AH143" s="5">
        <f t="shared" si="32"/>
        <v>-1.3973110621817568</v>
      </c>
      <c r="AI143" s="5">
        <f t="shared" si="32"/>
        <v>-2.7664974382665264</v>
      </c>
      <c r="AJ143" s="5">
        <f t="shared" si="31"/>
        <v>-0.95172027971163686</v>
      </c>
      <c r="AK143" s="5">
        <f t="shared" si="31"/>
        <v>-2.2278421292293729</v>
      </c>
      <c r="AL143" s="5">
        <f t="shared" si="31"/>
        <v>0.76488156795980444</v>
      </c>
      <c r="AM143" s="5">
        <f t="shared" si="31"/>
        <v>-0.3668814282628432</v>
      </c>
      <c r="AN143" s="5">
        <f t="shared" si="31"/>
        <v>-0.97895886408943511</v>
      </c>
      <c r="AO143" s="5">
        <f t="shared" ref="AO143:AR206" si="47">K143-Z143</f>
        <v>-0.36506741307793789</v>
      </c>
      <c r="AP143" s="5">
        <f t="shared" si="33"/>
        <v>-1.3346763349839321</v>
      </c>
      <c r="AQ143" s="5">
        <f t="shared" si="33"/>
        <v>-1.333877442548193</v>
      </c>
      <c r="AR143" s="5">
        <f t="shared" si="33"/>
        <v>-1.2517343380144439</v>
      </c>
      <c r="AS143" s="5">
        <f t="shared" si="33"/>
        <v>-0.12892950075745802</v>
      </c>
      <c r="AV143" s="2">
        <f t="shared" si="34"/>
        <v>63.796201713977311</v>
      </c>
      <c r="AW143" s="2">
        <f t="shared" si="35"/>
        <v>66.735311062181751</v>
      </c>
      <c r="AX143" s="2">
        <f t="shared" si="36"/>
        <v>67.104377265780997</v>
      </c>
      <c r="AY143" s="2">
        <f t="shared" si="37"/>
        <v>66.949814559495834</v>
      </c>
      <c r="AZ143" s="2">
        <f t="shared" si="38"/>
        <v>68.314324564971841</v>
      </c>
      <c r="BA143" s="2">
        <f t="shared" si="39"/>
        <v>68.219081065879095</v>
      </c>
      <c r="BB143" s="2">
        <f t="shared" si="40"/>
        <v>68.615567537569632</v>
      </c>
      <c r="BC143" s="2">
        <f t="shared" si="41"/>
        <v>67.463229272196671</v>
      </c>
      <c r="BD143" s="2">
        <f t="shared" si="42"/>
        <v>64.421833550840446</v>
      </c>
      <c r="BE143" s="2">
        <f t="shared" si="43"/>
        <v>60.583649972598785</v>
      </c>
      <c r="BF143" s="2">
        <f t="shared" si="44"/>
        <v>55.18623404139452</v>
      </c>
      <c r="BG143" s="2">
        <f t="shared" si="45"/>
        <v>48.00103448633439</v>
      </c>
      <c r="BH143" s="2">
        <f t="shared" si="46"/>
        <v>39.951648223473036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66.523415049429445</v>
      </c>
      <c r="CP143" s="2">
        <f>BL$207*$B143+BL$209</f>
        <v>69.440040660736969</v>
      </c>
      <c r="CQ143" s="2">
        <f>BM$207*$B143+BM$209</f>
        <v>69.859578318443468</v>
      </c>
      <c r="CR143" s="2">
        <f>BN$207*$B143+BN$209</f>
        <v>69.528545623943586</v>
      </c>
      <c r="CS143" s="2">
        <f>BO$207*$B143+BO$209</f>
        <v>71.455153362296556</v>
      </c>
      <c r="CT143" s="2">
        <f>BP$207*$B143+BP$209</f>
        <v>71.063923170615922</v>
      </c>
      <c r="CU143" s="2">
        <f>BQ$207*$B143+BQ$209</f>
        <v>71.185168773330872</v>
      </c>
      <c r="CV143" s="2">
        <f>BR$207*$B143+BR$209</f>
        <v>71.069303135387315</v>
      </c>
      <c r="CW143" s="2">
        <f>BS$207*$B143+BS$209</f>
        <v>67.512801408050791</v>
      </c>
      <c r="CX143" s="2">
        <f>BT$207*$B143+BT$209</f>
        <v>63.638865619963497</v>
      </c>
      <c r="CY143" s="2">
        <f>BU$207*$B143+BU$209</f>
        <v>58.983125094273824</v>
      </c>
      <c r="CZ143" s="2">
        <f>BV$207*$B143+BV$209</f>
        <v>50.777602089622285</v>
      </c>
      <c r="DA143" s="2">
        <f>BW$207*$B143+BW$209</f>
        <v>42.272270191608051</v>
      </c>
      <c r="DD143" s="2">
        <f>BZ$207*$B143+BZ$209</f>
        <v>63.73871472437083</v>
      </c>
      <c r="DE143" s="2">
        <f>CA$207*$B143+CA$209</f>
        <v>66.60096366745789</v>
      </c>
      <c r="DF143" s="2">
        <f>CB$207*$B143+CB$209</f>
        <v>67.026536053909723</v>
      </c>
      <c r="DG143" s="2">
        <f>CC$207*$B143+CC$209</f>
        <v>66.885823003880191</v>
      </c>
      <c r="DH143" s="2">
        <f>CD$207*$B143+CD$209</f>
        <v>68.234017276588247</v>
      </c>
      <c r="DI143" s="2">
        <f>CE$207*$B143+CE$209</f>
        <v>68.134204711757988</v>
      </c>
      <c r="DJ143" s="2">
        <f>CF$207*$B143+CF$209</f>
        <v>68.53990145255446</v>
      </c>
      <c r="DK143" s="2">
        <f>CG$207*$B143+CG$209</f>
        <v>67.352593026028742</v>
      </c>
      <c r="DL143" s="2">
        <f>CH$207*$B143+CH$209</f>
        <v>64.334179902634986</v>
      </c>
      <c r="DM143" s="2">
        <f>CI$207*$B143+CI$209</f>
        <v>60.492728875155301</v>
      </c>
      <c r="DN143" s="2">
        <f>CJ$207*$B143+CJ$209</f>
        <v>55.060925088134624</v>
      </c>
      <c r="DO143" s="2">
        <f>CK$207*$B143+CK$209</f>
        <v>47.901251347907809</v>
      </c>
      <c r="DP143" s="2">
        <f>CL$207*$B143+CL$209</f>
        <v>39.871587310079185</v>
      </c>
      <c r="DS143" s="2">
        <f>POWER(10,($B143-C$227)/C$228)/(1+POWER(10,($B143-C$227)/C$228))</f>
        <v>0.97935613067978033</v>
      </c>
      <c r="DT143" s="2">
        <f>POWER(10,($B143-D$227)/D$228)/(1+POWER(10,($B143-D$227)/D$228))</f>
        <v>0.95267919995058004</v>
      </c>
      <c r="DU143" s="2">
        <f>POWER(10,($B143-E$227)/E$228)/(1+POWER(10,($B143-E$227)/E$228))</f>
        <v>0.97252380847057751</v>
      </c>
      <c r="DV143" s="2">
        <f>POWER(10,($B143-F$227)/F$228)/(1+POWER(10,($B143-F$227)/F$228))</f>
        <v>0.97578574643823224</v>
      </c>
      <c r="DW143" s="2">
        <f>POWER(10,($B143-G$227)/G$228)/(1+POWER(10,($B143-G$227)/G$228))</f>
        <v>0.97506864464997223</v>
      </c>
      <c r="DX143" s="2">
        <f>POWER(10,($B143-H$227)/H$228)/(1+POWER(10,($B143-H$227)/H$228))</f>
        <v>0.97102917726975435</v>
      </c>
      <c r="DY143" s="2">
        <f>POWER(10,($B143-I$227)/I$228)/(1+POWER(10,($B143-I$227)/I$228))</f>
        <v>0.97139567543103156</v>
      </c>
      <c r="DZ143" s="2">
        <f>POWER(10,($B143-J$227)/J$228)/(1+POWER(10,($B143-J$227)/J$228))</f>
        <v>0.97023274807218696</v>
      </c>
      <c r="EA143" s="2">
        <f>POWER(10,($B143-K$227)/K$228)/(1+POWER(10,($B143-K$227)/K$228))</f>
        <v>0.9724240057974437</v>
      </c>
      <c r="EB143" s="2">
        <f>POWER(10,($B143-L$227)/L$228)/(1+POWER(10,($B143-L$227)/L$228))</f>
        <v>0.97110071658724806</v>
      </c>
      <c r="EC143" s="2">
        <f>POWER(10,($B143-M$227)/M$228)/(1+POWER(10,($B143-M$227)/M$228))</f>
        <v>0.96805136069966968</v>
      </c>
      <c r="ED143" s="2">
        <f>POWER(10,($B143-N$227)/N$228)/(1+POWER(10,($B143-N$227)/N$228))</f>
        <v>0.96530911999726976</v>
      </c>
      <c r="EE143" s="2">
        <f>POWER(10,($B143-O$227)/O$228)/(1+POWER(10,($B143-O$227)/O$228))</f>
        <v>0.96665077507327113</v>
      </c>
    </row>
    <row r="144" spans="2:135" x14ac:dyDescent="0.25">
      <c r="B144" s="2">
        <v>138</v>
      </c>
      <c r="C144">
        <v>61.625</v>
      </c>
      <c r="D144">
        <v>65.926000000000002</v>
      </c>
      <c r="E144">
        <v>67.382000000000005</v>
      </c>
      <c r="F144">
        <v>66.941000000000003</v>
      </c>
      <c r="G144">
        <v>66.367999999999995</v>
      </c>
      <c r="H144">
        <v>67.778999999999996</v>
      </c>
      <c r="I144">
        <v>67.206000000000003</v>
      </c>
      <c r="J144">
        <v>66.308999999999997</v>
      </c>
      <c r="K144">
        <v>63.381999999999998</v>
      </c>
      <c r="L144">
        <v>58.838000000000001</v>
      </c>
      <c r="M144">
        <v>54.603000000000002</v>
      </c>
      <c r="N144">
        <v>47.058999999999997</v>
      </c>
      <c r="O144">
        <v>37.191200000000002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63.73802275985927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66.675475363370666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67.049784992500733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66.902490932970593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68.2680330595595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68.175051551810526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68.577153753131654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67.410875363270364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64.375206985931868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60.537186933401017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55.130209116795307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47.955144046335995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39.912926976461705</v>
      </c>
      <c r="AE144" s="5"/>
      <c r="AG144" s="5">
        <f t="shared" si="32"/>
        <v>-2.1130227598592697</v>
      </c>
      <c r="AH144" s="5">
        <f t="shared" si="32"/>
        <v>-0.74947536337066367</v>
      </c>
      <c r="AI144" s="5">
        <f t="shared" si="32"/>
        <v>0.33221500749927202</v>
      </c>
      <c r="AJ144" s="5">
        <f t="shared" si="32"/>
        <v>3.8509067029409039E-2</v>
      </c>
      <c r="AK144" s="5">
        <f t="shared" si="32"/>
        <v>-1.9000330595595045</v>
      </c>
      <c r="AL144" s="5">
        <f t="shared" si="32"/>
        <v>-0.39605155181052965</v>
      </c>
      <c r="AM144" s="5">
        <f t="shared" si="32"/>
        <v>-1.3711537531316509</v>
      </c>
      <c r="AN144" s="5">
        <f t="shared" si="32"/>
        <v>-1.1018753632703664</v>
      </c>
      <c r="AO144" s="5">
        <f t="shared" si="47"/>
        <v>-0.99320698593187018</v>
      </c>
      <c r="AP144" s="5">
        <f t="shared" si="33"/>
        <v>-1.6991869334010161</v>
      </c>
      <c r="AQ144" s="5">
        <f t="shared" si="33"/>
        <v>-0.52720911679530502</v>
      </c>
      <c r="AR144" s="5">
        <f t="shared" si="33"/>
        <v>-0.89614404633599776</v>
      </c>
      <c r="AS144" s="5">
        <f t="shared" si="33"/>
        <v>-2.7217269764617029</v>
      </c>
      <c r="AV144" s="2">
        <f t="shared" si="34"/>
        <v>63.738022753387156</v>
      </c>
      <c r="AW144" s="2">
        <f t="shared" si="35"/>
        <v>66.675475363370666</v>
      </c>
      <c r="AX144" s="2">
        <f t="shared" si="36"/>
        <v>67.049499719856627</v>
      </c>
      <c r="AY144" s="2">
        <f t="shared" si="37"/>
        <v>66.89826049040623</v>
      </c>
      <c r="AZ144" s="2">
        <f t="shared" si="38"/>
        <v>68.264646540432722</v>
      </c>
      <c r="BA144" s="2">
        <f t="shared" si="39"/>
        <v>68.172510309063256</v>
      </c>
      <c r="BB144" s="2">
        <f t="shared" si="40"/>
        <v>68.574024210167309</v>
      </c>
      <c r="BC144" s="2">
        <f t="shared" si="41"/>
        <v>67.409100028423723</v>
      </c>
      <c r="BD144" s="2">
        <f t="shared" si="42"/>
        <v>64.370108623063061</v>
      </c>
      <c r="BE144" s="2">
        <f t="shared" si="43"/>
        <v>60.534730758489104</v>
      </c>
      <c r="BF144" s="2">
        <f t="shared" si="44"/>
        <v>55.128694546765296</v>
      </c>
      <c r="BG144" s="2">
        <f t="shared" si="45"/>
        <v>47.954805146148253</v>
      </c>
      <c r="BH144" s="2">
        <f t="shared" si="46"/>
        <v>39.912665245505764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66.533742205620456</v>
      </c>
      <c r="CP144" s="2">
        <f>BL$207*$B144+BL$209</f>
        <v>69.45550910631087</v>
      </c>
      <c r="CQ144" s="2">
        <f>BM$207*$B144+BM$209</f>
        <v>69.86998839313577</v>
      </c>
      <c r="CR144" s="2">
        <f>BN$207*$B144+BN$209</f>
        <v>69.536033655599169</v>
      </c>
      <c r="CS144" s="2">
        <f>BO$207*$B144+BO$209</f>
        <v>71.475710249957942</v>
      </c>
      <c r="CT144" s="2">
        <f>BP$207*$B144+BP$209</f>
        <v>71.082020265258464</v>
      </c>
      <c r="CU144" s="2">
        <f>BQ$207*$B144+BQ$209</f>
        <v>71.204026303450931</v>
      </c>
      <c r="CV144" s="2">
        <f>BR$207*$B144+BR$209</f>
        <v>71.098307164107212</v>
      </c>
      <c r="CW144" s="2">
        <f>BS$207*$B144+BS$209</f>
        <v>67.533045296258507</v>
      </c>
      <c r="CX144" s="2">
        <f>BT$207*$B144+BT$209</f>
        <v>63.661613651689812</v>
      </c>
      <c r="CY144" s="2">
        <f>BU$207*$B144+BU$209</f>
        <v>59.022090212110868</v>
      </c>
      <c r="CZ144" s="2">
        <f>BV$207*$B144+BV$209</f>
        <v>50.805963473046091</v>
      </c>
      <c r="DA144" s="2">
        <f>BW$207*$B144+BW$209</f>
        <v>42.29742588064088</v>
      </c>
      <c r="DD144" s="2">
        <f>BZ$207*$B144+BZ$209</f>
        <v>63.684277013846462</v>
      </c>
      <c r="DE144" s="2">
        <f>CA$207*$B144+CA$209</f>
        <v>66.54953774890042</v>
      </c>
      <c r="DF144" s="2">
        <f>CB$207*$B144+CB$209</f>
        <v>66.976825454062421</v>
      </c>
      <c r="DG144" s="2">
        <f>CC$207*$B144+CC$209</f>
        <v>66.838563276674336</v>
      </c>
      <c r="DH144" s="2">
        <f>CD$207*$B144+CD$209</f>
        <v>68.189767612105953</v>
      </c>
      <c r="DI144" s="2">
        <f>CE$207*$B144+CE$209</f>
        <v>68.093342541832214</v>
      </c>
      <c r="DJ144" s="2">
        <f>CF$207*$B144+CF$209</f>
        <v>68.503393816683115</v>
      </c>
      <c r="DK144" s="2">
        <f>CG$207*$B144+CG$209</f>
        <v>67.305872422832323</v>
      </c>
      <c r="DL144" s="2">
        <f>CH$207*$B144+CH$209</f>
        <v>64.288306230841471</v>
      </c>
      <c r="DM144" s="2">
        <f>CI$207*$B144+CI$209</f>
        <v>60.449864625015501</v>
      </c>
      <c r="DN144" s="2">
        <f>CJ$207*$B144+CJ$209</f>
        <v>55.011506718088981</v>
      </c>
      <c r="DO144" s="2">
        <f>CK$207*$B144+CK$209</f>
        <v>47.86135709641129</v>
      </c>
      <c r="DP144" s="2">
        <f>CL$207*$B144+CL$209</f>
        <v>39.837630755403389</v>
      </c>
      <c r="DS144" s="2">
        <f>POWER(10,($B144-C$227)/C$228)/(1+POWER(10,($B144-C$227)/C$228))</f>
        <v>0.98113830634048549</v>
      </c>
      <c r="DT144" s="2">
        <f>POWER(10,($B144-D$227)/D$228)/(1+POWER(10,($B144-D$227)/D$228))</f>
        <v>0.95666247220603418</v>
      </c>
      <c r="DU144" s="2">
        <f>POWER(10,($B144-E$227)/E$228)/(1+POWER(10,($B144-E$227)/E$228))</f>
        <v>0.97488068687293361</v>
      </c>
      <c r="DV144" s="2">
        <f>POWER(10,($B144-F$227)/F$228)/(1+POWER(10,($B144-F$227)/F$228))</f>
        <v>0.97786918655407062</v>
      </c>
      <c r="DW144" s="2">
        <f>POWER(10,($B144-G$227)/G$228)/(1+POWER(10,($B144-G$227)/G$228))</f>
        <v>0.97721234465136098</v>
      </c>
      <c r="DX144" s="2">
        <f>POWER(10,($B144-H$227)/H$228)/(1+POWER(10,($B144-H$227)/H$228))</f>
        <v>0.97351077146575582</v>
      </c>
      <c r="DY144" s="2">
        <f>POWER(10,($B144-I$227)/I$228)/(1+POWER(10,($B144-I$227)/I$228))</f>
        <v>0.97384672152532348</v>
      </c>
      <c r="DZ144" s="2">
        <f>POWER(10,($B144-J$227)/J$228)/(1+POWER(10,($B144-J$227)/J$228))</f>
        <v>0.97278065078670262</v>
      </c>
      <c r="EA144" s="2">
        <f>POWER(10,($B144-K$227)/K$228)/(1+POWER(10,($B144-K$227)/K$228))</f>
        <v>0.97478922324033435</v>
      </c>
      <c r="EB144" s="2">
        <f>POWER(10,($B144-L$227)/L$228)/(1+POWER(10,($B144-L$227)/L$228))</f>
        <v>0.97357634959370376</v>
      </c>
      <c r="EC144" s="2">
        <f>POWER(10,($B144-M$227)/M$228)/(1+POWER(10,($B144-M$227)/M$228))</f>
        <v>0.97078035431727272</v>
      </c>
      <c r="ED144" s="2">
        <f>POWER(10,($B144-N$227)/N$228)/(1+POWER(10,($B144-N$227)/N$228))</f>
        <v>0.96826467181540155</v>
      </c>
      <c r="EE144" s="2">
        <f>POWER(10,($B144-O$227)/O$228)/(1+POWER(10,($B144-O$227)/O$228))</f>
        <v>0.96949563427762109</v>
      </c>
    </row>
    <row r="145" spans="2:137" x14ac:dyDescent="0.25">
      <c r="B145" s="2">
        <v>139</v>
      </c>
      <c r="C145">
        <v>61.957999999999998</v>
      </c>
      <c r="D145">
        <v>65</v>
      </c>
      <c r="E145">
        <v>66.912000000000006</v>
      </c>
      <c r="F145">
        <v>66.015000000000001</v>
      </c>
      <c r="G145">
        <v>65.867999999999995</v>
      </c>
      <c r="H145">
        <v>67.515000000000001</v>
      </c>
      <c r="I145">
        <v>67.293999999999997</v>
      </c>
      <c r="J145">
        <v>66.015000000000001</v>
      </c>
      <c r="K145">
        <v>62.5</v>
      </c>
      <c r="L145">
        <v>58.956000000000003</v>
      </c>
      <c r="M145">
        <v>53.5</v>
      </c>
      <c r="N145">
        <v>46.926000000000002</v>
      </c>
      <c r="O145">
        <v>38.102899999999998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63.680053439905109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66.61606202394546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66.995564819174007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66.855837226210596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68.222435386964364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68.132229971393869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68.539840823534291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67.359566351684578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64.329718635501408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60.491765505945537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55.07526010504268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47.909391880719014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39.874104032718648</v>
      </c>
      <c r="AE145" s="5"/>
      <c r="AG145" s="5">
        <f t="shared" si="32"/>
        <v>-1.7220534399051104</v>
      </c>
      <c r="AH145" s="5">
        <f t="shared" si="32"/>
        <v>-1.6160620239454602</v>
      </c>
      <c r="AI145" s="5">
        <f t="shared" si="32"/>
        <v>-8.3564819174000604E-2</v>
      </c>
      <c r="AJ145" s="5">
        <f t="shared" si="32"/>
        <v>-0.84083722621059565</v>
      </c>
      <c r="AK145" s="5">
        <f t="shared" si="32"/>
        <v>-2.3544353869643686</v>
      </c>
      <c r="AL145" s="5">
        <f t="shared" si="32"/>
        <v>-0.61722997139386848</v>
      </c>
      <c r="AM145" s="5">
        <f t="shared" si="32"/>
        <v>-1.2458408235342944</v>
      </c>
      <c r="AN145" s="5">
        <f t="shared" si="32"/>
        <v>-1.3445663516845769</v>
      </c>
      <c r="AO145" s="5">
        <f t="shared" si="47"/>
        <v>-1.8297186355014077</v>
      </c>
      <c r="AP145" s="5">
        <f t="shared" si="33"/>
        <v>-1.535765505945534</v>
      </c>
      <c r="AQ145" s="5">
        <f t="shared" si="33"/>
        <v>-1.5752601050426804</v>
      </c>
      <c r="AR145" s="5">
        <f t="shared" si="33"/>
        <v>-0.98339188071901162</v>
      </c>
      <c r="AS145" s="5">
        <f t="shared" si="33"/>
        <v>-1.77120403271865</v>
      </c>
      <c r="AV145" s="2">
        <f t="shared" si="34"/>
        <v>63.68005342665672</v>
      </c>
      <c r="AW145" s="2">
        <f t="shared" si="35"/>
        <v>66.61606202394546</v>
      </c>
      <c r="AX145" s="2">
        <f t="shared" si="36"/>
        <v>66.994921750708286</v>
      </c>
      <c r="AY145" s="2">
        <f t="shared" si="37"/>
        <v>66.846961440183264</v>
      </c>
      <c r="AZ145" s="2">
        <f t="shared" si="38"/>
        <v>68.215295097651733</v>
      </c>
      <c r="BA145" s="2">
        <f t="shared" si="39"/>
        <v>68.126278605331137</v>
      </c>
      <c r="BB145" s="2">
        <f t="shared" si="40"/>
        <v>68.532774060783566</v>
      </c>
      <c r="BC145" s="2">
        <f t="shared" si="41"/>
        <v>67.35540686054361</v>
      </c>
      <c r="BD145" s="2">
        <f t="shared" si="42"/>
        <v>64.318726676889099</v>
      </c>
      <c r="BE145" s="2">
        <f t="shared" si="43"/>
        <v>60.486164432304228</v>
      </c>
      <c r="BF145" s="2">
        <f t="shared" si="44"/>
        <v>55.071601777572447</v>
      </c>
      <c r="BG145" s="2">
        <f t="shared" si="45"/>
        <v>47.908908178807856</v>
      </c>
      <c r="BH145" s="2">
        <f t="shared" si="46"/>
        <v>39.873939586156723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66.544069361811466</v>
      </c>
      <c r="CP145" s="2">
        <f>BL$207*$B145+BL$209</f>
        <v>69.470977551884786</v>
      </c>
      <c r="CQ145" s="2">
        <f>BM$207*$B145+BM$209</f>
        <v>69.880398467828073</v>
      </c>
      <c r="CR145" s="2">
        <f>BN$207*$B145+BN$209</f>
        <v>69.543521687254767</v>
      </c>
      <c r="CS145" s="2">
        <f>BO$207*$B145+BO$209</f>
        <v>71.496267137619341</v>
      </c>
      <c r="CT145" s="2">
        <f>BP$207*$B145+BP$209</f>
        <v>71.100117359901006</v>
      </c>
      <c r="CU145" s="2">
        <f>BQ$207*$B145+BQ$209</f>
        <v>71.22288383357099</v>
      </c>
      <c r="CV145" s="2">
        <f>BR$207*$B145+BR$209</f>
        <v>71.127311192827094</v>
      </c>
      <c r="CW145" s="2">
        <f>BS$207*$B145+BS$209</f>
        <v>67.553289184466209</v>
      </c>
      <c r="CX145" s="2">
        <f>BT$207*$B145+BT$209</f>
        <v>63.684361683416128</v>
      </c>
      <c r="CY145" s="2">
        <f>BU$207*$B145+BU$209</f>
        <v>59.061055329947905</v>
      </c>
      <c r="CZ145" s="2">
        <f>BV$207*$B145+BV$209</f>
        <v>50.834324856469898</v>
      </c>
      <c r="DA145" s="2">
        <f>BW$207*$B145+BW$209</f>
        <v>42.322581569673709</v>
      </c>
      <c r="DD145" s="2">
        <f>BZ$207*$B145+BZ$209</f>
        <v>63.629839303322093</v>
      </c>
      <c r="DE145" s="2">
        <f>CA$207*$B145+CA$209</f>
        <v>66.498111830342964</v>
      </c>
      <c r="DF145" s="2">
        <f>CB$207*$B145+CB$209</f>
        <v>66.927114854215134</v>
      </c>
      <c r="DG145" s="2">
        <f>CC$207*$B145+CC$209</f>
        <v>66.791303549468481</v>
      </c>
      <c r="DH145" s="2">
        <f>CD$207*$B145+CD$209</f>
        <v>68.145517947623659</v>
      </c>
      <c r="DI145" s="2">
        <f>CE$207*$B145+CE$209</f>
        <v>68.052480371906441</v>
      </c>
      <c r="DJ145" s="2">
        <f>CF$207*$B145+CF$209</f>
        <v>68.466886180811784</v>
      </c>
      <c r="DK145" s="2">
        <f>CG$207*$B145+CG$209</f>
        <v>67.259151819635903</v>
      </c>
      <c r="DL145" s="2">
        <f>CH$207*$B145+CH$209</f>
        <v>64.242432559047955</v>
      </c>
      <c r="DM145" s="2">
        <f>CI$207*$B145+CI$209</f>
        <v>60.4070003748757</v>
      </c>
      <c r="DN145" s="2">
        <f>CJ$207*$B145+CJ$209</f>
        <v>54.962088348043331</v>
      </c>
      <c r="DO145" s="2">
        <f>CK$207*$B145+CK$209</f>
        <v>47.82146284491477</v>
      </c>
      <c r="DP145" s="2">
        <f>CL$207*$B145+CL$209</f>
        <v>39.803674200727592</v>
      </c>
      <c r="DS145" s="2">
        <f>POWER(10,($B145-C$227)/C$228)/(1+POWER(10,($B145-C$227)/C$228))</f>
        <v>0.98276933449768333</v>
      </c>
      <c r="DT145" s="2">
        <f>POWER(10,($B145-D$227)/D$228)/(1+POWER(10,($B145-D$227)/D$228))</f>
        <v>0.96032441265415547</v>
      </c>
      <c r="DU145" s="2">
        <f>POWER(10,($B145-E$227)/E$228)/(1+POWER(10,($B145-E$227)/E$228))</f>
        <v>0.97704016770329971</v>
      </c>
      <c r="DV145" s="2">
        <f>POWER(10,($B145-F$227)/F$228)/(1+POWER(10,($B145-F$227)/F$228))</f>
        <v>0.9797770787312815</v>
      </c>
      <c r="DW145" s="2">
        <f>POWER(10,($B145-G$227)/G$228)/(1+POWER(10,($B145-G$227)/G$228))</f>
        <v>0.97917565712276555</v>
      </c>
      <c r="DX145" s="2">
        <f>POWER(10,($B145-H$227)/H$228)/(1+POWER(10,($B145-H$227)/H$228))</f>
        <v>0.97578509720304296</v>
      </c>
      <c r="DY145" s="2">
        <f>POWER(10,($B145-I$227)/I$228)/(1+POWER(10,($B145-I$227)/I$228))</f>
        <v>0.97609291143415433</v>
      </c>
      <c r="DZ145" s="2">
        <f>POWER(10,($B145-J$227)/J$228)/(1+POWER(10,($B145-J$227)/J$228))</f>
        <v>0.97511606125258765</v>
      </c>
      <c r="EA145" s="2">
        <f>POWER(10,($B145-K$227)/K$228)/(1+POWER(10,($B145-K$227)/K$228))</f>
        <v>0.97695638124121276</v>
      </c>
      <c r="EB145" s="2">
        <f>POWER(10,($B145-L$227)/L$228)/(1+POWER(10,($B145-L$227)/L$228))</f>
        <v>0.97584518459339853</v>
      </c>
      <c r="EC145" s="2">
        <f>POWER(10,($B145-M$227)/M$228)/(1+POWER(10,($B145-M$227)/M$228))</f>
        <v>0.97328267585160344</v>
      </c>
      <c r="ED145" s="2">
        <f>POWER(10,($B145-N$227)/N$228)/(1+POWER(10,($B145-N$227)/N$228))</f>
        <v>0.97097599108166632</v>
      </c>
      <c r="EE145" s="2">
        <f>POWER(10,($B145-O$227)/O$228)/(1+POWER(10,($B145-O$227)/O$228))</f>
        <v>0.97210481564531204</v>
      </c>
    </row>
    <row r="146" spans="2:137" x14ac:dyDescent="0.25">
      <c r="B146" s="2">
        <v>140</v>
      </c>
      <c r="C146">
        <v>62.792000000000002</v>
      </c>
      <c r="D146">
        <v>65.441000000000003</v>
      </c>
      <c r="E146">
        <v>65.691000000000003</v>
      </c>
      <c r="F146">
        <v>66.337999999999994</v>
      </c>
      <c r="G146">
        <v>67.162000000000006</v>
      </c>
      <c r="H146">
        <v>67.706000000000003</v>
      </c>
      <c r="I146">
        <v>67.426000000000002</v>
      </c>
      <c r="J146">
        <v>67.543999999999997</v>
      </c>
      <c r="K146">
        <v>61.970999999999997</v>
      </c>
      <c r="L146">
        <v>59.131999999999998</v>
      </c>
      <c r="M146">
        <v>53.720999999999997</v>
      </c>
      <c r="N146">
        <v>48.161999999999999</v>
      </c>
      <c r="O146">
        <v>37.7059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63.622286276599176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66.55706364141156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66.942001733935427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66.813504179058739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68.180477851711771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68.093555376409711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68.506878176021516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67.31135276391727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64.290039686371117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60.450008154090277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55.02335301497417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47.864481688861261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39.835759949872255</v>
      </c>
      <c r="AE146" s="5"/>
      <c r="AG146" s="5">
        <f t="shared" si="32"/>
        <v>-0.83028627659917476</v>
      </c>
      <c r="AH146" s="5">
        <f t="shared" si="32"/>
        <v>-1.1160636414115572</v>
      </c>
      <c r="AI146" s="5">
        <f t="shared" si="32"/>
        <v>-1.2510017339354249</v>
      </c>
      <c r="AJ146" s="5">
        <f t="shared" si="32"/>
        <v>-0.47550417905874554</v>
      </c>
      <c r="AK146" s="5">
        <f t="shared" si="32"/>
        <v>-1.018477851711765</v>
      </c>
      <c r="AL146" s="5">
        <f t="shared" si="32"/>
        <v>-0.38755537640970772</v>
      </c>
      <c r="AM146" s="5">
        <f t="shared" si="32"/>
        <v>-1.080878176021514</v>
      </c>
      <c r="AN146" s="5">
        <f t="shared" si="32"/>
        <v>0.23264723608272675</v>
      </c>
      <c r="AO146" s="5">
        <f t="shared" si="47"/>
        <v>-2.31903968637112</v>
      </c>
      <c r="AP146" s="5">
        <f t="shared" si="33"/>
        <v>-1.318008154090279</v>
      </c>
      <c r="AQ146" s="5">
        <f t="shared" si="33"/>
        <v>-1.3023530149741731</v>
      </c>
      <c r="AR146" s="5">
        <f t="shared" si="33"/>
        <v>0.29751831113873806</v>
      </c>
      <c r="AS146" s="5">
        <f t="shared" si="33"/>
        <v>-2.1298599498722552</v>
      </c>
      <c r="AV146" s="2">
        <f t="shared" si="34"/>
        <v>63.622286250927196</v>
      </c>
      <c r="AW146" s="2">
        <f t="shared" si="35"/>
        <v>66.55706364141156</v>
      </c>
      <c r="AX146" s="2">
        <f t="shared" si="36"/>
        <v>66.940631515534832</v>
      </c>
      <c r="AY146" s="2">
        <f t="shared" si="37"/>
        <v>66.795906447707054</v>
      </c>
      <c r="AZ146" s="2">
        <f t="shared" si="38"/>
        <v>68.166255685543788</v>
      </c>
      <c r="BA146" s="2">
        <f t="shared" si="39"/>
        <v>68.080371551406643</v>
      </c>
      <c r="BB146" s="2">
        <f t="shared" si="40"/>
        <v>68.491805376689541</v>
      </c>
      <c r="BC146" s="2">
        <f t="shared" si="41"/>
        <v>67.302131784740922</v>
      </c>
      <c r="BD146" s="2">
        <f t="shared" si="42"/>
        <v>64.267673669862546</v>
      </c>
      <c r="BE146" s="2">
        <f t="shared" si="43"/>
        <v>60.437936859180404</v>
      </c>
      <c r="BF146" s="2">
        <f t="shared" si="44"/>
        <v>55.014941431392785</v>
      </c>
      <c r="BG146" s="2">
        <f t="shared" si="45"/>
        <v>47.86333524233951</v>
      </c>
      <c r="BH146" s="2">
        <f t="shared" si="46"/>
        <v>39.835465673488244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66.554396518002491</v>
      </c>
      <c r="CP146" s="2">
        <f>BL$207*$B146+BL$209</f>
        <v>69.486445997458702</v>
      </c>
      <c r="CQ146" s="2">
        <f>BM$207*$B146+BM$209</f>
        <v>69.890808542520375</v>
      </c>
      <c r="CR146" s="2">
        <f>BN$207*$B146+BN$209</f>
        <v>69.55100971891035</v>
      </c>
      <c r="CS146" s="2">
        <f>BO$207*$B146+BO$209</f>
        <v>71.516824025280741</v>
      </c>
      <c r="CT146" s="2">
        <f>BP$207*$B146+BP$209</f>
        <v>71.118214454543548</v>
      </c>
      <c r="CU146" s="2">
        <f>BQ$207*$B146+BQ$209</f>
        <v>71.241741363691062</v>
      </c>
      <c r="CV146" s="2">
        <f>BR$207*$B146+BR$209</f>
        <v>71.15631522154699</v>
      </c>
      <c r="CW146" s="2">
        <f>BS$207*$B146+BS$209</f>
        <v>67.573533072673925</v>
      </c>
      <c r="CX146" s="2">
        <f>BT$207*$B146+BT$209</f>
        <v>63.707109715142451</v>
      </c>
      <c r="CY146" s="2">
        <f>BU$207*$B146+BU$209</f>
        <v>59.100020447784949</v>
      </c>
      <c r="CZ146" s="2">
        <f>BV$207*$B146+BV$209</f>
        <v>50.862686239893712</v>
      </c>
      <c r="DA146" s="2">
        <f>BW$207*$B146+BW$209</f>
        <v>42.347737258706537</v>
      </c>
      <c r="DD146" s="2">
        <f>BZ$207*$B146+BZ$209</f>
        <v>63.575401592797725</v>
      </c>
      <c r="DE146" s="2">
        <f>CA$207*$B146+CA$209</f>
        <v>66.446685911785494</v>
      </c>
      <c r="DF146" s="2">
        <f>CB$207*$B146+CB$209</f>
        <v>66.877404254367846</v>
      </c>
      <c r="DG146" s="2">
        <f>CC$207*$B146+CC$209</f>
        <v>66.744043822262626</v>
      </c>
      <c r="DH146" s="2">
        <f>CD$207*$B146+CD$209</f>
        <v>68.101268283141366</v>
      </c>
      <c r="DI146" s="2">
        <f>CE$207*$B146+CE$209</f>
        <v>68.011618201980667</v>
      </c>
      <c r="DJ146" s="2">
        <f>CF$207*$B146+CF$209</f>
        <v>68.430378544940439</v>
      </c>
      <c r="DK146" s="2">
        <f>CG$207*$B146+CG$209</f>
        <v>67.212431216439469</v>
      </c>
      <c r="DL146" s="2">
        <f>CH$207*$B146+CH$209</f>
        <v>64.19655888725444</v>
      </c>
      <c r="DM146" s="2">
        <f>CI$207*$B146+CI$209</f>
        <v>60.3641361247359</v>
      </c>
      <c r="DN146" s="2">
        <f>CJ$207*$B146+CJ$209</f>
        <v>54.91266997799768</v>
      </c>
      <c r="DO146" s="2">
        <f>CK$207*$B146+CK$209</f>
        <v>47.78156859341825</v>
      </c>
      <c r="DP146" s="2">
        <f>CL$207*$B146+CL$209</f>
        <v>39.769717646051795</v>
      </c>
      <c r="DS146" s="2">
        <f>POWER(10,($B146-C$227)/C$228)/(1+POWER(10,($B146-C$227)/C$228))</f>
        <v>0.98426158509610262</v>
      </c>
      <c r="DT146" s="2">
        <f>POWER(10,($B146-D$227)/D$228)/(1+POWER(10,($B146-D$227)/D$228))</f>
        <v>0.96368867064664099</v>
      </c>
      <c r="DU146" s="2">
        <f>POWER(10,($B146-E$227)/E$228)/(1+POWER(10,($B146-E$227)/E$228))</f>
        <v>0.97901799588738314</v>
      </c>
      <c r="DV146" s="2">
        <f>POWER(10,($B146-F$227)/F$228)/(1+POWER(10,($B146-F$227)/F$228))</f>
        <v>0.98152359973223902</v>
      </c>
      <c r="DW146" s="2">
        <f>POWER(10,($B146-G$227)/G$228)/(1+POWER(10,($B146-G$227)/G$228))</f>
        <v>0.98097311029047707</v>
      </c>
      <c r="DX146" s="2">
        <f>POWER(10,($B146-H$227)/H$228)/(1+POWER(10,($B146-H$227)/H$228))</f>
        <v>0.97786859191333264</v>
      </c>
      <c r="DY146" s="2">
        <f>POWER(10,($B146-I$227)/I$228)/(1+POWER(10,($B146-I$227)/I$228))</f>
        <v>0.97815051428459665</v>
      </c>
      <c r="DZ146" s="2">
        <f>POWER(10,($B146-J$227)/J$228)/(1+POWER(10,($B146-J$227)/J$228))</f>
        <v>0.97725577928121632</v>
      </c>
      <c r="EA146" s="2">
        <f>POWER(10,($B146-K$227)/K$228)/(1+POWER(10,($B146-K$227)/K$228))</f>
        <v>0.97894127147457943</v>
      </c>
      <c r="EB146" s="2">
        <f>POWER(10,($B146-L$227)/L$228)/(1+POWER(10,($B146-L$227)/L$228))</f>
        <v>0.97792362624213158</v>
      </c>
      <c r="EC146" s="2">
        <f>POWER(10,($B146-M$227)/M$228)/(1+POWER(10,($B146-M$227)/M$228))</f>
        <v>0.97557609420729852</v>
      </c>
      <c r="ED146" s="2">
        <f>POWER(10,($B146-N$227)/N$228)/(1+POWER(10,($B146-N$227)/N$228))</f>
        <v>0.9734620166111515</v>
      </c>
      <c r="EE146" s="2">
        <f>POWER(10,($B146-O$227)/O$228)/(1+POWER(10,($B146-O$227)/O$228))</f>
        <v>0.97449669230066838</v>
      </c>
    </row>
    <row r="147" spans="2:137" x14ac:dyDescent="0.25">
      <c r="B147" s="2">
        <v>141</v>
      </c>
      <c r="C147">
        <v>59.707999999999998</v>
      </c>
      <c r="D147">
        <v>66.058999999999997</v>
      </c>
      <c r="E147">
        <v>68.132000000000005</v>
      </c>
      <c r="F147">
        <v>64.471000000000004</v>
      </c>
      <c r="G147">
        <v>67.662000000000006</v>
      </c>
      <c r="H147">
        <v>69.471000000000004</v>
      </c>
      <c r="I147">
        <v>67.75</v>
      </c>
      <c r="J147">
        <v>65.793999999999997</v>
      </c>
      <c r="K147">
        <v>63.015000000000001</v>
      </c>
      <c r="L147">
        <v>59.779000000000003</v>
      </c>
      <c r="M147">
        <v>56.015000000000001</v>
      </c>
      <c r="N147">
        <v>47.529000000000003</v>
      </c>
      <c r="O147">
        <v>38.147100000000002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63.564713439847438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66.498470733302682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66.889375395376646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66.778055258111735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68.144274389064762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68.062374290034697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68.481463330438288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67.268567346126503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64.259882675157456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60.414602604906932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54.976975575323166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47.820865455569219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39.7979530608497</v>
      </c>
      <c r="AE147" s="5"/>
      <c r="AG147" s="5">
        <f t="shared" si="32"/>
        <v>-3.8567134398474394</v>
      </c>
      <c r="AH147" s="5">
        <f t="shared" si="32"/>
        <v>-0.43947073330268438</v>
      </c>
      <c r="AI147" s="5">
        <f t="shared" si="32"/>
        <v>1.2426246046233587</v>
      </c>
      <c r="AJ147" s="5">
        <f t="shared" si="32"/>
        <v>-2.3070552581117312</v>
      </c>
      <c r="AK147" s="5">
        <f t="shared" si="32"/>
        <v>-0.48227438906475584</v>
      </c>
      <c r="AL147" s="5">
        <f t="shared" si="32"/>
        <v>1.4086257099653068</v>
      </c>
      <c r="AM147" s="5">
        <f t="shared" si="32"/>
        <v>-0.73146333043828804</v>
      </c>
      <c r="AN147" s="5">
        <f t="shared" si="32"/>
        <v>-1.4745673461265056</v>
      </c>
      <c r="AO147" s="5">
        <f t="shared" si="47"/>
        <v>-1.2448826751574558</v>
      </c>
      <c r="AP147" s="5">
        <f t="shared" si="33"/>
        <v>-0.63560260490692855</v>
      </c>
      <c r="AQ147" s="5">
        <f t="shared" si="33"/>
        <v>1.0380244246768342</v>
      </c>
      <c r="AR147" s="5">
        <f t="shared" si="33"/>
        <v>-0.29186545556921573</v>
      </c>
      <c r="AS147" s="5">
        <f t="shared" si="33"/>
        <v>-1.6508530608496983</v>
      </c>
      <c r="AV147" s="2">
        <f t="shared" si="34"/>
        <v>63.564713392756772</v>
      </c>
      <c r="AW147" s="2">
        <f t="shared" si="35"/>
        <v>66.498470733302682</v>
      </c>
      <c r="AX147" s="2">
        <f t="shared" si="36"/>
        <v>66.886616843503518</v>
      </c>
      <c r="AY147" s="2">
        <f t="shared" si="37"/>
        <v>66.745084431403285</v>
      </c>
      <c r="AZ147" s="2">
        <f t="shared" si="38"/>
        <v>68.117513683071209</v>
      </c>
      <c r="BA147" s="2">
        <f t="shared" si="39"/>
        <v>68.034774535495444</v>
      </c>
      <c r="BB147" s="2">
        <f t="shared" si="40"/>
        <v>68.451106141090463</v>
      </c>
      <c r="BC147" s="2">
        <f t="shared" si="41"/>
        <v>67.24925645372619</v>
      </c>
      <c r="BD147" s="2">
        <f t="shared" si="42"/>
        <v>64.216935265280441</v>
      </c>
      <c r="BE147" s="2">
        <f t="shared" si="43"/>
        <v>60.390033543245352</v>
      </c>
      <c r="BF147" s="2">
        <f t="shared" si="44"/>
        <v>54.95869813072396</v>
      </c>
      <c r="BG147" s="2">
        <f t="shared" si="45"/>
        <v>47.818076802225832</v>
      </c>
      <c r="BH147" s="2">
        <f t="shared" si="46"/>
        <v>39.797236866603733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66.564723674193502</v>
      </c>
      <c r="CP147" s="2">
        <f>BL$207*$B147+BL$209</f>
        <v>69.501914443032604</v>
      </c>
      <c r="CQ147" s="2">
        <f>BM$207*$B147+BM$209</f>
        <v>69.901218617212677</v>
      </c>
      <c r="CR147" s="2">
        <f>BN$207*$B147+BN$209</f>
        <v>69.558497750565948</v>
      </c>
      <c r="CS147" s="2">
        <f>BO$207*$B147+BO$209</f>
        <v>71.537380912942126</v>
      </c>
      <c r="CT147" s="2">
        <f>BP$207*$B147+BP$209</f>
        <v>71.136311549186075</v>
      </c>
      <c r="CU147" s="2">
        <f>BQ$207*$B147+BQ$209</f>
        <v>71.260598893811121</v>
      </c>
      <c r="CV147" s="2">
        <f>BR$207*$B147+BR$209</f>
        <v>71.185319250266886</v>
      </c>
      <c r="CW147" s="2">
        <f>BS$207*$B147+BS$209</f>
        <v>67.593776960881641</v>
      </c>
      <c r="CX147" s="2">
        <f>BT$207*$B147+BT$209</f>
        <v>63.729857746868767</v>
      </c>
      <c r="CY147" s="2">
        <f>BU$207*$B147+BU$209</f>
        <v>59.138985565621994</v>
      </c>
      <c r="CZ147" s="2">
        <f>BV$207*$B147+BV$209</f>
        <v>50.891047623317519</v>
      </c>
      <c r="DA147" s="2">
        <f>BW$207*$B147+BW$209</f>
        <v>42.372892947739366</v>
      </c>
      <c r="DD147" s="2">
        <f>BZ$207*$B147+BZ$209</f>
        <v>63.520963882273357</v>
      </c>
      <c r="DE147" s="2">
        <f>CA$207*$B147+CA$209</f>
        <v>66.395259993228024</v>
      </c>
      <c r="DF147" s="2">
        <f>CB$207*$B147+CB$209</f>
        <v>66.827693654520559</v>
      </c>
      <c r="DG147" s="2">
        <f>CC$207*$B147+CC$209</f>
        <v>66.696784095056785</v>
      </c>
      <c r="DH147" s="2">
        <f>CD$207*$B147+CD$209</f>
        <v>68.057018618659072</v>
      </c>
      <c r="DI147" s="2">
        <f>CE$207*$B147+CE$209</f>
        <v>67.970756032054894</v>
      </c>
      <c r="DJ147" s="2">
        <f>CF$207*$B147+CF$209</f>
        <v>68.393870909069093</v>
      </c>
      <c r="DK147" s="2">
        <f>CG$207*$B147+CG$209</f>
        <v>67.16571061324305</v>
      </c>
      <c r="DL147" s="2">
        <f>CH$207*$B147+CH$209</f>
        <v>64.150685215460925</v>
      </c>
      <c r="DM147" s="2">
        <f>CI$207*$B147+CI$209</f>
        <v>60.321271874596093</v>
      </c>
      <c r="DN147" s="2">
        <f>CJ$207*$B147+CJ$209</f>
        <v>54.863251607952037</v>
      </c>
      <c r="DO147" s="2">
        <f>CK$207*$B147+CK$209</f>
        <v>47.74167434192173</v>
      </c>
      <c r="DP147" s="2">
        <f>CL$207*$B147+CL$209</f>
        <v>39.735761091375998</v>
      </c>
      <c r="DS147" s="2">
        <f>POWER(10,($B147-C$227)/C$228)/(1+POWER(10,($B147-C$227)/C$228))</f>
        <v>0.98562649043477324</v>
      </c>
      <c r="DT147" s="2">
        <f>POWER(10,($B147-D$227)/D$228)/(1+POWER(10,($B147-D$227)/D$228))</f>
        <v>0.96677752812800333</v>
      </c>
      <c r="DU147" s="2">
        <f>POWER(10,($B147-E$227)/E$228)/(1+POWER(10,($B147-E$227)/E$228))</f>
        <v>0.98082879114430943</v>
      </c>
      <c r="DV147" s="2">
        <f>POWER(10,($B147-F$227)/F$228)/(1+POWER(10,($B147-F$227)/F$228))</f>
        <v>0.98312188354222363</v>
      </c>
      <c r="DW147" s="2">
        <f>POWER(10,($B147-G$227)/G$228)/(1+POWER(10,($B147-G$227)/G$228))</f>
        <v>0.98261817038085086</v>
      </c>
      <c r="DX147" s="2">
        <f>POWER(10,($B147-H$227)/H$228)/(1+POWER(10,($B147-H$227)/H$228))</f>
        <v>0.9797765342941851</v>
      </c>
      <c r="DY147" s="2">
        <f>POWER(10,($B147-I$227)/I$228)/(1+POWER(10,($B147-I$227)/I$228))</f>
        <v>0.98003464844728838</v>
      </c>
      <c r="DZ147" s="2">
        <f>POWER(10,($B147-J$227)/J$228)/(1+POWER(10,($B147-J$227)/J$228))</f>
        <v>0.97921542915556137</v>
      </c>
      <c r="EA147" s="2">
        <f>POWER(10,($B147-K$227)/K$228)/(1+POWER(10,($B147-K$227)/K$228))</f>
        <v>0.9807585580873257</v>
      </c>
      <c r="EB147" s="2">
        <f>POWER(10,($B147-L$227)/L$228)/(1+POWER(10,($B147-L$227)/L$228))</f>
        <v>0.97982692200639376</v>
      </c>
      <c r="EC147" s="2">
        <f>POWER(10,($B147-M$227)/M$228)/(1+POWER(10,($B147-M$227)/M$228))</f>
        <v>0.97767716052568954</v>
      </c>
      <c r="ED147" s="2">
        <f>POWER(10,($B147-N$227)/N$228)/(1+POWER(10,($B147-N$227)/N$228))</f>
        <v>0.97574042405343575</v>
      </c>
      <c r="EE147" s="2">
        <f>POWER(10,($B147-O$227)/O$228)/(1+POWER(10,($B147-O$227)/O$228))</f>
        <v>0.97668839535672314</v>
      </c>
    </row>
    <row r="148" spans="2:137" x14ac:dyDescent="0.25">
      <c r="B148" s="2">
        <v>142</v>
      </c>
      <c r="C148">
        <v>65.207999999999998</v>
      </c>
      <c r="D148">
        <v>66.75</v>
      </c>
      <c r="E148">
        <v>65.808999999999997</v>
      </c>
      <c r="F148">
        <v>65.823999999999998</v>
      </c>
      <c r="G148">
        <v>67.162000000000006</v>
      </c>
      <c r="H148">
        <v>67.382000000000005</v>
      </c>
      <c r="I148">
        <v>68.323999999999998</v>
      </c>
      <c r="J148">
        <v>66.5</v>
      </c>
      <c r="K148">
        <v>64.015000000000001</v>
      </c>
      <c r="L148">
        <v>60.206000000000003</v>
      </c>
      <c r="M148">
        <v>52.911999999999999</v>
      </c>
      <c r="N148">
        <v>48.206000000000003</v>
      </c>
      <c r="O148">
        <v>39.25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63.507326871829285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66.44027214717012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66.838112453628511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66.752859158128913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68.116622083363097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68.044070286394629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68.468395508121105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67.23496173454437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64.244321658556629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60.38966221033229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54.94036286730379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47.7795897729156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39.760970845890405</v>
      </c>
      <c r="AE148" s="5"/>
      <c r="AG148" s="5">
        <f t="shared" si="32"/>
        <v>1.7006731281707133</v>
      </c>
      <c r="AH148" s="5">
        <f t="shared" si="32"/>
        <v>0.30972785282988013</v>
      </c>
      <c r="AI148" s="5">
        <f t="shared" si="32"/>
        <v>-1.0291124536285139</v>
      </c>
      <c r="AJ148" s="5">
        <f t="shared" si="32"/>
        <v>-0.9288591581289154</v>
      </c>
      <c r="AK148" s="5">
        <f t="shared" si="32"/>
        <v>-0.95462208336309118</v>
      </c>
      <c r="AL148" s="5">
        <f t="shared" si="32"/>
        <v>-0.66207028639462351</v>
      </c>
      <c r="AM148" s="5">
        <f t="shared" si="32"/>
        <v>-0.14439550812110724</v>
      </c>
      <c r="AN148" s="5">
        <f t="shared" si="32"/>
        <v>-0.73496173454437042</v>
      </c>
      <c r="AO148" s="5">
        <f t="shared" si="47"/>
        <v>-0.22932165855662845</v>
      </c>
      <c r="AP148" s="5">
        <f t="shared" si="33"/>
        <v>-0.18366221033228669</v>
      </c>
      <c r="AQ148" s="5">
        <f t="shared" si="33"/>
        <v>-2.028362867303791</v>
      </c>
      <c r="AR148" s="5">
        <f t="shared" si="33"/>
        <v>0.42641022708440346</v>
      </c>
      <c r="AS148" s="5">
        <f t="shared" si="33"/>
        <v>-0.5109708458904052</v>
      </c>
      <c r="AV148" s="2">
        <f t="shared" si="34"/>
        <v>63.507326790060105</v>
      </c>
      <c r="AW148" s="2">
        <f t="shared" si="35"/>
        <v>66.44027214717012</v>
      </c>
      <c r="AX148" s="2">
        <f t="shared" si="36"/>
        <v>66.832865391388196</v>
      </c>
      <c r="AY148" s="2">
        <f t="shared" si="37"/>
        <v>66.694484301379077</v>
      </c>
      <c r="AZ148" s="2">
        <f t="shared" si="38"/>
        <v>68.069054533011837</v>
      </c>
      <c r="BA148" s="2">
        <f t="shared" si="39"/>
        <v>67.989472894694842</v>
      </c>
      <c r="BB148" s="2">
        <f t="shared" si="40"/>
        <v>68.410664183848468</v>
      </c>
      <c r="BC148" s="2">
        <f t="shared" si="41"/>
        <v>67.196762371048735</v>
      </c>
      <c r="BD148" s="2">
        <f t="shared" si="42"/>
        <v>64.16649700068065</v>
      </c>
      <c r="BE148" s="2">
        <f t="shared" si="43"/>
        <v>60.342439808583279</v>
      </c>
      <c r="BF148" s="2">
        <f t="shared" si="44"/>
        <v>54.902855726770618</v>
      </c>
      <c r="BG148" s="2">
        <f t="shared" si="45"/>
        <v>47.773122403896593</v>
      </c>
      <c r="BH148" s="2">
        <f t="shared" si="46"/>
        <v>39.759245683619476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66.575050830384512</v>
      </c>
      <c r="CP148" s="2">
        <f>BL$207*$B148+BL$209</f>
        <v>69.517382888606519</v>
      </c>
      <c r="CQ148" s="2">
        <f>BM$207*$B148+BM$209</f>
        <v>69.91162869190498</v>
      </c>
      <c r="CR148" s="2">
        <f>BN$207*$B148+BN$209</f>
        <v>69.565985782221546</v>
      </c>
      <c r="CS148" s="2">
        <f>BO$207*$B148+BO$209</f>
        <v>71.557937800603526</v>
      </c>
      <c r="CT148" s="2">
        <f>BP$207*$B148+BP$209</f>
        <v>71.154408643828617</v>
      </c>
      <c r="CU148" s="2">
        <f>BQ$207*$B148+BQ$209</f>
        <v>71.279456423931194</v>
      </c>
      <c r="CV148" s="2">
        <f>BR$207*$B148+BR$209</f>
        <v>71.214323278986782</v>
      </c>
      <c r="CW148" s="2">
        <f>BS$207*$B148+BS$209</f>
        <v>67.614020849089343</v>
      </c>
      <c r="CX148" s="2">
        <f>BT$207*$B148+BT$209</f>
        <v>63.752605778595083</v>
      </c>
      <c r="CY148" s="2">
        <f>BU$207*$B148+BU$209</f>
        <v>59.177950683459031</v>
      </c>
      <c r="CZ148" s="2">
        <f>BV$207*$B148+BV$209</f>
        <v>50.919409006741333</v>
      </c>
      <c r="DA148" s="2">
        <f>BW$207*$B148+BW$209</f>
        <v>42.398048636772195</v>
      </c>
      <c r="DD148" s="2">
        <f>BZ$207*$B148+BZ$209</f>
        <v>63.466526171748988</v>
      </c>
      <c r="DE148" s="2">
        <f>CA$207*$B148+CA$209</f>
        <v>66.343834074670553</v>
      </c>
      <c r="DF148" s="2">
        <f>CB$207*$B148+CB$209</f>
        <v>66.777983054673271</v>
      </c>
      <c r="DG148" s="2">
        <f>CC$207*$B148+CC$209</f>
        <v>66.64952436785093</v>
      </c>
      <c r="DH148" s="2">
        <f>CD$207*$B148+CD$209</f>
        <v>68.012768954176792</v>
      </c>
      <c r="DI148" s="2">
        <f>CE$207*$B148+CE$209</f>
        <v>67.92989386212912</v>
      </c>
      <c r="DJ148" s="2">
        <f>CF$207*$B148+CF$209</f>
        <v>68.357363273197763</v>
      </c>
      <c r="DK148" s="2">
        <f>CG$207*$B148+CG$209</f>
        <v>67.11899001004663</v>
      </c>
      <c r="DL148" s="2">
        <f>CH$207*$B148+CH$209</f>
        <v>64.104811543667424</v>
      </c>
      <c r="DM148" s="2">
        <f>CI$207*$B148+CI$209</f>
        <v>60.278407624456293</v>
      </c>
      <c r="DN148" s="2">
        <f>CJ$207*$B148+CJ$209</f>
        <v>54.813833237906387</v>
      </c>
      <c r="DO148" s="2">
        <f>CK$207*$B148+CK$209</f>
        <v>47.70178009042521</v>
      </c>
      <c r="DP148" s="2">
        <f>CL$207*$B148+CL$209</f>
        <v>39.701804536700202</v>
      </c>
      <c r="DS148" s="2">
        <f>POWER(10,($B148-C$227)/C$228)/(1+POWER(10,($B148-C$227)/C$228))</f>
        <v>0.98687460361693824</v>
      </c>
      <c r="DT148" s="2">
        <f>POWER(10,($B148-D$227)/D$228)/(1+POWER(10,($B148-D$227)/D$228))</f>
        <v>0.96961191456199536</v>
      </c>
      <c r="DU148" s="2">
        <f>POWER(10,($B148-E$227)/E$228)/(1+POWER(10,($B148-E$227)/E$228))</f>
        <v>0.9824861062582011</v>
      </c>
      <c r="DV148" s="2">
        <f>POWER(10,($B148-F$227)/F$228)/(1+POWER(10,($B148-F$227)/F$228))</f>
        <v>0.98458408079509807</v>
      </c>
      <c r="DW148" s="2">
        <f>POWER(10,($B148-G$227)/G$228)/(1+POWER(10,($B148-G$227)/G$228))</f>
        <v>0.98412330095595546</v>
      </c>
      <c r="DX148" s="2">
        <f>POWER(10,($B148-H$227)/H$228)/(1+POWER(10,($B148-H$227)/H$228))</f>
        <v>0.98152310142789634</v>
      </c>
      <c r="DY148" s="2">
        <f>POWER(10,($B148-I$227)/I$228)/(1+POWER(10,($B148-I$227)/I$228))</f>
        <v>0.98175933897338985</v>
      </c>
      <c r="DZ148" s="2">
        <f>POWER(10,($B148-J$227)/J$228)/(1+POWER(10,($B148-J$227)/J$228))</f>
        <v>0.98100951597957975</v>
      </c>
      <c r="EA148" s="2">
        <f>POWER(10,($B148-K$227)/K$228)/(1+POWER(10,($B148-K$227)/K$228))</f>
        <v>0.98242183590533527</v>
      </c>
      <c r="EB148" s="2">
        <f>POWER(10,($B148-L$227)/L$228)/(1+POWER(10,($B148-L$227)/L$228))</f>
        <v>0.98156921934613794</v>
      </c>
      <c r="EC148" s="2">
        <f>POWER(10,($B148-M$227)/M$228)/(1+POWER(10,($B148-M$227)/M$228))</f>
        <v>0.97960126188745156</v>
      </c>
      <c r="ED148" s="2">
        <f>POWER(10,($B148-N$227)/N$228)/(1+POWER(10,($B148-N$227)/N$228))</f>
        <v>0.97782767518354352</v>
      </c>
      <c r="EE148" s="2">
        <f>POWER(10,($B148-O$227)/O$228)/(1+POWER(10,($B148-O$227)/O$228))</f>
        <v>0.97869586551242105</v>
      </c>
    </row>
    <row r="149" spans="2:137" x14ac:dyDescent="0.25">
      <c r="B149" s="2">
        <v>143</v>
      </c>
      <c r="C149">
        <v>62.917000000000002</v>
      </c>
      <c r="D149">
        <v>64.147000000000006</v>
      </c>
      <c r="E149">
        <v>66.441000000000003</v>
      </c>
      <c r="F149">
        <v>63.543999999999997</v>
      </c>
      <c r="G149">
        <v>65.941000000000003</v>
      </c>
      <c r="H149">
        <v>66.971000000000004</v>
      </c>
      <c r="I149">
        <v>68.308999999999997</v>
      </c>
      <c r="J149">
        <v>67.823999999999998</v>
      </c>
      <c r="K149">
        <v>62</v>
      </c>
      <c r="L149">
        <v>62.853000000000002</v>
      </c>
      <c r="M149">
        <v>53.573999999999998</v>
      </c>
      <c r="N149">
        <v>47.838000000000001</v>
      </c>
      <c r="O149">
        <v>38.014699999999998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63.450118390194369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66.382455421952827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66.788794384843456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66.741761327008902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68.100737840922363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68.046508013685582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68.474134852507575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67.216003966562866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64.249429438298961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60.380850673437671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54.920083250099694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47.742659627942608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39.725437467923406</v>
      </c>
      <c r="AE149" s="5"/>
      <c r="AG149" s="5">
        <f t="shared" si="32"/>
        <v>-0.53311839019436746</v>
      </c>
      <c r="AH149" s="5">
        <f t="shared" si="32"/>
        <v>-2.2354554219528211</v>
      </c>
      <c r="AI149" s="5">
        <f t="shared" si="32"/>
        <v>-0.34779438484345349</v>
      </c>
      <c r="AJ149" s="5">
        <f t="shared" si="32"/>
        <v>-3.1977613270089051</v>
      </c>
      <c r="AK149" s="5">
        <f t="shared" si="32"/>
        <v>-2.1597378409223609</v>
      </c>
      <c r="AL149" s="5">
        <f t="shared" si="32"/>
        <v>-1.0755080136855781</v>
      </c>
      <c r="AM149" s="5">
        <f t="shared" si="32"/>
        <v>-0.16513485250757753</v>
      </c>
      <c r="AN149" s="5">
        <f t="shared" si="32"/>
        <v>0.60799603343713216</v>
      </c>
      <c r="AO149" s="5">
        <f t="shared" si="47"/>
        <v>-2.2494294382989608</v>
      </c>
      <c r="AP149" s="5">
        <f t="shared" si="33"/>
        <v>2.4721493265623309</v>
      </c>
      <c r="AQ149" s="5">
        <f t="shared" si="33"/>
        <v>-1.3460832500996958</v>
      </c>
      <c r="AR149" s="5">
        <f t="shared" si="33"/>
        <v>9.5340372057393097E-2</v>
      </c>
      <c r="AS149" s="5">
        <f t="shared" si="33"/>
        <v>-1.7107374679234084</v>
      </c>
      <c r="AV149" s="2">
        <f t="shared" si="34"/>
        <v>63.450118255786833</v>
      </c>
      <c r="AW149" s="2">
        <f t="shared" si="35"/>
        <v>66.382455421952827</v>
      </c>
      <c r="AX149" s="2">
        <f t="shared" si="36"/>
        <v>66.779364774914328</v>
      </c>
      <c r="AY149" s="2">
        <f t="shared" si="37"/>
        <v>66.644095052861246</v>
      </c>
      <c r="AZ149" s="2">
        <f t="shared" si="38"/>
        <v>68.020863852698469</v>
      </c>
      <c r="BA149" s="2">
        <f t="shared" si="39"/>
        <v>67.94445204661028</v>
      </c>
      <c r="BB149" s="2">
        <f t="shared" si="40"/>
        <v>68.370467308566333</v>
      </c>
      <c r="BC149" s="2">
        <f t="shared" si="41"/>
        <v>67.144631071125303</v>
      </c>
      <c r="BD149" s="2">
        <f t="shared" si="42"/>
        <v>64.116344429417694</v>
      </c>
      <c r="BE149" s="2">
        <f t="shared" si="43"/>
        <v>60.295140951783438</v>
      </c>
      <c r="BF149" s="2">
        <f t="shared" si="44"/>
        <v>54.847397560560552</v>
      </c>
      <c r="BG149" s="2">
        <f t="shared" si="45"/>
        <v>47.728460909573727</v>
      </c>
      <c r="BH149" s="2">
        <f t="shared" si="46"/>
        <v>39.721484000465153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66.585377986575537</v>
      </c>
      <c r="CP149" s="2">
        <f>BL$207*$B149+BL$209</f>
        <v>69.532851334180421</v>
      </c>
      <c r="CQ149" s="2">
        <f>BM$207*$B149+BM$209</f>
        <v>69.922038766597282</v>
      </c>
      <c r="CR149" s="2">
        <f>BN$207*$B149+BN$209</f>
        <v>69.573473813877129</v>
      </c>
      <c r="CS149" s="2">
        <f>BO$207*$B149+BO$209</f>
        <v>71.578494688264925</v>
      </c>
      <c r="CT149" s="2">
        <f>BP$207*$B149+BP$209</f>
        <v>71.172505738471159</v>
      </c>
      <c r="CU149" s="2">
        <f>BQ$207*$B149+BQ$209</f>
        <v>71.298313954051252</v>
      </c>
      <c r="CV149" s="2">
        <f>BR$207*$B149+BR$209</f>
        <v>71.243327307706664</v>
      </c>
      <c r="CW149" s="2">
        <f>BS$207*$B149+BS$209</f>
        <v>67.634264737297059</v>
      </c>
      <c r="CX149" s="2">
        <f>BT$207*$B149+BT$209</f>
        <v>63.775353810321398</v>
      </c>
      <c r="CY149" s="2">
        <f>BU$207*$B149+BU$209</f>
        <v>59.216915801296068</v>
      </c>
      <c r="CZ149" s="2">
        <f>BV$207*$B149+BV$209</f>
        <v>50.94777039016514</v>
      </c>
      <c r="DA149" s="2">
        <f>BW$207*$B149+BW$209</f>
        <v>42.423204325805024</v>
      </c>
      <c r="DD149" s="2">
        <f>BZ$207*$B149+BZ$209</f>
        <v>63.41208846122462</v>
      </c>
      <c r="DE149" s="2">
        <f>CA$207*$B149+CA$209</f>
        <v>66.292408156113098</v>
      </c>
      <c r="DF149" s="2">
        <f>CB$207*$B149+CB$209</f>
        <v>66.728272454825984</v>
      </c>
      <c r="DG149" s="2">
        <f>CC$207*$B149+CC$209</f>
        <v>66.602264640645075</v>
      </c>
      <c r="DH149" s="2">
        <f>CD$207*$B149+CD$209</f>
        <v>67.968519289694498</v>
      </c>
      <c r="DI149" s="2">
        <f>CE$207*$B149+CE$209</f>
        <v>67.889031692203346</v>
      </c>
      <c r="DJ149" s="2">
        <f>CF$207*$B149+CF$209</f>
        <v>68.320855637326417</v>
      </c>
      <c r="DK149" s="2">
        <f>CG$207*$B149+CG$209</f>
        <v>67.072269406850211</v>
      </c>
      <c r="DL149" s="2">
        <f>CH$207*$B149+CH$209</f>
        <v>64.058937871873908</v>
      </c>
      <c r="DM149" s="2">
        <f>CI$207*$B149+CI$209</f>
        <v>60.235543374316492</v>
      </c>
      <c r="DN149" s="2">
        <f>CJ$207*$B149+CJ$209</f>
        <v>54.764414867860744</v>
      </c>
      <c r="DO149" s="2">
        <f>CK$207*$B149+CK$209</f>
        <v>47.66188583892869</v>
      </c>
      <c r="DP149" s="2">
        <f>CL$207*$B149+CL$209</f>
        <v>39.667847982024405</v>
      </c>
      <c r="DS149" s="2">
        <f>POWER(10,($B149-C$227)/C$228)/(1+POWER(10,($B149-C$227)/C$228))</f>
        <v>0.98801565559700766</v>
      </c>
      <c r="DT149" s="2">
        <f>POWER(10,($B149-D$227)/D$228)/(1+POWER(10,($B149-D$227)/D$228))</f>
        <v>0.97221143501320839</v>
      </c>
      <c r="DU149" s="2">
        <f>POWER(10,($B149-E$227)/E$228)/(1+POWER(10,($B149-E$227)/E$228))</f>
        <v>0.98400248637477772</v>
      </c>
      <c r="DV149" s="2">
        <f>POWER(10,($B149-F$227)/F$228)/(1+POWER(10,($B149-F$227)/F$228))</f>
        <v>0.98592141792202903</v>
      </c>
      <c r="DW149" s="2">
        <f>POWER(10,($B149-G$227)/G$228)/(1+POWER(10,($B149-G$227)/G$228))</f>
        <v>0.98550002223707556</v>
      </c>
      <c r="DX149" s="2">
        <f>POWER(10,($B149-H$227)/H$228)/(1+POWER(10,($B149-H$227)/H$228))</f>
        <v>0.98312142760198185</v>
      </c>
      <c r="DY149" s="2">
        <f>POWER(10,($B149-I$227)/I$228)/(1+POWER(10,($B149-I$227)/I$228))</f>
        <v>0.98333757656279286</v>
      </c>
      <c r="DZ149" s="2">
        <f>POWER(10,($B149-J$227)/J$228)/(1+POWER(10,($B149-J$227)/J$228))</f>
        <v>0.98265148410904535</v>
      </c>
      <c r="EA149" s="2">
        <f>POWER(10,($B149-K$227)/K$228)/(1+POWER(10,($B149-K$227)/K$228))</f>
        <v>0.98394368970877288</v>
      </c>
      <c r="EB149" s="2">
        <f>POWER(10,($B149-L$227)/L$228)/(1+POWER(10,($B149-L$227)/L$228))</f>
        <v>0.98316362456566853</v>
      </c>
      <c r="EC149" s="2">
        <f>POWER(10,($B149-M$227)/M$228)/(1+POWER(10,($B149-M$227)/M$228))</f>
        <v>0.9813626782025674</v>
      </c>
      <c r="ED149" s="2">
        <f>POWER(10,($B149-N$227)/N$228)/(1+POWER(10,($B149-N$227)/N$228))</f>
        <v>0.97973907189770681</v>
      </c>
      <c r="EE149" s="2">
        <f>POWER(10,($B149-O$227)/O$228)/(1+POWER(10,($B149-O$227)/O$228))</f>
        <v>0.98053390859522938</v>
      </c>
    </row>
    <row r="150" spans="2:137" x14ac:dyDescent="0.25">
      <c r="B150" s="2">
        <v>144</v>
      </c>
      <c r="C150">
        <v>61.042000000000002</v>
      </c>
      <c r="D150">
        <v>64.147000000000006</v>
      </c>
      <c r="E150">
        <v>67.015000000000001</v>
      </c>
      <c r="F150">
        <v>65.558999999999997</v>
      </c>
      <c r="G150">
        <v>66.971000000000004</v>
      </c>
      <c r="H150">
        <v>68.543999999999997</v>
      </c>
      <c r="I150">
        <v>68.412000000000006</v>
      </c>
      <c r="J150">
        <v>65.265000000000001</v>
      </c>
      <c r="K150">
        <v>64.734999999999999</v>
      </c>
      <c r="L150">
        <v>61.381999999999998</v>
      </c>
      <c r="M150">
        <v>54.353000000000002</v>
      </c>
      <c r="N150">
        <v>47.323999999999998</v>
      </c>
      <c r="O150">
        <v>39.411799999999999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63.393079774523208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66.325007104103875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66.742113499088447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66.748319678827585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68.099628895365299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68.079959724390335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68.506277687378272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67.218804513089424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64.281232790754956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60.395026641024522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54.925327107227957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47.713571150280139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39.692530731707315</v>
      </c>
      <c r="AE150" s="5"/>
      <c r="AG150" s="5">
        <f t="shared" si="32"/>
        <v>-2.3510797745232068</v>
      </c>
      <c r="AH150" s="5">
        <f t="shared" si="32"/>
        <v>-2.1780071041038696</v>
      </c>
      <c r="AI150" s="5">
        <f t="shared" si="32"/>
        <v>0.27288650091155375</v>
      </c>
      <c r="AJ150" s="5">
        <f t="shared" si="32"/>
        <v>-1.1893196788275873</v>
      </c>
      <c r="AK150" s="5">
        <f t="shared" si="32"/>
        <v>-1.1286288953652956</v>
      </c>
      <c r="AL150" s="5">
        <f t="shared" si="32"/>
        <v>0.46404027560966199</v>
      </c>
      <c r="AM150" s="5">
        <f t="shared" si="32"/>
        <v>-9.4277687378266251E-2</v>
      </c>
      <c r="AN150" s="5">
        <f t="shared" si="32"/>
        <v>-1.9538045130894233</v>
      </c>
      <c r="AO150" s="5">
        <f t="shared" si="47"/>
        <v>0.45376720924504355</v>
      </c>
      <c r="AP150" s="5">
        <f t="shared" si="33"/>
        <v>0.98697335897547589</v>
      </c>
      <c r="AQ150" s="5">
        <f t="shared" si="33"/>
        <v>-0.57232710722795588</v>
      </c>
      <c r="AR150" s="5">
        <f t="shared" si="33"/>
        <v>-0.38957115028014044</v>
      </c>
      <c r="AS150" s="5">
        <f t="shared" si="33"/>
        <v>-0.28073073170731533</v>
      </c>
      <c r="AV150" s="2">
        <f t="shared" si="34"/>
        <v>63.393079565383339</v>
      </c>
      <c r="AW150" s="2">
        <f t="shared" si="35"/>
        <v>66.325007104103875</v>
      </c>
      <c r="AX150" s="2">
        <f t="shared" si="36"/>
        <v>66.72610267852086</v>
      </c>
      <c r="AY150" s="2">
        <f t="shared" si="37"/>
        <v>66.593905843152214</v>
      </c>
      <c r="AZ150" s="2">
        <f t="shared" si="38"/>
        <v>67.972927524506801</v>
      </c>
      <c r="BA150" s="2">
        <f t="shared" si="39"/>
        <v>67.899697598141387</v>
      </c>
      <c r="BB150" s="2">
        <f t="shared" si="40"/>
        <v>68.330503398665329</v>
      </c>
      <c r="BC150" s="2">
        <f t="shared" si="41"/>
        <v>67.092844268840835</v>
      </c>
      <c r="BD150" s="2">
        <f t="shared" si="42"/>
        <v>64.066463238380337</v>
      </c>
      <c r="BE150" s="2">
        <f t="shared" si="43"/>
        <v>60.24812236923681</v>
      </c>
      <c r="BF150" s="2">
        <f t="shared" si="44"/>
        <v>54.792306685632703</v>
      </c>
      <c r="BG150" s="2">
        <f t="shared" si="45"/>
        <v>47.684080702689073</v>
      </c>
      <c r="BH150" s="2">
        <f t="shared" si="46"/>
        <v>39.683943223104691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66.595705142766548</v>
      </c>
      <c r="CP150" s="2">
        <f>BL$207*$B150+BL$209</f>
        <v>69.548319779754337</v>
      </c>
      <c r="CQ150" s="2">
        <f>BM$207*$B150+BM$209</f>
        <v>69.932448841289585</v>
      </c>
      <c r="CR150" s="2">
        <f>BN$207*$B150+BN$209</f>
        <v>69.580961845532727</v>
      </c>
      <c r="CS150" s="2">
        <f>BO$207*$B150+BO$209</f>
        <v>71.59905157592631</v>
      </c>
      <c r="CT150" s="2">
        <f>BP$207*$B150+BP$209</f>
        <v>71.190602833113701</v>
      </c>
      <c r="CU150" s="2">
        <f>BQ$207*$B150+BQ$209</f>
        <v>71.317171484171325</v>
      </c>
      <c r="CV150" s="2">
        <f>BR$207*$B150+BR$209</f>
        <v>71.272331336426561</v>
      </c>
      <c r="CW150" s="2">
        <f>BS$207*$B150+BS$209</f>
        <v>67.654508625504775</v>
      </c>
      <c r="CX150" s="2">
        <f>BT$207*$B150+BT$209</f>
        <v>63.798101842047714</v>
      </c>
      <c r="CY150" s="2">
        <f>BU$207*$B150+BU$209</f>
        <v>59.255880919133112</v>
      </c>
      <c r="CZ150" s="2">
        <f>BV$207*$B150+BV$209</f>
        <v>50.976131773588953</v>
      </c>
      <c r="DA150" s="2">
        <f>BW$207*$B150+BW$209</f>
        <v>42.448360014837853</v>
      </c>
      <c r="DD150" s="2">
        <f>BZ$207*$B150+BZ$209</f>
        <v>63.357650750700245</v>
      </c>
      <c r="DE150" s="2">
        <f>CA$207*$B150+CA$209</f>
        <v>66.240982237555627</v>
      </c>
      <c r="DF150" s="2">
        <f>CB$207*$B150+CB$209</f>
        <v>66.678561854978696</v>
      </c>
      <c r="DG150" s="2">
        <f>CC$207*$B150+CC$209</f>
        <v>66.55500491343922</v>
      </c>
      <c r="DH150" s="2">
        <f>CD$207*$B150+CD$209</f>
        <v>67.924269625212204</v>
      </c>
      <c r="DI150" s="2">
        <f>CE$207*$B150+CE$209</f>
        <v>67.848169522277573</v>
      </c>
      <c r="DJ150" s="2">
        <f>CF$207*$B150+CF$209</f>
        <v>68.284348001455086</v>
      </c>
      <c r="DK150" s="2">
        <f>CG$207*$B150+CG$209</f>
        <v>67.025548803653791</v>
      </c>
      <c r="DL150" s="2">
        <f>CH$207*$B150+CH$209</f>
        <v>64.013064200080393</v>
      </c>
      <c r="DM150" s="2">
        <f>CI$207*$B150+CI$209</f>
        <v>60.192679124176692</v>
      </c>
      <c r="DN150" s="2">
        <f>CJ$207*$B150+CJ$209</f>
        <v>54.714996497815093</v>
      </c>
      <c r="DO150" s="2">
        <f>CK$207*$B150+CK$209</f>
        <v>47.62199158743217</v>
      </c>
      <c r="DP150" s="2">
        <f>CL$207*$B150+CL$209</f>
        <v>39.633891427348608</v>
      </c>
      <c r="DS150" s="2">
        <f>POWER(10,($B150-C$227)/C$228)/(1+POWER(10,($B150-C$227)/C$228))</f>
        <v>0.9890586103896537</v>
      </c>
      <c r="DT150" s="2">
        <f>POWER(10,($B150-D$227)/D$228)/(1+POWER(10,($B150-D$227)/D$228))</f>
        <v>0.97459440850044543</v>
      </c>
      <c r="DU150" s="2">
        <f>POWER(10,($B150-E$227)/E$228)/(1+POWER(10,($B150-E$227)/E$228))</f>
        <v>0.98538952835726179</v>
      </c>
      <c r="DV150" s="2">
        <f>POWER(10,($B150-F$227)/F$228)/(1+POWER(10,($B150-F$227)/F$228))</f>
        <v>0.98714425532617323</v>
      </c>
      <c r="DW150" s="2">
        <f>POWER(10,($B150-G$227)/G$228)/(1+POWER(10,($B150-G$227)/G$228))</f>
        <v>0.98675896966209131</v>
      </c>
      <c r="DX150" s="2">
        <f>POWER(10,($B150-H$227)/H$228)/(1+POWER(10,($B150-H$227)/H$228))</f>
        <v>0.98458366373481332</v>
      </c>
      <c r="DY150" s="2">
        <f>POWER(10,($B150-I$227)/I$228)/(1+POWER(10,($B150-I$227)/I$228))</f>
        <v>0.98478137699959412</v>
      </c>
      <c r="DZ150" s="2">
        <f>POWER(10,($B150-J$227)/J$228)/(1+POWER(10,($B150-J$227)/J$228))</f>
        <v>0.98415377649603797</v>
      </c>
      <c r="EA150" s="2">
        <f>POWER(10,($B150-K$227)/K$228)/(1+POWER(10,($B150-K$227)/K$228))</f>
        <v>0.98533575360175396</v>
      </c>
      <c r="EB150" s="2">
        <f>POWER(10,($B150-L$227)/L$228)/(1+POWER(10,($B150-L$227)/L$228))</f>
        <v>0.98462226224256466</v>
      </c>
      <c r="EC150" s="2">
        <f>POWER(10,($B150-M$227)/M$228)/(1+POWER(10,($B150-M$227)/M$228))</f>
        <v>0.982974640919142</v>
      </c>
      <c r="ED150" s="2">
        <f>POWER(10,($B150-N$227)/N$228)/(1+POWER(10,($B150-N$227)/N$228))</f>
        <v>0.98148881328420368</v>
      </c>
      <c r="EE150" s="2">
        <f>POWER(10,($B150-O$227)/O$228)/(1+POWER(10,($B150-O$227)/O$228))</f>
        <v>0.98221625354833753</v>
      </c>
    </row>
    <row r="151" spans="2:137" x14ac:dyDescent="0.25">
      <c r="B151" s="2">
        <v>145</v>
      </c>
      <c r="C151">
        <v>61.707999999999998</v>
      </c>
      <c r="D151">
        <v>65.087999999999994</v>
      </c>
      <c r="E151">
        <v>66.647000000000006</v>
      </c>
      <c r="F151">
        <v>65.662000000000006</v>
      </c>
      <c r="G151">
        <v>66.5</v>
      </c>
      <c r="H151">
        <v>69.823999999999998</v>
      </c>
      <c r="I151">
        <v>68.441000000000003</v>
      </c>
      <c r="J151">
        <v>67.058999999999997</v>
      </c>
      <c r="K151">
        <v>65.176000000000002</v>
      </c>
      <c r="L151">
        <v>60.456000000000003</v>
      </c>
      <c r="M151">
        <v>54.543999999999997</v>
      </c>
      <c r="N151">
        <v>47.515000000000001</v>
      </c>
      <c r="O151">
        <v>38.102899999999998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63.336202837979805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66.267913022057868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66.698751722844918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66.774607650783253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68.115094016322359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68.156059372712548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68.572176729651915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67.251353682973061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64.343914789683581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60.439141862661266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54.96745707564245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47.697912767973421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39.66428923732569</v>
      </c>
      <c r="AE151" s="5"/>
      <c r="AG151" s="5">
        <f t="shared" si="32"/>
        <v>-1.6282028379798064</v>
      </c>
      <c r="AH151" s="5">
        <f t="shared" si="32"/>
        <v>-1.1799130220578746</v>
      </c>
      <c r="AI151" s="5">
        <f t="shared" si="32"/>
        <v>-5.1751722844912251E-2</v>
      </c>
      <c r="AJ151" s="5">
        <f t="shared" si="32"/>
        <v>-1.1126076507832465</v>
      </c>
      <c r="AK151" s="5">
        <f t="shared" si="32"/>
        <v>-1.6150940163223595</v>
      </c>
      <c r="AL151" s="5">
        <f t="shared" si="32"/>
        <v>1.6679406272874502</v>
      </c>
      <c r="AM151" s="5">
        <f t="shared" si="32"/>
        <v>-0.13117672965191218</v>
      </c>
      <c r="AN151" s="5">
        <f t="shared" si="32"/>
        <v>-0.19235368297306366</v>
      </c>
      <c r="AO151" s="5">
        <f t="shared" si="47"/>
        <v>0.83208521031642135</v>
      </c>
      <c r="AP151" s="5">
        <f t="shared" si="33"/>
        <v>1.6858137338736867E-2</v>
      </c>
      <c r="AQ151" s="5">
        <f t="shared" si="33"/>
        <v>-0.42345707564245316</v>
      </c>
      <c r="AR151" s="5">
        <f t="shared" si="33"/>
        <v>-0.18291276797341993</v>
      </c>
      <c r="AS151" s="5">
        <f t="shared" si="33"/>
        <v>-1.5613892373256917</v>
      </c>
      <c r="AV151" s="2">
        <f t="shared" si="34"/>
        <v>63.33620252992408</v>
      </c>
      <c r="AW151" s="2">
        <f t="shared" si="35"/>
        <v>66.267913022057868</v>
      </c>
      <c r="AX151" s="2">
        <f t="shared" si="36"/>
        <v>66.673066946063656</v>
      </c>
      <c r="AY151" s="2">
        <f t="shared" si="37"/>
        <v>66.543906054139512</v>
      </c>
      <c r="AZ151" s="2">
        <f t="shared" si="38"/>
        <v>67.925231768637161</v>
      </c>
      <c r="BA151" s="2">
        <f t="shared" si="39"/>
        <v>67.855195434186626</v>
      </c>
      <c r="BB151" s="2">
        <f t="shared" si="40"/>
        <v>68.290760504912882</v>
      </c>
      <c r="BC151" s="2">
        <f t="shared" si="41"/>
        <v>67.041383982315821</v>
      </c>
      <c r="BD151" s="2">
        <f t="shared" si="42"/>
        <v>64.016839344685607</v>
      </c>
      <c r="BE151" s="2">
        <f t="shared" si="43"/>
        <v>60.201369662132322</v>
      </c>
      <c r="BF151" s="2">
        <f t="shared" si="44"/>
        <v>54.737566056350445</v>
      </c>
      <c r="BG151" s="2">
        <f t="shared" si="45"/>
        <v>47.639969863020738</v>
      </c>
      <c r="BH151" s="2">
        <f t="shared" si="46"/>
        <v>39.646614435714085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66.606032298957558</v>
      </c>
      <c r="CP151" s="2">
        <f>BL$207*$B151+BL$209</f>
        <v>69.563788225328238</v>
      </c>
      <c r="CQ151" s="2">
        <f>BM$207*$B151+BM$209</f>
        <v>69.942858915981887</v>
      </c>
      <c r="CR151" s="2">
        <f>BN$207*$B151+BN$209</f>
        <v>69.588449877188324</v>
      </c>
      <c r="CS151" s="2">
        <f>BO$207*$B151+BO$209</f>
        <v>71.61960846358771</v>
      </c>
      <c r="CT151" s="2">
        <f>BP$207*$B151+BP$209</f>
        <v>71.208699927756228</v>
      </c>
      <c r="CU151" s="2">
        <f>BQ$207*$B151+BQ$209</f>
        <v>71.336029014291384</v>
      </c>
      <c r="CV151" s="2">
        <f>BR$207*$B151+BR$209</f>
        <v>71.301335365146457</v>
      </c>
      <c r="CW151" s="2">
        <f>BS$207*$B151+BS$209</f>
        <v>67.674752513712491</v>
      </c>
      <c r="CX151" s="2">
        <f>BT$207*$B151+BT$209</f>
        <v>63.820849873774037</v>
      </c>
      <c r="CY151" s="2">
        <f>BU$207*$B151+BU$209</f>
        <v>59.294846036970156</v>
      </c>
      <c r="CZ151" s="2">
        <f>BV$207*$B151+BV$209</f>
        <v>51.00449315701276</v>
      </c>
      <c r="DA151" s="2">
        <f>BW$207*$B151+BW$209</f>
        <v>42.473515703870682</v>
      </c>
      <c r="DD151" s="2">
        <f>BZ$207*$B151+BZ$209</f>
        <v>63.303213040175876</v>
      </c>
      <c r="DE151" s="2">
        <f>CA$207*$B151+CA$209</f>
        <v>66.189556318998157</v>
      </c>
      <c r="DF151" s="2">
        <f>CB$207*$B151+CB$209</f>
        <v>66.628851255131394</v>
      </c>
      <c r="DG151" s="2">
        <f>CC$207*$B151+CC$209</f>
        <v>66.507745186233365</v>
      </c>
      <c r="DH151" s="2">
        <f>CD$207*$B151+CD$209</f>
        <v>67.880019960729911</v>
      </c>
      <c r="DI151" s="2">
        <f>CE$207*$B151+CE$209</f>
        <v>67.807307352351785</v>
      </c>
      <c r="DJ151" s="2">
        <f>CF$207*$B151+CF$209</f>
        <v>68.247840365583741</v>
      </c>
      <c r="DK151" s="2">
        <f>CG$207*$B151+CG$209</f>
        <v>66.978828200457357</v>
      </c>
      <c r="DL151" s="2">
        <f>CH$207*$B151+CH$209</f>
        <v>63.967190528286878</v>
      </c>
      <c r="DM151" s="2">
        <f>CI$207*$B151+CI$209</f>
        <v>60.149814874036892</v>
      </c>
      <c r="DN151" s="2">
        <f>CJ$207*$B151+CJ$209</f>
        <v>54.66557812776945</v>
      </c>
      <c r="DO151" s="2">
        <f>CK$207*$B151+CK$209</f>
        <v>47.58209733593565</v>
      </c>
      <c r="DP151" s="2">
        <f>CL$207*$B151+CL$209</f>
        <v>39.599934872672812</v>
      </c>
      <c r="DS151" s="2">
        <f>POWER(10,($B151-C$227)/C$228)/(1+POWER(10,($B151-C$227)/C$228))</f>
        <v>0.99001171812218081</v>
      </c>
      <c r="DT151" s="2">
        <f>POWER(10,($B151-D$227)/D$228)/(1+POWER(10,($B151-D$227)/D$228))</f>
        <v>0.97677791413426174</v>
      </c>
      <c r="DU151" s="2">
        <f>POWER(10,($B151-E$227)/E$228)/(1+POWER(10,($B151-E$227)/E$228))</f>
        <v>0.98665793943249069</v>
      </c>
      <c r="DV151" s="2">
        <f>POWER(10,($B151-F$227)/F$228)/(1+POWER(10,($B151-F$227)/F$228))</f>
        <v>0.98826214404375579</v>
      </c>
      <c r="DW151" s="2">
        <f>POWER(10,($B151-G$227)/G$228)/(1+POWER(10,($B151-G$227)/G$228))</f>
        <v>0.98790995108881297</v>
      </c>
      <c r="DX151" s="2">
        <f>POWER(10,($B151-H$227)/H$228)/(1+POWER(10,($B151-H$227)/H$228))</f>
        <v>0.98592103652453567</v>
      </c>
      <c r="DY151" s="2">
        <f>POWER(10,($B151-I$227)/I$228)/(1+POWER(10,($B151-I$227)/I$228))</f>
        <v>0.98610184020101466</v>
      </c>
      <c r="DZ151" s="2">
        <f>POWER(10,($B151-J$227)/J$228)/(1+POWER(10,($B151-J$227)/J$228))</f>
        <v>0.98552789400339524</v>
      </c>
      <c r="EA151" s="2">
        <f>POWER(10,($B151-K$227)/K$228)/(1+POWER(10,($B151-K$227)/K$228))</f>
        <v>0.98660876969990174</v>
      </c>
      <c r="EB151" s="2">
        <f>POWER(10,($B151-L$227)/L$228)/(1+POWER(10,($B151-L$227)/L$228))</f>
        <v>0.98595633435826102</v>
      </c>
      <c r="EC151" s="2">
        <f>POWER(10,($B151-M$227)/M$228)/(1+POWER(10,($B151-M$227)/M$228))</f>
        <v>0.98444939243245799</v>
      </c>
      <c r="ED151" s="2">
        <f>POWER(10,($B151-N$227)/N$228)/(1+POWER(10,($B151-N$227)/N$228))</f>
        <v>0.9830900544207446</v>
      </c>
      <c r="EE151" s="2">
        <f>POWER(10,($B151-O$227)/O$228)/(1+POWER(10,($B151-O$227)/O$228))</f>
        <v>0.983755611627667</v>
      </c>
    </row>
    <row r="152" spans="2:137" x14ac:dyDescent="0.25">
      <c r="B152" s="2">
        <v>146</v>
      </c>
      <c r="C152">
        <v>60.292000000000002</v>
      </c>
      <c r="D152">
        <v>67.117999999999995</v>
      </c>
      <c r="E152">
        <v>65.765000000000001</v>
      </c>
      <c r="F152">
        <v>66.206000000000003</v>
      </c>
      <c r="G152">
        <v>66.632000000000005</v>
      </c>
      <c r="H152">
        <v>69.882000000000005</v>
      </c>
      <c r="I152">
        <v>69.471000000000004</v>
      </c>
      <c r="J152">
        <v>65.778999999999996</v>
      </c>
      <c r="K152">
        <v>64.278999999999996</v>
      </c>
      <c r="L152">
        <v>58.823999999999998</v>
      </c>
      <c r="M152">
        <v>53.484999999999999</v>
      </c>
      <c r="N152">
        <v>47.661999999999999</v>
      </c>
      <c r="O152">
        <v>39.0441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63.279479486176982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66.211158522693069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66.659175290802011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66.819800363356379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68.146531028968994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68.285430832997861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68.676653044795415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67.320832532118104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64.437520628287885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60.518289740069555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55.058356205924234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47.703813369815592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39.643957473597297</v>
      </c>
      <c r="AE152" s="5"/>
      <c r="AG152" s="5">
        <f t="shared" si="32"/>
        <v>-2.98747948617698</v>
      </c>
      <c r="AH152" s="5">
        <f t="shared" si="32"/>
        <v>0.90684147730692644</v>
      </c>
      <c r="AI152" s="5">
        <f t="shared" si="32"/>
        <v>-0.89417529080201064</v>
      </c>
      <c r="AJ152" s="5">
        <f t="shared" si="32"/>
        <v>-0.61380036335637556</v>
      </c>
      <c r="AK152" s="5">
        <f t="shared" si="32"/>
        <v>-1.5145310289689888</v>
      </c>
      <c r="AL152" s="5">
        <f t="shared" si="32"/>
        <v>1.5965691670021442</v>
      </c>
      <c r="AM152" s="5">
        <f t="shared" si="32"/>
        <v>0.79434695520458831</v>
      </c>
      <c r="AN152" s="5">
        <f t="shared" si="32"/>
        <v>-1.5418325321181072</v>
      </c>
      <c r="AO152" s="5">
        <f t="shared" si="47"/>
        <v>-0.1585206282878886</v>
      </c>
      <c r="AP152" s="5">
        <f t="shared" si="33"/>
        <v>-1.6942897400695571</v>
      </c>
      <c r="AQ152" s="5">
        <f t="shared" si="33"/>
        <v>-1.5733562059242345</v>
      </c>
      <c r="AR152" s="5">
        <f t="shared" si="33"/>
        <v>-4.1813369815592694E-2</v>
      </c>
      <c r="AS152" s="5">
        <f t="shared" si="33"/>
        <v>-0.59985747359729658</v>
      </c>
      <c r="AV152" s="2">
        <f t="shared" si="34"/>
        <v>63.279479056639609</v>
      </c>
      <c r="AW152" s="2">
        <f t="shared" si="35"/>
        <v>66.211158522693069</v>
      </c>
      <c r="AX152" s="2">
        <f t="shared" si="36"/>
        <v>66.620245654785691</v>
      </c>
      <c r="AY152" s="2">
        <f t="shared" si="37"/>
        <v>66.49408534221331</v>
      </c>
      <c r="AZ152" s="2">
        <f t="shared" si="38"/>
        <v>67.877763200506337</v>
      </c>
      <c r="BA152" s="2">
        <f t="shared" si="39"/>
        <v>67.810931788794065</v>
      </c>
      <c r="BB152" s="2">
        <f t="shared" si="40"/>
        <v>68.251226916665928</v>
      </c>
      <c r="BC152" s="2">
        <f t="shared" si="41"/>
        <v>66.99023263215615</v>
      </c>
      <c r="BD152" s="2">
        <f t="shared" si="42"/>
        <v>63.967458973956411</v>
      </c>
      <c r="BE152" s="2">
        <f t="shared" si="43"/>
        <v>60.154868721877023</v>
      </c>
      <c r="BF152" s="2">
        <f t="shared" si="44"/>
        <v>54.683158685657332</v>
      </c>
      <c r="BG152" s="2">
        <f t="shared" si="45"/>
        <v>47.596116315566938</v>
      </c>
      <c r="BH152" s="2">
        <f t="shared" si="46"/>
        <v>39.609488527253987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66.616359455148583</v>
      </c>
      <c r="CP152" s="2">
        <f>BL$207*$B152+BL$209</f>
        <v>69.579256670902154</v>
      </c>
      <c r="CQ152" s="2">
        <f>BM$207*$B152+BM$209</f>
        <v>69.953268990674189</v>
      </c>
      <c r="CR152" s="2">
        <f>BN$207*$B152+BN$209</f>
        <v>69.595937908843908</v>
      </c>
      <c r="CS152" s="2">
        <f>BO$207*$B152+BO$209</f>
        <v>71.640165351249109</v>
      </c>
      <c r="CT152" s="2">
        <f>BP$207*$B152+BP$209</f>
        <v>71.22679702239877</v>
      </c>
      <c r="CU152" s="2">
        <f>BQ$207*$B152+BQ$209</f>
        <v>71.354886544411457</v>
      </c>
      <c r="CV152" s="2">
        <f>BR$207*$B152+BR$209</f>
        <v>71.330339393866353</v>
      </c>
      <c r="CW152" s="2">
        <f>BS$207*$B152+BS$209</f>
        <v>67.694996401920193</v>
      </c>
      <c r="CX152" s="2">
        <f>BT$207*$B152+BT$209</f>
        <v>63.843597905500353</v>
      </c>
      <c r="CY152" s="2">
        <f>BU$207*$B152+BU$209</f>
        <v>59.333811154807194</v>
      </c>
      <c r="CZ152" s="2">
        <f>BV$207*$B152+BV$209</f>
        <v>51.032854540436574</v>
      </c>
      <c r="DA152" s="2">
        <f>BW$207*$B152+BW$209</f>
        <v>42.49867139290351</v>
      </c>
      <c r="DD152" s="2">
        <f>BZ$207*$B152+BZ$209</f>
        <v>63.248775329651508</v>
      </c>
      <c r="DE152" s="2">
        <f>CA$207*$B152+CA$209</f>
        <v>66.138130400440687</v>
      </c>
      <c r="DF152" s="2">
        <f>CB$207*$B152+CB$209</f>
        <v>66.579140655284107</v>
      </c>
      <c r="DG152" s="2">
        <f>CC$207*$B152+CC$209</f>
        <v>66.46048545902751</v>
      </c>
      <c r="DH152" s="2">
        <f>CD$207*$B152+CD$209</f>
        <v>67.835770296247617</v>
      </c>
      <c r="DI152" s="2">
        <f>CE$207*$B152+CE$209</f>
        <v>67.766445182426011</v>
      </c>
      <c r="DJ152" s="2">
        <f>CF$207*$B152+CF$209</f>
        <v>68.211332729712396</v>
      </c>
      <c r="DK152" s="2">
        <f>CG$207*$B152+CG$209</f>
        <v>66.932107597260938</v>
      </c>
      <c r="DL152" s="2">
        <f>CH$207*$B152+CH$209</f>
        <v>63.92131685649337</v>
      </c>
      <c r="DM152" s="2">
        <f>CI$207*$B152+CI$209</f>
        <v>60.106950623897092</v>
      </c>
      <c r="DN152" s="2">
        <f>CJ$207*$B152+CJ$209</f>
        <v>54.6161597577238</v>
      </c>
      <c r="DO152" s="2">
        <f>CK$207*$B152+CK$209</f>
        <v>47.54220308443913</v>
      </c>
      <c r="DP152" s="2">
        <f>CL$207*$B152+CL$209</f>
        <v>39.565978317997015</v>
      </c>
      <c r="DS152" s="2">
        <f>POWER(10,($B152-C$227)/C$228)/(1+POWER(10,($B152-C$227)/C$228))</f>
        <v>0.99088256570767297</v>
      </c>
      <c r="DT152" s="2">
        <f>POWER(10,($B152-D$227)/D$228)/(1+POWER(10,($B152-D$227)/D$228))</f>
        <v>0.97877784291752001</v>
      </c>
      <c r="DU152" s="2">
        <f>POWER(10,($B152-E$227)/E$228)/(1+POWER(10,($B152-E$227)/E$228))</f>
        <v>0.98781759452643148</v>
      </c>
      <c r="DV152" s="2">
        <f>POWER(10,($B152-F$227)/F$228)/(1+POWER(10,($B152-F$227)/F$228))</f>
        <v>0.98928388048500693</v>
      </c>
      <c r="DW152" s="2">
        <f>POWER(10,($B152-G$227)/G$228)/(1+POWER(10,($B152-G$227)/G$228))</f>
        <v>0.98896200219703345</v>
      </c>
      <c r="DX152" s="2">
        <f>POWER(10,($B152-H$227)/H$228)/(1+POWER(10,($B152-H$227)/H$228))</f>
        <v>0.98714390662413032</v>
      </c>
      <c r="DY152" s="2">
        <f>POWER(10,($B152-I$227)/I$228)/(1+POWER(10,($B152-I$227)/I$228))</f>
        <v>0.98730920820665169</v>
      </c>
      <c r="DZ152" s="2">
        <f>POWER(10,($B152-J$227)/J$228)/(1+POWER(10,($B152-J$227)/J$228))</f>
        <v>0.98678445393895009</v>
      </c>
      <c r="EA152" s="2">
        <f>POWER(10,($B152-K$227)/K$228)/(1+POWER(10,($B152-K$227)/K$228))</f>
        <v>0.98777264552869548</v>
      </c>
      <c r="EB152" s="2">
        <f>POWER(10,($B152-L$227)/L$228)/(1+POWER(10,($B152-L$227)/L$228))</f>
        <v>0.98717617843786143</v>
      </c>
      <c r="EC152" s="2">
        <f>POWER(10,($B152-M$227)/M$228)/(1+POWER(10,($B152-M$227)/M$228))</f>
        <v>0.98579824529320814</v>
      </c>
      <c r="ED152" s="2">
        <f>POWER(10,($B152-N$227)/N$228)/(1+POWER(10,($B152-N$227)/N$228))</f>
        <v>0.98455496579723611</v>
      </c>
      <c r="EE152" s="2">
        <f>POWER(10,($B152-O$227)/O$228)/(1+POWER(10,($B152-O$227)/O$228))</f>
        <v>0.98516373580677108</v>
      </c>
    </row>
    <row r="153" spans="2:137" x14ac:dyDescent="0.25">
      <c r="B153" s="2">
        <v>147</v>
      </c>
      <c r="C153">
        <v>61.917000000000002</v>
      </c>
      <c r="D153">
        <v>65.971000000000004</v>
      </c>
      <c r="E153">
        <v>64.528999999999996</v>
      </c>
      <c r="F153">
        <v>67.382000000000005</v>
      </c>
      <c r="G153">
        <v>68.647000000000006</v>
      </c>
      <c r="H153">
        <v>69.352999999999994</v>
      </c>
      <c r="I153">
        <v>69.073999999999998</v>
      </c>
      <c r="J153">
        <v>68.926000000000002</v>
      </c>
      <c r="K153">
        <v>64.087999999999994</v>
      </c>
      <c r="L153">
        <v>60.793999999999997</v>
      </c>
      <c r="M153">
        <v>54.25</v>
      </c>
      <c r="N153">
        <v>46.396999999999998</v>
      </c>
      <c r="O153">
        <v>37.838200000000001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63.222901765370942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66.154728673407774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66.623374910415208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66.878991700996622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68.189924792540907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68.474024674070392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68.819159264164711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67.431040912788035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64.555828061160867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60.633149064111585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55.207339796288956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47.741869540251322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39.636248541370932</v>
      </c>
      <c r="AE153" s="5"/>
      <c r="AG153" s="5">
        <f t="shared" si="32"/>
        <v>-1.3059017653709404</v>
      </c>
      <c r="AH153" s="5">
        <f t="shared" si="32"/>
        <v>-0.18372867340777077</v>
      </c>
      <c r="AI153" s="5">
        <f t="shared" si="32"/>
        <v>-2.0943749104152118</v>
      </c>
      <c r="AJ153" s="5">
        <f t="shared" si="32"/>
        <v>0.50300829900338329</v>
      </c>
      <c r="AK153" s="5">
        <f t="shared" si="32"/>
        <v>0.45707520745909846</v>
      </c>
      <c r="AL153" s="5">
        <f t="shared" si="32"/>
        <v>0.87897532592960204</v>
      </c>
      <c r="AM153" s="5">
        <f t="shared" si="32"/>
        <v>0.25484073583528755</v>
      </c>
      <c r="AN153" s="5">
        <f t="shared" si="32"/>
        <v>1.4949590872119671</v>
      </c>
      <c r="AO153" s="5">
        <f t="shared" si="47"/>
        <v>-0.46782806116087272</v>
      </c>
      <c r="AP153" s="5">
        <f t="shared" si="33"/>
        <v>0.16085093588841204</v>
      </c>
      <c r="AQ153" s="5">
        <f t="shared" si="33"/>
        <v>-0.95733979628895582</v>
      </c>
      <c r="AR153" s="5">
        <f t="shared" si="33"/>
        <v>-1.3448695402513238</v>
      </c>
      <c r="AS153" s="5">
        <f t="shared" si="33"/>
        <v>-1.7980485413709317</v>
      </c>
      <c r="AV153" s="2">
        <f t="shared" si="34"/>
        <v>63.222901198411677</v>
      </c>
      <c r="AW153" s="2">
        <f t="shared" si="35"/>
        <v>66.154728673407774</v>
      </c>
      <c r="AX153" s="2">
        <f t="shared" si="36"/>
        <v>66.567627174679231</v>
      </c>
      <c r="AY153" s="2">
        <f t="shared" si="37"/>
        <v>66.444433677269686</v>
      </c>
      <c r="AZ153" s="2">
        <f t="shared" si="38"/>
        <v>67.830508874839907</v>
      </c>
      <c r="BA153" s="2">
        <f t="shared" si="39"/>
        <v>67.766893301058374</v>
      </c>
      <c r="BB153" s="2">
        <f t="shared" si="40"/>
        <v>68.211891218901371</v>
      </c>
      <c r="BC153" s="2">
        <f t="shared" si="41"/>
        <v>66.939373120214199</v>
      </c>
      <c r="BD153" s="2">
        <f t="shared" si="42"/>
        <v>63.918308722558557</v>
      </c>
      <c r="BE153" s="2">
        <f t="shared" si="43"/>
        <v>60.108605798431952</v>
      </c>
      <c r="BF153" s="2">
        <f t="shared" si="44"/>
        <v>54.629067775829569</v>
      </c>
      <c r="BG153" s="2">
        <f t="shared" si="45"/>
        <v>47.552507956011674</v>
      </c>
      <c r="BH153" s="2">
        <f t="shared" si="46"/>
        <v>39.572556298745148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66.626686611339593</v>
      </c>
      <c r="CP153" s="2">
        <f>BL$207*$B153+BL$209</f>
        <v>69.594725116476056</v>
      </c>
      <c r="CQ153" s="2">
        <f>BM$207*$B153+BM$209</f>
        <v>69.963679065366492</v>
      </c>
      <c r="CR153" s="2">
        <f>BN$207*$B153+BN$209</f>
        <v>69.603425940499505</v>
      </c>
      <c r="CS153" s="2">
        <f>BO$207*$B153+BO$209</f>
        <v>71.660722238910495</v>
      </c>
      <c r="CT153" s="2">
        <f>BP$207*$B153+BP$209</f>
        <v>71.244894117041312</v>
      </c>
      <c r="CU153" s="2">
        <f>BQ$207*$B153+BQ$209</f>
        <v>71.373744074531515</v>
      </c>
      <c r="CV153" s="2">
        <f>BR$207*$B153+BR$209</f>
        <v>71.359343422586235</v>
      </c>
      <c r="CW153" s="2">
        <f>BS$207*$B153+BS$209</f>
        <v>67.715240290127909</v>
      </c>
      <c r="CX153" s="2">
        <f>BT$207*$B153+BT$209</f>
        <v>63.866345937226669</v>
      </c>
      <c r="CY153" s="2">
        <f>BU$207*$B153+BU$209</f>
        <v>59.372776272644238</v>
      </c>
      <c r="CZ153" s="2">
        <f>BV$207*$B153+BV$209</f>
        <v>51.061215923860381</v>
      </c>
      <c r="DA153" s="2">
        <f>BW$207*$B153+BW$209</f>
        <v>42.523827081936339</v>
      </c>
      <c r="DD153" s="2">
        <f>BZ$207*$B153+BZ$209</f>
        <v>63.19433761912714</v>
      </c>
      <c r="DE153" s="2">
        <f>CA$207*$B153+CA$209</f>
        <v>66.086704481883217</v>
      </c>
      <c r="DF153" s="2">
        <f>CB$207*$B153+CB$209</f>
        <v>66.529430055436819</v>
      </c>
      <c r="DG153" s="2">
        <f>CC$207*$B153+CC$209</f>
        <v>66.413225731821655</v>
      </c>
      <c r="DH153" s="2">
        <f>CD$207*$B153+CD$209</f>
        <v>67.791520631765323</v>
      </c>
      <c r="DI153" s="2">
        <f>CE$207*$B153+CE$209</f>
        <v>67.725583012500238</v>
      </c>
      <c r="DJ153" s="2">
        <f>CF$207*$B153+CF$209</f>
        <v>68.174825093841065</v>
      </c>
      <c r="DK153" s="2">
        <f>CG$207*$B153+CG$209</f>
        <v>66.885386994064518</v>
      </c>
      <c r="DL153" s="2">
        <f>CH$207*$B153+CH$209</f>
        <v>63.875443184699854</v>
      </c>
      <c r="DM153" s="2">
        <f>CI$207*$B153+CI$209</f>
        <v>60.064086373757291</v>
      </c>
      <c r="DN153" s="2">
        <f>CJ$207*$B153+CJ$209</f>
        <v>54.566741387678157</v>
      </c>
      <c r="DO153" s="2">
        <f>CK$207*$B153+CK$209</f>
        <v>47.50230883294261</v>
      </c>
      <c r="DP153" s="2">
        <f>CL$207*$B153+CL$209</f>
        <v>39.532021763321218</v>
      </c>
      <c r="DS153" s="2">
        <f>POWER(10,($B153-C$227)/C$228)/(1+POWER(10,($B153-C$227)/C$228))</f>
        <v>0.99167812499563779</v>
      </c>
      <c r="DT153" s="2">
        <f>POWER(10,($B153-D$227)/D$228)/(1+POWER(10,($B153-D$227)/D$228))</f>
        <v>0.98060895342126353</v>
      </c>
      <c r="DU153" s="2">
        <f>POWER(10,($B153-E$227)/E$228)/(1+POWER(10,($B153-E$227)/E$228))</f>
        <v>0.98887759183100254</v>
      </c>
      <c r="DV153" s="2">
        <f>POWER(10,($B153-F$227)/F$228)/(1+POWER(10,($B153-F$227)/F$228))</f>
        <v>0.99021755895973507</v>
      </c>
      <c r="DW153" s="2">
        <f>POWER(10,($B153-G$227)/G$228)/(1+POWER(10,($B153-G$227)/G$228))</f>
        <v>0.9899234397601343</v>
      </c>
      <c r="DX153" s="2">
        <f>POWER(10,($B153-H$227)/H$228)/(1+POWER(10,($B153-H$227)/H$228))</f>
        <v>0.98826182530301354</v>
      </c>
      <c r="DY153" s="2">
        <f>POWER(10,($B153-I$227)/I$228)/(1+POWER(10,($B153-I$227)/I$228))</f>
        <v>0.98841292158881022</v>
      </c>
      <c r="DZ153" s="2">
        <f>POWER(10,($B153-J$227)/J$228)/(1+POWER(10,($B153-J$227)/J$228))</f>
        <v>0.98793324722486808</v>
      </c>
      <c r="EA153" s="2">
        <f>POWER(10,($B153-K$227)/K$228)/(1+POWER(10,($B153-K$227)/K$228))</f>
        <v>0.98883650966919467</v>
      </c>
      <c r="EB153" s="2">
        <f>POWER(10,($B153-L$227)/L$228)/(1+POWER(10,($B153-L$227)/L$228))</f>
        <v>0.98829132416356291</v>
      </c>
      <c r="EC153" s="2">
        <f>POWER(10,($B153-M$227)/M$228)/(1+POWER(10,($B153-M$227)/M$228))</f>
        <v>0.9870316405013253</v>
      </c>
      <c r="ED153" s="2">
        <f>POWER(10,($B153-N$227)/N$228)/(1+POWER(10,($B153-N$227)/N$228))</f>
        <v>0.98589479247795875</v>
      </c>
      <c r="EE153" s="2">
        <f>POWER(10,($B153-O$227)/O$228)/(1+POWER(10,($B153-O$227)/O$228))</f>
        <v>0.98645147958935486</v>
      </c>
    </row>
    <row r="154" spans="2:137" x14ac:dyDescent="0.25">
      <c r="B154" s="2">
        <v>148</v>
      </c>
      <c r="C154">
        <v>60.832999999999998</v>
      </c>
      <c r="D154">
        <v>65.676000000000002</v>
      </c>
      <c r="E154">
        <v>66.397000000000006</v>
      </c>
      <c r="F154">
        <v>65.793999999999997</v>
      </c>
      <c r="G154">
        <v>67.412000000000006</v>
      </c>
      <c r="H154">
        <v>69.25</v>
      </c>
      <c r="I154">
        <v>69.308999999999997</v>
      </c>
      <c r="J154">
        <v>67.617999999999995</v>
      </c>
      <c r="K154">
        <v>64.5</v>
      </c>
      <c r="L154">
        <v>61.25</v>
      </c>
      <c r="M154">
        <v>54.206000000000003</v>
      </c>
      <c r="N154">
        <v>46.470999999999997</v>
      </c>
      <c r="O154">
        <v>39.411799999999999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63.166461902060298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66.098608433318589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66.590625414084613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66.942815203370543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68.237501103530747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68.718849416651466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68.991240938719244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67.579448018589503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64.685325624446222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60.777516288502561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55.4169406599623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47.824099290541781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39.647322725104495</v>
      </c>
      <c r="AE154" s="5"/>
      <c r="AG154" s="5">
        <f t="shared" si="32"/>
        <v>-2.3334619020603</v>
      </c>
      <c r="AH154" s="5">
        <f t="shared" si="32"/>
        <v>-0.42260843331858666</v>
      </c>
      <c r="AI154" s="5">
        <f t="shared" si="32"/>
        <v>-0.19362541408460743</v>
      </c>
      <c r="AJ154" s="5">
        <f t="shared" si="32"/>
        <v>-1.1488152033705461</v>
      </c>
      <c r="AK154" s="5">
        <f t="shared" si="32"/>
        <v>-0.82550110353074047</v>
      </c>
      <c r="AL154" s="5">
        <f t="shared" si="32"/>
        <v>0.53115058334853416</v>
      </c>
      <c r="AM154" s="5">
        <f t="shared" si="32"/>
        <v>0.31775906128075349</v>
      </c>
      <c r="AN154" s="5">
        <f t="shared" si="32"/>
        <v>3.8551981410492431E-2</v>
      </c>
      <c r="AO154" s="5">
        <f t="shared" si="47"/>
        <v>-0.18532562444622158</v>
      </c>
      <c r="AP154" s="5">
        <f t="shared" si="33"/>
        <v>0.47248371149743917</v>
      </c>
      <c r="AQ154" s="5">
        <f t="shared" si="33"/>
        <v>-1.2109406599622972</v>
      </c>
      <c r="AR154" s="5">
        <f t="shared" si="33"/>
        <v>-1.3530992905417847</v>
      </c>
      <c r="AS154" s="5">
        <f t="shared" si="33"/>
        <v>-0.23552272510449512</v>
      </c>
      <c r="AV154" s="2">
        <f t="shared" si="34"/>
        <v>63.166461193654705</v>
      </c>
      <c r="AW154" s="2">
        <f t="shared" si="35"/>
        <v>66.098608433318589</v>
      </c>
      <c r="AX154" s="2">
        <f t="shared" si="36"/>
        <v>66.515200215166132</v>
      </c>
      <c r="AY154" s="2">
        <f t="shared" si="37"/>
        <v>66.394941372307429</v>
      </c>
      <c r="AZ154" s="2">
        <f t="shared" si="38"/>
        <v>67.783456318340598</v>
      </c>
      <c r="BA154" s="2">
        <f t="shared" si="39"/>
        <v>67.723067057844133</v>
      </c>
      <c r="BB154" s="2">
        <f t="shared" si="40"/>
        <v>68.17274233691343</v>
      </c>
      <c r="BC154" s="2">
        <f t="shared" si="41"/>
        <v>66.888788890607657</v>
      </c>
      <c r="BD154" s="2">
        <f t="shared" si="42"/>
        <v>63.869375605946864</v>
      </c>
      <c r="BE154" s="2">
        <f t="shared" si="43"/>
        <v>60.062567553824174</v>
      </c>
      <c r="BF154" s="2">
        <f t="shared" si="44"/>
        <v>54.575276825499941</v>
      </c>
      <c r="BG154" s="2">
        <f t="shared" si="45"/>
        <v>47.509132755447922</v>
      </c>
      <c r="BH154" s="2">
        <f t="shared" si="46"/>
        <v>39.535808553406092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66.637013767530604</v>
      </c>
      <c r="CP154" s="2">
        <f>BL$207*$B154+BL$209</f>
        <v>69.610193562049972</v>
      </c>
      <c r="CQ154" s="2">
        <f>BM$207*$B154+BM$209</f>
        <v>69.974089140058794</v>
      </c>
      <c r="CR154" s="2">
        <f>BN$207*$B154+BN$209</f>
        <v>69.610913972155089</v>
      </c>
      <c r="CS154" s="2">
        <f>BO$207*$B154+BO$209</f>
        <v>71.681279126571894</v>
      </c>
      <c r="CT154" s="2">
        <f>BP$207*$B154+BP$209</f>
        <v>71.26299121168384</v>
      </c>
      <c r="CU154" s="2">
        <f>BQ$207*$B154+BQ$209</f>
        <v>71.392601604651588</v>
      </c>
      <c r="CV154" s="2">
        <f>BR$207*$B154+BR$209</f>
        <v>71.388347451306132</v>
      </c>
      <c r="CW154" s="2">
        <f>BS$207*$B154+BS$209</f>
        <v>67.735484178335625</v>
      </c>
      <c r="CX154" s="2">
        <f>BT$207*$B154+BT$209</f>
        <v>63.889093968952984</v>
      </c>
      <c r="CY154" s="2">
        <f>BU$207*$B154+BU$209</f>
        <v>59.411741390481275</v>
      </c>
      <c r="CZ154" s="2">
        <f>BV$207*$B154+BV$209</f>
        <v>51.089577307284188</v>
      </c>
      <c r="DA154" s="2">
        <f>BW$207*$B154+BW$209</f>
        <v>42.548982770969168</v>
      </c>
      <c r="DD154" s="2">
        <f>BZ$207*$B154+BZ$209</f>
        <v>63.139899908602771</v>
      </c>
      <c r="DE154" s="2">
        <f>CA$207*$B154+CA$209</f>
        <v>66.035278563325761</v>
      </c>
      <c r="DF154" s="2">
        <f>CB$207*$B154+CB$209</f>
        <v>66.479719455589532</v>
      </c>
      <c r="DG154" s="2">
        <f>CC$207*$B154+CC$209</f>
        <v>66.3659660046158</v>
      </c>
      <c r="DH154" s="2">
        <f>CD$207*$B154+CD$209</f>
        <v>67.747270967283029</v>
      </c>
      <c r="DI154" s="2">
        <f>CE$207*$B154+CE$209</f>
        <v>67.684720842574464</v>
      </c>
      <c r="DJ154" s="2">
        <f>CF$207*$B154+CF$209</f>
        <v>68.13831745796972</v>
      </c>
      <c r="DK154" s="2">
        <f>CG$207*$B154+CG$209</f>
        <v>66.838666390868099</v>
      </c>
      <c r="DL154" s="2">
        <f>CH$207*$B154+CH$209</f>
        <v>63.829569512906339</v>
      </c>
      <c r="DM154" s="2">
        <f>CI$207*$B154+CI$209</f>
        <v>60.021222123617491</v>
      </c>
      <c r="DN154" s="2">
        <f>CJ$207*$B154+CJ$209</f>
        <v>54.517323017632506</v>
      </c>
      <c r="DO154" s="2">
        <f>CK$207*$B154+CK$209</f>
        <v>47.46241458144609</v>
      </c>
      <c r="DP154" s="2">
        <f>CL$207*$B154+CL$209</f>
        <v>39.498065208645421</v>
      </c>
      <c r="DS154" s="2">
        <f>POWER(10,($B154-C$227)/C$228)/(1+POWER(10,($B154-C$227)/C$228))</f>
        <v>0.99240479832130013</v>
      </c>
      <c r="DT154" s="2">
        <f>POWER(10,($B154-D$227)/D$228)/(1+POWER(10,($B154-D$227)/D$228))</f>
        <v>0.98228492984716265</v>
      </c>
      <c r="DU154" s="2">
        <f>POWER(10,($B154-E$227)/E$228)/(1+POWER(10,($B154-E$227)/E$228))</f>
        <v>0.98984630626395864</v>
      </c>
      <c r="DV154" s="2">
        <f>POWER(10,($B154-F$227)/F$228)/(1+POWER(10,($B154-F$227)/F$228))</f>
        <v>0.99107062178454719</v>
      </c>
      <c r="DW154" s="2">
        <f>POWER(10,($B154-G$227)/G$228)/(1+POWER(10,($B154-G$227)/G$228))</f>
        <v>0.9908019125552302</v>
      </c>
      <c r="DX154" s="2">
        <f>POWER(10,($B154-H$227)/H$228)/(1+POWER(10,($B154-H$227)/H$228))</f>
        <v>0.98928358918859349</v>
      </c>
      <c r="DY154" s="2">
        <f>POWER(10,($B154-I$227)/I$228)/(1+POWER(10,($B154-I$227)/I$228))</f>
        <v>0.98942167389445257</v>
      </c>
      <c r="DZ154" s="2">
        <f>POWER(10,($B154-J$227)/J$228)/(1+POWER(10,($B154-J$227)/J$228))</f>
        <v>0.98898329375757599</v>
      </c>
      <c r="EA154" s="2">
        <f>POWER(10,($B154-K$227)/K$228)/(1+POWER(10,($B154-K$227)/K$228))</f>
        <v>0.98980876530845685</v>
      </c>
      <c r="EB154" s="2">
        <f>POWER(10,($B154-L$227)/L$228)/(1+POWER(10,($B154-L$227)/L$228))</f>
        <v>0.98931054805847785</v>
      </c>
      <c r="EC154" s="2">
        <f>POWER(10,($B154-M$227)/M$228)/(1+POWER(10,($B154-M$227)/M$228))</f>
        <v>0.98815920433183158</v>
      </c>
      <c r="ED154" s="2">
        <f>POWER(10,($B154-N$227)/N$228)/(1+POWER(10,($B154-N$227)/N$228))</f>
        <v>0.98711991230251905</v>
      </c>
      <c r="EE154" s="2">
        <f>POWER(10,($B154-O$227)/O$228)/(1+POWER(10,($B154-O$227)/O$228))</f>
        <v>0.98762885460204752</v>
      </c>
    </row>
    <row r="155" spans="2:137" x14ac:dyDescent="0.25">
      <c r="B155" s="2">
        <v>149</v>
      </c>
      <c r="C155">
        <v>61.832999999999998</v>
      </c>
      <c r="D155">
        <v>64.706000000000003</v>
      </c>
      <c r="E155">
        <v>65.484999999999999</v>
      </c>
      <c r="F155">
        <v>66.912000000000006</v>
      </c>
      <c r="G155">
        <v>68.793999999999997</v>
      </c>
      <c r="H155">
        <v>68.662000000000006</v>
      </c>
      <c r="I155">
        <v>67.412000000000006</v>
      </c>
      <c r="J155">
        <v>68.617999999999995</v>
      </c>
      <c r="K155">
        <v>65.397000000000006</v>
      </c>
      <c r="L155">
        <v>60.206000000000003</v>
      </c>
      <c r="M155">
        <v>56.161999999999999</v>
      </c>
      <c r="N155">
        <v>47.765000000000001</v>
      </c>
      <c r="O155">
        <v>40.264699999999998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63.11015233575786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66.042782796920946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66.559369622801341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66.998332960814778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68.278446496583314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69.004478550014227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69.175455259930871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67.754850523418952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64.806167010019976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60.936959262156357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55.678626025632333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47.961567582966055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39.684230565521332</v>
      </c>
      <c r="AE155" s="5"/>
      <c r="AG155" s="5">
        <f t="shared" si="32"/>
        <v>-1.2771523357578616</v>
      </c>
      <c r="AH155" s="5">
        <f t="shared" si="32"/>
        <v>-1.3367827969209429</v>
      </c>
      <c r="AI155" s="5">
        <f t="shared" si="32"/>
        <v>-1.074369622801342</v>
      </c>
      <c r="AJ155" s="5">
        <f t="shared" si="32"/>
        <v>-8.6332960814772264E-2</v>
      </c>
      <c r="AK155" s="5">
        <f t="shared" si="32"/>
        <v>0.51555350341668316</v>
      </c>
      <c r="AL155" s="5">
        <f t="shared" si="32"/>
        <v>-0.34247855001422067</v>
      </c>
      <c r="AM155" s="5">
        <f t="shared" si="32"/>
        <v>-1.7634552599308648</v>
      </c>
      <c r="AN155" s="5">
        <f t="shared" si="32"/>
        <v>0.86314947658104302</v>
      </c>
      <c r="AO155" s="5">
        <f t="shared" si="47"/>
        <v>0.59083298998002931</v>
      </c>
      <c r="AP155" s="5">
        <f t="shared" si="33"/>
        <v>-0.73095926215635387</v>
      </c>
      <c r="AQ155" s="5">
        <f t="shared" si="33"/>
        <v>0.48337397436766594</v>
      </c>
      <c r="AR155" s="5">
        <f t="shared" si="33"/>
        <v>-0.19656758296605403</v>
      </c>
      <c r="AS155" s="5">
        <f t="shared" si="33"/>
        <v>0.58046943447866539</v>
      </c>
      <c r="AV155" s="2">
        <f t="shared" si="34"/>
        <v>63.110151497859519</v>
      </c>
      <c r="AW155" s="2">
        <f t="shared" si="35"/>
        <v>66.042782796920946</v>
      </c>
      <c r="AX155" s="2">
        <f t="shared" si="36"/>
        <v>66.462953860830751</v>
      </c>
      <c r="AY155" s="2">
        <f t="shared" si="37"/>
        <v>66.345599104965316</v>
      </c>
      <c r="AZ155" s="2">
        <f t="shared" si="38"/>
        <v>67.736593552604589</v>
      </c>
      <c r="BA155" s="2">
        <f t="shared" si="39"/>
        <v>67.679440625201266</v>
      </c>
      <c r="BB155" s="2">
        <f t="shared" si="40"/>
        <v>68.133769570370603</v>
      </c>
      <c r="BC155" s="2">
        <f t="shared" si="41"/>
        <v>66.838463975466837</v>
      </c>
      <c r="BD155" s="2">
        <f t="shared" si="42"/>
        <v>63.82064709505233</v>
      </c>
      <c r="BE155" s="2">
        <f t="shared" si="43"/>
        <v>60.016741102871734</v>
      </c>
      <c r="BF155" s="2">
        <f t="shared" si="44"/>
        <v>54.521769715946085</v>
      </c>
      <c r="BG155" s="2">
        <f t="shared" si="45"/>
        <v>47.4659788468229</v>
      </c>
      <c r="BH155" s="2">
        <f t="shared" si="46"/>
        <v>39.499236171651958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66.647340923721629</v>
      </c>
      <c r="CP155" s="2">
        <f>BL$207*$B155+BL$209</f>
        <v>69.625662007623887</v>
      </c>
      <c r="CQ155" s="2">
        <f>BM$207*$B155+BM$209</f>
        <v>69.984499214751096</v>
      </c>
      <c r="CR155" s="2">
        <f>BN$207*$B155+BN$209</f>
        <v>69.618402003810687</v>
      </c>
      <c r="CS155" s="2">
        <f>BO$207*$B155+BO$209</f>
        <v>71.701836014233294</v>
      </c>
      <c r="CT155" s="2">
        <f>BP$207*$B155+BP$209</f>
        <v>71.281088306326382</v>
      </c>
      <c r="CU155" s="2">
        <f>BQ$207*$B155+BQ$209</f>
        <v>71.411459134771647</v>
      </c>
      <c r="CV155" s="2">
        <f>BR$207*$B155+BR$209</f>
        <v>71.417351480026028</v>
      </c>
      <c r="CW155" s="2">
        <f>BS$207*$B155+BS$209</f>
        <v>67.755728066543327</v>
      </c>
      <c r="CX155" s="2">
        <f>BT$207*$B155+BT$209</f>
        <v>63.911842000679307</v>
      </c>
      <c r="CY155" s="2">
        <f>BU$207*$B155+BU$209</f>
        <v>59.450706508318319</v>
      </c>
      <c r="CZ155" s="2">
        <f>BV$207*$B155+BV$209</f>
        <v>51.117938690708002</v>
      </c>
      <c r="DA155" s="2">
        <f>BW$207*$B155+BW$209</f>
        <v>42.574138460001997</v>
      </c>
      <c r="DD155" s="2">
        <f>BZ$207*$B155+BZ$209</f>
        <v>63.085462198078403</v>
      </c>
      <c r="DE155" s="2">
        <f>CA$207*$B155+CA$209</f>
        <v>65.983852644768291</v>
      </c>
      <c r="DF155" s="2">
        <f>CB$207*$B155+CB$209</f>
        <v>66.430008855742244</v>
      </c>
      <c r="DG155" s="2">
        <f>CC$207*$B155+CC$209</f>
        <v>66.318706277409945</v>
      </c>
      <c r="DH155" s="2">
        <f>CD$207*$B155+CD$209</f>
        <v>67.703021302800749</v>
      </c>
      <c r="DI155" s="2">
        <f>CE$207*$B155+CE$209</f>
        <v>67.64385867264869</v>
      </c>
      <c r="DJ155" s="2">
        <f>CF$207*$B155+CF$209</f>
        <v>68.101809822098389</v>
      </c>
      <c r="DK155" s="2">
        <f>CG$207*$B155+CG$209</f>
        <v>66.791945787671679</v>
      </c>
      <c r="DL155" s="2">
        <f>CH$207*$B155+CH$209</f>
        <v>63.783695841112831</v>
      </c>
      <c r="DM155" s="2">
        <f>CI$207*$B155+CI$209</f>
        <v>59.978357873477691</v>
      </c>
      <c r="DN155" s="2">
        <f>CJ$207*$B155+CJ$209</f>
        <v>54.467904647586863</v>
      </c>
      <c r="DO155" s="2">
        <f>CK$207*$B155+CK$209</f>
        <v>47.42252032994957</v>
      </c>
      <c r="DP155" s="2">
        <f>CL$207*$B155+CL$209</f>
        <v>39.464108653969625</v>
      </c>
      <c r="DS155" s="2">
        <f>POWER(10,($B155-C$227)/C$228)/(1+POWER(10,($B155-C$227)/C$228))</f>
        <v>0.99306846142644489</v>
      </c>
      <c r="DT155" s="2">
        <f>POWER(10,($B155-D$227)/D$228)/(1+POWER(10,($B155-D$227)/D$228))</f>
        <v>0.98381844125238516</v>
      </c>
      <c r="DU155" s="2">
        <f>POWER(10,($B155-E$227)/E$228)/(1+POWER(10,($B155-E$227)/E$228))</f>
        <v>0.9907314405833183</v>
      </c>
      <c r="DV155" s="2">
        <f>POWER(10,($B155-F$227)/F$228)/(1+POWER(10,($B155-F$227)/F$228))</f>
        <v>0.99184990684437913</v>
      </c>
      <c r="DW155" s="2">
        <f>POWER(10,($B155-G$227)/G$228)/(1+POWER(10,($B155-G$227)/G$228))</f>
        <v>0.99160444976161299</v>
      </c>
      <c r="DX155" s="2">
        <f>POWER(10,($B155-H$227)/H$228)/(1+POWER(10,($B155-H$227)/H$228))</f>
        <v>0.99021729279253889</v>
      </c>
      <c r="DY155" s="2">
        <f>POWER(10,($B155-I$227)/I$228)/(1+POWER(10,($B155-I$227)/I$228))</f>
        <v>0.99034346383774474</v>
      </c>
      <c r="DZ155" s="2">
        <f>POWER(10,($B155-J$227)/J$228)/(1+POWER(10,($B155-J$227)/J$228))</f>
        <v>0.98994289563139437</v>
      </c>
      <c r="EA155" s="2">
        <f>POWER(10,($B155-K$227)/K$228)/(1+POWER(10,($B155-K$227)/K$228))</f>
        <v>0.99069714145244725</v>
      </c>
      <c r="EB155" s="2">
        <f>POWER(10,($B155-L$227)/L$228)/(1+POWER(10,($B155-L$227)/L$228))</f>
        <v>0.990241925948396</v>
      </c>
      <c r="EC155" s="2">
        <f>POWER(10,($B155-M$227)/M$228)/(1+POWER(10,($B155-M$227)/M$228))</f>
        <v>0.98918980327439454</v>
      </c>
      <c r="ED155" s="2">
        <f>POWER(10,($B155-N$227)/N$228)/(1+POWER(10,($B155-N$227)/N$228))</f>
        <v>0.98823989258298517</v>
      </c>
      <c r="EE155" s="2">
        <f>POWER(10,($B155-O$227)/O$228)/(1+POWER(10,($B155-O$227)/O$228))</f>
        <v>0.98870508648688871</v>
      </c>
    </row>
    <row r="156" spans="2:137" x14ac:dyDescent="0.25">
      <c r="B156" s="2">
        <v>150</v>
      </c>
      <c r="C156">
        <v>63.875</v>
      </c>
      <c r="D156">
        <v>64.323999999999998</v>
      </c>
      <c r="E156">
        <v>66.058999999999997</v>
      </c>
      <c r="F156">
        <v>66.308999999999997</v>
      </c>
      <c r="G156">
        <v>69.397000000000006</v>
      </c>
      <c r="H156">
        <v>70.647000000000006</v>
      </c>
      <c r="I156">
        <v>68.75</v>
      </c>
      <c r="J156">
        <v>67.397000000000006</v>
      </c>
      <c r="K156">
        <v>64.734999999999999</v>
      </c>
      <c r="L156">
        <v>60.676000000000002</v>
      </c>
      <c r="M156">
        <v>55.868000000000002</v>
      </c>
      <c r="N156">
        <v>48.691000000000003</v>
      </c>
      <c r="O156">
        <v>39.867600000000003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63.053965746107117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65.987236913349406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66.527322894910341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67.031274702696024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68.30077453104488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69.302066328393735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69.346767662444108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67.936844970373897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64.895419286790059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61.089596064916634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55.970131401326825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48.160705952925568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39.753615209296292</v>
      </c>
      <c r="AE156" s="5"/>
      <c r="AG156" s="5">
        <f t="shared" si="32"/>
        <v>0.82103425389288276</v>
      </c>
      <c r="AH156" s="5">
        <f t="shared" si="32"/>
        <v>-1.663236913349408</v>
      </c>
      <c r="AI156" s="5">
        <f t="shared" si="32"/>
        <v>-0.46832289491034373</v>
      </c>
      <c r="AJ156" s="5">
        <f t="shared" si="32"/>
        <v>-0.72227470269602634</v>
      </c>
      <c r="AK156" s="5">
        <f t="shared" si="32"/>
        <v>1.0962254689551258</v>
      </c>
      <c r="AL156" s="5">
        <f t="shared" si="32"/>
        <v>1.3449336716062703</v>
      </c>
      <c r="AM156" s="5">
        <f t="shared" si="32"/>
        <v>-0.59676766244410828</v>
      </c>
      <c r="AN156" s="5">
        <f t="shared" si="32"/>
        <v>-0.5398449703738919</v>
      </c>
      <c r="AO156" s="5">
        <f t="shared" si="47"/>
        <v>-0.16041928679005935</v>
      </c>
      <c r="AP156" s="5">
        <f t="shared" si="33"/>
        <v>-0.41359606491663214</v>
      </c>
      <c r="AQ156" s="5">
        <f t="shared" si="33"/>
        <v>-0.10213140132682241</v>
      </c>
      <c r="AR156" s="5">
        <f t="shared" si="33"/>
        <v>0.53029404707443462</v>
      </c>
      <c r="AS156" s="5">
        <f t="shared" si="33"/>
        <v>0.11398479070371081</v>
      </c>
      <c r="AV156" s="2">
        <f t="shared" si="34"/>
        <v>63.053964807940645</v>
      </c>
      <c r="AW156" s="2">
        <f t="shared" si="35"/>
        <v>65.987236913349406</v>
      </c>
      <c r="AX156" s="2">
        <f t="shared" si="36"/>
        <v>66.410877597757761</v>
      </c>
      <c r="AY156" s="2">
        <f t="shared" si="37"/>
        <v>66.296397932196825</v>
      </c>
      <c r="AZ156" s="2">
        <f t="shared" si="38"/>
        <v>67.68990910876829</v>
      </c>
      <c r="BA156" s="2">
        <f t="shared" si="39"/>
        <v>67.636002070137849</v>
      </c>
      <c r="BB156" s="2">
        <f t="shared" si="40"/>
        <v>68.094962618247436</v>
      </c>
      <c r="BC156" s="2">
        <f t="shared" si="41"/>
        <v>66.788383027620029</v>
      </c>
      <c r="BD156" s="2">
        <f t="shared" si="42"/>
        <v>63.772111142435577</v>
      </c>
      <c r="BE156" s="2">
        <f t="shared" si="43"/>
        <v>59.971114042944627</v>
      </c>
      <c r="BF156" s="2">
        <f t="shared" si="44"/>
        <v>54.468530779356783</v>
      </c>
      <c r="BG156" s="2">
        <f t="shared" si="45"/>
        <v>47.423034595363347</v>
      </c>
      <c r="BH156" s="2">
        <f t="shared" si="46"/>
        <v>39.462830172789722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66.657668079912639</v>
      </c>
      <c r="CP156" s="2">
        <f>BL$207*$B156+BL$209</f>
        <v>69.641130453197789</v>
      </c>
      <c r="CQ156" s="2">
        <f>BM$207*$B156+BM$209</f>
        <v>69.994909289443399</v>
      </c>
      <c r="CR156" s="2">
        <f>BN$207*$B156+BN$209</f>
        <v>69.625890035466284</v>
      </c>
      <c r="CS156" s="2">
        <f>BO$207*$B156+BO$209</f>
        <v>71.722392901894679</v>
      </c>
      <c r="CT156" s="2">
        <f>BP$207*$B156+BP$209</f>
        <v>71.299185400968923</v>
      </c>
      <c r="CU156" s="2">
        <f>BQ$207*$B156+BQ$209</f>
        <v>71.43031666489172</v>
      </c>
      <c r="CV156" s="2">
        <f>BR$207*$B156+BR$209</f>
        <v>71.44635550874591</v>
      </c>
      <c r="CW156" s="2">
        <f>BS$207*$B156+BS$209</f>
        <v>67.775971954751043</v>
      </c>
      <c r="CX156" s="2">
        <f>BT$207*$B156+BT$209</f>
        <v>63.934590032405623</v>
      </c>
      <c r="CY156" s="2">
        <f>BU$207*$B156+BU$209</f>
        <v>59.489671626155356</v>
      </c>
      <c r="CZ156" s="2">
        <f>BV$207*$B156+BV$209</f>
        <v>51.146300074131808</v>
      </c>
      <c r="DA156" s="2">
        <f>BW$207*$B156+BW$209</f>
        <v>42.599294149034826</v>
      </c>
      <c r="DD156" s="2">
        <f>BZ$207*$B156+BZ$209</f>
        <v>63.031024487554035</v>
      </c>
      <c r="DE156" s="2">
        <f>CA$207*$B156+CA$209</f>
        <v>65.932426726210821</v>
      </c>
      <c r="DF156" s="2">
        <f>CB$207*$B156+CB$209</f>
        <v>66.380298255894957</v>
      </c>
      <c r="DG156" s="2">
        <f>CC$207*$B156+CC$209</f>
        <v>66.271446550204104</v>
      </c>
      <c r="DH156" s="2">
        <f>CD$207*$B156+CD$209</f>
        <v>67.658771638318456</v>
      </c>
      <c r="DI156" s="2">
        <f>CE$207*$B156+CE$209</f>
        <v>67.602996502722917</v>
      </c>
      <c r="DJ156" s="2">
        <f>CF$207*$B156+CF$209</f>
        <v>68.065302186227044</v>
      </c>
      <c r="DK156" s="2">
        <f>CG$207*$B156+CG$209</f>
        <v>66.745225184475245</v>
      </c>
      <c r="DL156" s="2">
        <f>CH$207*$B156+CH$209</f>
        <v>63.737822169319315</v>
      </c>
      <c r="DM156" s="2">
        <f>CI$207*$B156+CI$209</f>
        <v>59.935493623337884</v>
      </c>
      <c r="DN156" s="2">
        <f>CJ$207*$B156+CJ$209</f>
        <v>54.418486277541213</v>
      </c>
      <c r="DO156" s="2">
        <f>CK$207*$B156+CK$209</f>
        <v>47.38262607845305</v>
      </c>
      <c r="DP156" s="2">
        <f>CL$207*$B156+CL$209</f>
        <v>39.430152099293828</v>
      </c>
      <c r="DS156" s="2">
        <f>POWER(10,($B156-C$227)/C$228)/(1+POWER(10,($B156-C$227)/C$228))</f>
        <v>0.99367450376569955</v>
      </c>
      <c r="DT156" s="2">
        <f>POWER(10,($B156-D$227)/D$228)/(1+POWER(10,($B156-D$227)/D$228))</f>
        <v>0.9852212009442155</v>
      </c>
      <c r="DU156" s="2">
        <f>POWER(10,($B156-E$227)/E$228)/(1+POWER(10,($B156-E$227)/E$228))</f>
        <v>0.99154007399994248</v>
      </c>
      <c r="DV156" s="2">
        <f>POWER(10,($B156-F$227)/F$228)/(1+POWER(10,($B156-F$227)/F$228))</f>
        <v>0.99256169254234083</v>
      </c>
      <c r="DW156" s="2">
        <f>POWER(10,($B156-G$227)/G$228)/(1+POWER(10,($B156-G$227)/G$228))</f>
        <v>0.99233750676300969</v>
      </c>
      <c r="DX156" s="2">
        <f>POWER(10,($B156-H$227)/H$228)/(1+POWER(10,($B156-H$227)/H$228))</f>
        <v>0.99107037861874436</v>
      </c>
      <c r="DY156" s="2">
        <f>POWER(10,($B156-I$227)/I$228)/(1+POWER(10,($B156-I$227)/I$228))</f>
        <v>0.99118564505191231</v>
      </c>
      <c r="DZ156" s="2">
        <f>POWER(10,($B156-J$227)/J$228)/(1+POWER(10,($B156-J$227)/J$228))</f>
        <v>0.99081968799674325</v>
      </c>
      <c r="EA156" s="2">
        <f>POWER(10,($B156-K$227)/K$228)/(1+POWER(10,($B156-K$227)/K$228))</f>
        <v>0.9915087416420354</v>
      </c>
      <c r="EB156" s="2">
        <f>POWER(10,($B156-L$227)/L$228)/(1+POWER(10,($B156-L$227)/L$228))</f>
        <v>0.99109288300077703</v>
      </c>
      <c r="EC156" s="2">
        <f>POWER(10,($B156-M$227)/M$228)/(1+POWER(10,($B156-M$227)/M$228))</f>
        <v>0.99013159678155982</v>
      </c>
      <c r="ED156" s="2">
        <f>POWER(10,($B156-N$227)/N$228)/(1+POWER(10,($B156-N$227)/N$228))</f>
        <v>0.98926354488813528</v>
      </c>
      <c r="EE156" s="2">
        <f>POWER(10,($B156-O$227)/O$228)/(1+POWER(10,($B156-O$227)/O$228))</f>
        <v>0.98968866873652228</v>
      </c>
    </row>
    <row r="157" spans="2:137" x14ac:dyDescent="0.25">
      <c r="B157" s="2">
        <v>151</v>
      </c>
      <c r="C157">
        <v>63.457999999999998</v>
      </c>
      <c r="D157">
        <v>65.75</v>
      </c>
      <c r="E157">
        <v>66.971000000000004</v>
      </c>
      <c r="F157">
        <v>68.132000000000005</v>
      </c>
      <c r="G157">
        <v>68.587999999999994</v>
      </c>
      <c r="H157">
        <v>67.941000000000003</v>
      </c>
      <c r="I157">
        <v>69.132000000000005</v>
      </c>
      <c r="J157">
        <v>69.043999999999997</v>
      </c>
      <c r="K157">
        <v>64</v>
      </c>
      <c r="L157">
        <v>60.146999999999998</v>
      </c>
      <c r="M157">
        <v>55.5</v>
      </c>
      <c r="N157">
        <v>48.911999999999999</v>
      </c>
      <c r="O157">
        <v>41.7059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62.997895074772529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65.931956184149243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66.491834781792932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67.029165360841901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68.293957505246212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69.572236505091169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69.476735393096206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68.098025873030579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64.932026402354523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61.209451288032881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56.256163110480728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48.418985695976048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39.859664153605209</v>
      </c>
      <c r="AE157" s="5"/>
      <c r="AG157" s="5">
        <f t="shared" si="32"/>
        <v>0.46010492522746915</v>
      </c>
      <c r="AH157" s="5">
        <f t="shared" si="32"/>
        <v>-0.18195618414924297</v>
      </c>
      <c r="AI157" s="5">
        <f t="shared" si="32"/>
        <v>0.47916521820707203</v>
      </c>
      <c r="AJ157" s="5">
        <f t="shared" si="32"/>
        <v>1.1028346391581039</v>
      </c>
      <c r="AK157" s="5">
        <f t="shared" ref="AK157:AN206" si="48">G157-V157</f>
        <v>0.29404249475378208</v>
      </c>
      <c r="AL157" s="5">
        <f t="shared" si="48"/>
        <v>-1.6312365050911666</v>
      </c>
      <c r="AM157" s="5">
        <f t="shared" si="48"/>
        <v>-0.34473539309620094</v>
      </c>
      <c r="AN157" s="5">
        <f t="shared" si="48"/>
        <v>0.94597412696941774</v>
      </c>
      <c r="AO157" s="5">
        <f t="shared" si="47"/>
        <v>-0.9320264023545235</v>
      </c>
      <c r="AP157" s="5">
        <f t="shared" si="33"/>
        <v>-1.0624512880328822</v>
      </c>
      <c r="AQ157" s="5">
        <f t="shared" si="33"/>
        <v>-0.7561631104807276</v>
      </c>
      <c r="AR157" s="5">
        <f t="shared" si="33"/>
        <v>0.49301430402395141</v>
      </c>
      <c r="AS157" s="5">
        <f t="shared" si="33"/>
        <v>1.8462358463947908</v>
      </c>
      <c r="AV157" s="2">
        <f t="shared" si="34"/>
        <v>62.997894080403228</v>
      </c>
      <c r="AW157" s="2">
        <f t="shared" si="35"/>
        <v>65.931956184149243</v>
      </c>
      <c r="AX157" s="2">
        <f t="shared" si="36"/>
        <v>66.358961331856932</v>
      </c>
      <c r="AY157" s="2">
        <f t="shared" si="37"/>
        <v>66.247329299140489</v>
      </c>
      <c r="AZ157" s="2">
        <f t="shared" si="38"/>
        <v>67.643392035194466</v>
      </c>
      <c r="BA157" s="2">
        <f t="shared" si="39"/>
        <v>67.592739974226035</v>
      </c>
      <c r="BB157" s="2">
        <f t="shared" si="40"/>
        <v>68.056311595980617</v>
      </c>
      <c r="BC157" s="2">
        <f t="shared" si="41"/>
        <v>66.738531342181403</v>
      </c>
      <c r="BD157" s="2">
        <f t="shared" si="42"/>
        <v>63.723756199739782</v>
      </c>
      <c r="BE157" s="2">
        <f t="shared" si="43"/>
        <v>59.925674474384678</v>
      </c>
      <c r="BF157" s="2">
        <f t="shared" si="44"/>
        <v>54.415544851521268</v>
      </c>
      <c r="BG157" s="2">
        <f t="shared" si="45"/>
        <v>47.380288655034263</v>
      </c>
      <c r="BH157" s="2">
        <f t="shared" si="46"/>
        <v>39.42658176508116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66.66799523610365</v>
      </c>
      <c r="CP157" s="2">
        <f>BL$207*$B157+BL$209</f>
        <v>69.656598898771705</v>
      </c>
      <c r="CQ157" s="2">
        <f>BM$207*$B157+BM$209</f>
        <v>70.005319364135701</v>
      </c>
      <c r="CR157" s="2">
        <f>BN$207*$B157+BN$209</f>
        <v>69.633378067121868</v>
      </c>
      <c r="CS157" s="2">
        <f>BO$207*$B157+BO$209</f>
        <v>71.742949789556079</v>
      </c>
      <c r="CT157" s="2">
        <f>BP$207*$B157+BP$209</f>
        <v>71.317282495611465</v>
      </c>
      <c r="CU157" s="2">
        <f>BQ$207*$B157+BQ$209</f>
        <v>71.449174195011778</v>
      </c>
      <c r="CV157" s="2">
        <f>BR$207*$B157+BR$209</f>
        <v>71.475359537465806</v>
      </c>
      <c r="CW157" s="2">
        <f>BS$207*$B157+BS$209</f>
        <v>67.796215842958759</v>
      </c>
      <c r="CX157" s="2">
        <f>BT$207*$B157+BT$209</f>
        <v>63.957338064131939</v>
      </c>
      <c r="CY157" s="2">
        <f>BU$207*$B157+BU$209</f>
        <v>59.528636743992401</v>
      </c>
      <c r="CZ157" s="2">
        <f>BV$207*$B157+BV$209</f>
        <v>51.174661457555622</v>
      </c>
      <c r="DA157" s="2">
        <f>BW$207*$B157+BW$209</f>
        <v>42.624449838067655</v>
      </c>
      <c r="DB157" s="6"/>
      <c r="DC157" s="6"/>
      <c r="DD157" s="2">
        <f>BZ$207*$B157+BZ$209</f>
        <v>62.976586777029667</v>
      </c>
      <c r="DE157" s="2">
        <f>CA$207*$B157+CA$209</f>
        <v>65.881000807653351</v>
      </c>
      <c r="DF157" s="2">
        <f>CB$207*$B157+CB$209</f>
        <v>66.330587656047669</v>
      </c>
      <c r="DG157" s="2">
        <f>CC$207*$B157+CC$209</f>
        <v>66.224186822998249</v>
      </c>
      <c r="DH157" s="2">
        <f>CD$207*$B157+CD$209</f>
        <v>67.614521973836162</v>
      </c>
      <c r="DI157" s="2">
        <f>CE$207*$B157+CE$209</f>
        <v>67.562134332797143</v>
      </c>
      <c r="DJ157" s="2">
        <f>CF$207*$B157+CF$209</f>
        <v>68.028794550355698</v>
      </c>
      <c r="DK157" s="2">
        <f>CG$207*$B157+CG$209</f>
        <v>66.698504581278826</v>
      </c>
      <c r="DL157" s="2">
        <f>CH$207*$B157+CH$209</f>
        <v>63.6919484975258</v>
      </c>
      <c r="DM157" s="2">
        <f>CI$207*$B157+CI$209</f>
        <v>59.892629373198083</v>
      </c>
      <c r="DN157" s="2">
        <f>CJ$207*$B157+CJ$209</f>
        <v>54.369067907495563</v>
      </c>
      <c r="DO157" s="2">
        <f>CK$207*$B157+CK$209</f>
        <v>47.34273182695653</v>
      </c>
      <c r="DP157" s="2">
        <f>CL$207*$B157+CL$209</f>
        <v>39.396195544618031</v>
      </c>
      <c r="DS157" s="2">
        <f>POWER(10,($B157-C$227)/C$228)/(1+POWER(10,($B157-C$227)/C$228))</f>
        <v>0.99422786624406567</v>
      </c>
      <c r="DT157" s="2">
        <f>POWER(10,($B157-D$227)/D$228)/(1+POWER(10,($B157-D$227)/D$228))</f>
        <v>0.986504025252118</v>
      </c>
      <c r="DU157" s="2">
        <f>POWER(10,($B157-E$227)/E$228)/(1+POWER(10,($B157-E$227)/E$228))</f>
        <v>0.99227870819880315</v>
      </c>
      <c r="DV157" s="2">
        <f>POWER(10,($B157-F$227)/F$228)/(1+POWER(10,($B157-F$227)/F$228))</f>
        <v>0.99321174012102709</v>
      </c>
      <c r="DW157" s="2">
        <f>POWER(10,($B157-G$227)/G$228)/(1+POWER(10,($B157-G$227)/G$228))</f>
        <v>0.99300700832206024</v>
      </c>
      <c r="DX157" s="2">
        <f>POWER(10,($B157-H$227)/H$228)/(1+POWER(10,($B157-H$227)/H$228))</f>
        <v>0.99184968472563118</v>
      </c>
      <c r="DY157" s="2">
        <f>POWER(10,($B157-I$227)/I$228)/(1+POWER(10,($B157-I$227)/I$228))</f>
        <v>0.99195497328259818</v>
      </c>
      <c r="DZ157" s="2">
        <f>POWER(10,($B157-J$227)/J$228)/(1+POWER(10,($B157-J$227)/J$228))</f>
        <v>0.99162068740422271</v>
      </c>
      <c r="EA157" s="2">
        <f>POWER(10,($B157-K$227)/K$228)/(1+POWER(10,($B157-K$227)/K$228))</f>
        <v>0.99225009008017528</v>
      </c>
      <c r="EB157" s="2">
        <f>POWER(10,($B157-L$227)/L$228)/(1+POWER(10,($B157-L$227)/L$228))</f>
        <v>0.99187024121548961</v>
      </c>
      <c r="EC157" s="2">
        <f>POWER(10,($B157-M$227)/M$228)/(1+POWER(10,($B157-M$227)/M$228))</f>
        <v>0.99099208761457969</v>
      </c>
      <c r="ED157" s="2">
        <f>POWER(10,($B157-N$227)/N$228)/(1+POWER(10,($B157-N$227)/N$228))</f>
        <v>0.99019897761748388</v>
      </c>
      <c r="EE157" s="2">
        <f>POWER(10,($B157-O$227)/O$228)/(1+POWER(10,($B157-O$227)/O$228))</f>
        <v>0.99058741421802265</v>
      </c>
      <c r="EF157" s="6"/>
      <c r="EG157" s="6"/>
    </row>
    <row r="158" spans="2:137" x14ac:dyDescent="0.25">
      <c r="B158" s="2">
        <v>152</v>
      </c>
      <c r="C158">
        <v>63.292000000000002</v>
      </c>
      <c r="D158">
        <v>65.176000000000002</v>
      </c>
      <c r="E158">
        <v>65.984999999999999</v>
      </c>
      <c r="F158">
        <v>68.662000000000006</v>
      </c>
      <c r="G158">
        <v>67.897000000000006</v>
      </c>
      <c r="H158">
        <v>69.543999999999997</v>
      </c>
      <c r="I158">
        <v>68.823999999999998</v>
      </c>
      <c r="J158">
        <v>68.897000000000006</v>
      </c>
      <c r="K158">
        <v>65.706000000000003</v>
      </c>
      <c r="L158">
        <v>62.323999999999998</v>
      </c>
      <c r="M158">
        <v>56.146999999999998</v>
      </c>
      <c r="N158">
        <v>49.573999999999998</v>
      </c>
      <c r="O158">
        <v>41.029400000000003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62.941933541918836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65.876926342235848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66.45044611957681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66.984416044206654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68.251544232704632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69.77201822393269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69.539687100433497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68.208956772872867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64.90205237797943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61.271876242956822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56.493423588261386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48.721294313132276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40.001641051719794</v>
      </c>
      <c r="AE158" s="5"/>
      <c r="AG158" s="5">
        <f t="shared" ref="AG158:AJ206" si="49">C158-R158</f>
        <v>0.35006645808116588</v>
      </c>
      <c r="AH158" s="5">
        <f t="shared" si="49"/>
        <v>-0.70092634223584582</v>
      </c>
      <c r="AI158" s="5">
        <f t="shared" si="49"/>
        <v>-0.4654461195768107</v>
      </c>
      <c r="AJ158" s="5">
        <f t="shared" si="49"/>
        <v>1.6775839557933523</v>
      </c>
      <c r="AK158" s="5">
        <f t="shared" si="48"/>
        <v>-0.35454423270462598</v>
      </c>
      <c r="AL158" s="5">
        <f t="shared" si="48"/>
        <v>-0.22801822393269333</v>
      </c>
      <c r="AM158" s="5">
        <f t="shared" si="48"/>
        <v>-0.71568710043349881</v>
      </c>
      <c r="AN158" s="5">
        <f t="shared" si="48"/>
        <v>0.68804322712713883</v>
      </c>
      <c r="AO158" s="5">
        <f t="shared" si="47"/>
        <v>0.80394762202057279</v>
      </c>
      <c r="AP158" s="5">
        <f t="shared" si="33"/>
        <v>1.0521237570431765</v>
      </c>
      <c r="AQ158" s="5">
        <f t="shared" si="33"/>
        <v>-0.34642358826138775</v>
      </c>
      <c r="AR158" s="5">
        <f t="shared" si="33"/>
        <v>0.85270568686772208</v>
      </c>
      <c r="AS158" s="5">
        <f t="shared" si="33"/>
        <v>1.0277589482802085</v>
      </c>
      <c r="AV158" s="2">
        <f t="shared" si="34"/>
        <v>62.941932544230859</v>
      </c>
      <c r="AW158" s="2">
        <f t="shared" si="35"/>
        <v>65.876926342235848</v>
      </c>
      <c r="AX158" s="2">
        <f t="shared" si="36"/>
        <v>66.307195400397504</v>
      </c>
      <c r="AY158" s="2">
        <f t="shared" si="37"/>
        <v>66.198385043117568</v>
      </c>
      <c r="AZ158" s="2">
        <f t="shared" si="38"/>
        <v>67.597031899345367</v>
      </c>
      <c r="BA158" s="2">
        <f t="shared" si="39"/>
        <v>67.549643440343829</v>
      </c>
      <c r="BB158" s="2">
        <f t="shared" si="40"/>
        <v>68.017807046042776</v>
      </c>
      <c r="BC158" s="2">
        <f t="shared" si="41"/>
        <v>66.68889486877751</v>
      </c>
      <c r="BD158" s="2">
        <f t="shared" si="42"/>
        <v>63.675571227797484</v>
      </c>
      <c r="BE158" s="2">
        <f t="shared" si="43"/>
        <v>59.880411013021039</v>
      </c>
      <c r="BF158" s="2">
        <f t="shared" si="44"/>
        <v>54.362797311130663</v>
      </c>
      <c r="BG158" s="2">
        <f t="shared" si="45"/>
        <v>47.337730012885515</v>
      </c>
      <c r="BH158" s="2">
        <f t="shared" si="46"/>
        <v>39.390482385685978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66.678322392294675</v>
      </c>
      <c r="CP158" s="2">
        <f>BL$207*$B158+BL$209</f>
        <v>69.672067344345606</v>
      </c>
      <c r="CQ158" s="2">
        <f>BM$207*$B158+BM$209</f>
        <v>70.015729438828004</v>
      </c>
      <c r="CR158" s="2">
        <f>BN$207*$B158+BN$209</f>
        <v>69.640866098777465</v>
      </c>
      <c r="CS158" s="2">
        <f>BO$207*$B158+BO$209</f>
        <v>71.763506677217478</v>
      </c>
      <c r="CT158" s="2">
        <f>BP$207*$B158+BP$209</f>
        <v>71.335379590253993</v>
      </c>
      <c r="CU158" s="2">
        <f>BQ$207*$B158+BQ$209</f>
        <v>71.468031725131851</v>
      </c>
      <c r="CV158" s="2">
        <f>BR$207*$B158+BR$209</f>
        <v>71.504363566185702</v>
      </c>
      <c r="CW158" s="2">
        <f>BS$207*$B158+BS$209</f>
        <v>67.816459731166461</v>
      </c>
      <c r="CX158" s="2">
        <f>BT$207*$B158+BT$209</f>
        <v>63.980086095858255</v>
      </c>
      <c r="CY158" s="2">
        <f>BU$207*$B158+BU$209</f>
        <v>59.567601861829438</v>
      </c>
      <c r="CZ158" s="2">
        <f>BV$207*$B158+BV$209</f>
        <v>51.203022840979429</v>
      </c>
      <c r="DA158" s="2">
        <f>BW$207*$B158+BW$209</f>
        <v>42.649605527100483</v>
      </c>
      <c r="DD158" s="2">
        <f>BZ$207*$B158+BZ$209</f>
        <v>62.922149066505298</v>
      </c>
      <c r="DE158" s="2">
        <f>CA$207*$B158+CA$209</f>
        <v>65.829574889095895</v>
      </c>
      <c r="DF158" s="2">
        <f>CB$207*$B158+CB$209</f>
        <v>66.280877056200382</v>
      </c>
      <c r="DG158" s="2">
        <f>CC$207*$B158+CC$209</f>
        <v>66.176927095792394</v>
      </c>
      <c r="DH158" s="2">
        <f>CD$207*$B158+CD$209</f>
        <v>67.570272309353868</v>
      </c>
      <c r="DI158" s="2">
        <f>CE$207*$B158+CE$209</f>
        <v>67.521272162871369</v>
      </c>
      <c r="DJ158" s="2">
        <f>CF$207*$B158+CF$209</f>
        <v>67.992286914484367</v>
      </c>
      <c r="DK158" s="2">
        <f>CG$207*$B158+CG$209</f>
        <v>66.651783978082406</v>
      </c>
      <c r="DL158" s="2">
        <f>CH$207*$B158+CH$209</f>
        <v>63.646074825732292</v>
      </c>
      <c r="DM158" s="2">
        <f>CI$207*$B158+CI$209</f>
        <v>59.849765123058283</v>
      </c>
      <c r="DN158" s="2">
        <f>CJ$207*$B158+CJ$209</f>
        <v>54.319649537449919</v>
      </c>
      <c r="DO158" s="2">
        <f>CK$207*$B158+CK$209</f>
        <v>47.302837575460011</v>
      </c>
      <c r="DP158" s="2">
        <f>CL$207*$B158+CL$209</f>
        <v>39.362238989942227</v>
      </c>
      <c r="DS158" s="2">
        <f>POWER(10,($B158-C$227)/C$228)/(1+POWER(10,($B158-C$227)/C$228))</f>
        <v>0.99473307645583542</v>
      </c>
      <c r="DT158" s="2">
        <f>POWER(10,($B158-D$227)/D$228)/(1+POWER(10,($B158-D$227)/D$228))</f>
        <v>0.98767689105667089</v>
      </c>
      <c r="DU158" s="2">
        <f>POWER(10,($B158-E$227)/E$228)/(1+POWER(10,($B158-E$227)/E$228))</f>
        <v>0.99295331073336568</v>
      </c>
      <c r="DV158" s="2">
        <f>POWER(10,($B158-F$227)/F$228)/(1+POWER(10,($B158-F$227)/F$228))</f>
        <v>0.99380533337721055</v>
      </c>
      <c r="DW158" s="2">
        <f>POWER(10,($B158-G$227)/G$228)/(1+POWER(10,($B158-G$227)/G$228))</f>
        <v>0.99361838913737077</v>
      </c>
      <c r="DX158" s="2">
        <f>POWER(10,($B158-H$227)/H$228)/(1+POWER(10,($B158-H$227)/H$228))</f>
        <v>0.99256148967677771</v>
      </c>
      <c r="DY158" s="2">
        <f>POWER(10,($B158-I$227)/I$228)/(1+POWER(10,($B158-I$227)/I$228))</f>
        <v>0.99265765096440983</v>
      </c>
      <c r="DZ158" s="2">
        <f>POWER(10,($B158-J$227)/J$228)/(1+POWER(10,($B158-J$227)/J$228))</f>
        <v>0.9923523375513319</v>
      </c>
      <c r="EA158" s="2">
        <f>POWER(10,($B158-K$227)/K$228)/(1+POWER(10,($B158-K$227)/K$228))</f>
        <v>0.99292717513274098</v>
      </c>
      <c r="EB158" s="2">
        <f>POWER(10,($B158-L$227)/L$228)/(1+POWER(10,($B158-L$227)/L$228))</f>
        <v>0.99258026430280599</v>
      </c>
      <c r="EC158" s="2">
        <f>POWER(10,($B158-M$227)/M$228)/(1+POWER(10,($B158-M$227)/M$228))</f>
        <v>0.99177816965289511</v>
      </c>
      <c r="ED158" s="2">
        <f>POWER(10,($B158-N$227)/N$228)/(1+POWER(10,($B158-N$227)/N$228))</f>
        <v>0.99105364616035541</v>
      </c>
      <c r="EE158" s="2">
        <f>POWER(10,($B158-O$227)/O$228)/(1+POWER(10,($B158-O$227)/O$228))</f>
        <v>0.99140850421621518</v>
      </c>
    </row>
    <row r="159" spans="2:137" x14ac:dyDescent="0.25">
      <c r="B159" s="2">
        <v>153</v>
      </c>
      <c r="C159">
        <v>62.042000000000002</v>
      </c>
      <c r="D159">
        <v>65.617999999999995</v>
      </c>
      <c r="E159">
        <v>67.721000000000004</v>
      </c>
      <c r="F159">
        <v>67.734999999999999</v>
      </c>
      <c r="G159">
        <v>67.765000000000001</v>
      </c>
      <c r="H159">
        <v>70.662000000000006</v>
      </c>
      <c r="I159">
        <v>69.147000000000006</v>
      </c>
      <c r="J159">
        <v>67.5</v>
      </c>
      <c r="K159">
        <v>65.691000000000003</v>
      </c>
      <c r="L159">
        <v>61.543999999999997</v>
      </c>
      <c r="M159">
        <v>56.588000000000001</v>
      </c>
      <c r="N159">
        <v>48.720999999999997</v>
      </c>
      <c r="O159">
        <v>40.867600000000003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62.886074656881249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65.822133514479887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66.401484843159366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66.896326684015762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68.17286982546122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69.864352535735932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69.519097556944999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68.244803954269472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64.802414431478226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61.259534175560646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56.639357820653458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49.038736937723499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40.171712534815128</v>
      </c>
      <c r="AE159" s="5"/>
      <c r="AG159" s="5">
        <f t="shared" si="49"/>
        <v>-0.84407465688124717</v>
      </c>
      <c r="AH159" s="5">
        <f t="shared" si="49"/>
        <v>-0.20413351447989214</v>
      </c>
      <c r="AI159" s="5">
        <f t="shared" si="49"/>
        <v>1.3195151568406374</v>
      </c>
      <c r="AJ159" s="5">
        <f t="shared" si="49"/>
        <v>0.83867331598423789</v>
      </c>
      <c r="AK159" s="5">
        <f t="shared" si="48"/>
        <v>-0.40786982546121919</v>
      </c>
      <c r="AL159" s="5">
        <f t="shared" si="48"/>
        <v>0.79764746426407385</v>
      </c>
      <c r="AM159" s="5">
        <f t="shared" si="48"/>
        <v>-0.37209755694499336</v>
      </c>
      <c r="AN159" s="5">
        <f t="shared" si="48"/>
        <v>-0.74480395426947155</v>
      </c>
      <c r="AO159" s="5">
        <f t="shared" si="47"/>
        <v>0.88858556852177628</v>
      </c>
      <c r="AP159" s="5">
        <f t="shared" si="33"/>
        <v>0.28446582443935142</v>
      </c>
      <c r="AQ159" s="5">
        <f t="shared" si="33"/>
        <v>-5.1357820653457509E-2</v>
      </c>
      <c r="AR159" s="5">
        <f t="shared" si="33"/>
        <v>-0.31773693772350242</v>
      </c>
      <c r="AS159" s="5">
        <f t="shared" si="33"/>
        <v>0.69588746518487454</v>
      </c>
      <c r="AV159" s="2">
        <f t="shared" si="34"/>
        <v>62.886073709290109</v>
      </c>
      <c r="AW159" s="2">
        <f t="shared" si="35"/>
        <v>65.822133514479887</v>
      </c>
      <c r="AX159" s="2">
        <f t="shared" si="36"/>
        <v>66.255570577831136</v>
      </c>
      <c r="AY159" s="2">
        <f t="shared" si="37"/>
        <v>66.149557393572906</v>
      </c>
      <c r="AZ159" s="2">
        <f t="shared" si="38"/>
        <v>67.550818784847792</v>
      </c>
      <c r="BA159" s="2">
        <f t="shared" si="39"/>
        <v>67.506702093695793</v>
      </c>
      <c r="BB159" s="2">
        <f t="shared" si="40"/>
        <v>67.979439942986971</v>
      </c>
      <c r="BC159" s="2">
        <f t="shared" si="41"/>
        <v>66.639460215940431</v>
      </c>
      <c r="BD159" s="2">
        <f t="shared" si="42"/>
        <v>63.627545700582793</v>
      </c>
      <c r="BE159" s="2">
        <f t="shared" si="43"/>
        <v>59.835312796046992</v>
      </c>
      <c r="BF159" s="2">
        <f t="shared" si="44"/>
        <v>54.310274107641334</v>
      </c>
      <c r="BG159" s="2">
        <f t="shared" si="45"/>
        <v>47.295348022951273</v>
      </c>
      <c r="BH159" s="2">
        <f t="shared" si="46"/>
        <v>39.354523731845568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66.688649548485685</v>
      </c>
      <c r="CP159" s="2">
        <f>BL$207*$B159+BL$209</f>
        <v>69.687535789919522</v>
      </c>
      <c r="CQ159" s="2">
        <f>BM$207*$B159+BM$209</f>
        <v>70.026139513520306</v>
      </c>
      <c r="CR159" s="2">
        <f>BN$207*$B159+BN$209</f>
        <v>69.648354130433063</v>
      </c>
      <c r="CS159" s="2">
        <f>BO$207*$B159+BO$209</f>
        <v>71.784063564878863</v>
      </c>
      <c r="CT159" s="2">
        <f>BP$207*$B159+BP$209</f>
        <v>71.353476684896535</v>
      </c>
      <c r="CU159" s="2">
        <f>BQ$207*$B159+BQ$209</f>
        <v>71.48688925525191</v>
      </c>
      <c r="CV159" s="2">
        <f>BR$207*$B159+BR$209</f>
        <v>71.533367594905599</v>
      </c>
      <c r="CW159" s="2">
        <f>BS$207*$B159+BS$209</f>
        <v>67.836703619374177</v>
      </c>
      <c r="CX159" s="2">
        <f>BT$207*$B159+BT$209</f>
        <v>64.002834127584578</v>
      </c>
      <c r="CY159" s="2">
        <f>BU$207*$B159+BU$209</f>
        <v>59.606566979666482</v>
      </c>
      <c r="CZ159" s="2">
        <f>BV$207*$B159+BV$209</f>
        <v>51.231384224403243</v>
      </c>
      <c r="DA159" s="2">
        <f>BW$207*$B159+BW$209</f>
        <v>42.674761216133312</v>
      </c>
      <c r="DD159" s="2">
        <f>BZ$207*$B159+BZ$209</f>
        <v>62.86771135598093</v>
      </c>
      <c r="DE159" s="2">
        <f>CA$207*$B159+CA$209</f>
        <v>65.778148970538425</v>
      </c>
      <c r="DF159" s="2">
        <f>CB$207*$B159+CB$209</f>
        <v>66.231166456353094</v>
      </c>
      <c r="DG159" s="2">
        <f>CC$207*$B159+CC$209</f>
        <v>66.129667368586539</v>
      </c>
      <c r="DH159" s="2">
        <f>CD$207*$B159+CD$209</f>
        <v>67.526022644871574</v>
      </c>
      <c r="DI159" s="2">
        <f>CE$207*$B159+CE$209</f>
        <v>67.480409992945596</v>
      </c>
      <c r="DJ159" s="2">
        <f>CF$207*$B159+CF$209</f>
        <v>67.955779278613022</v>
      </c>
      <c r="DK159" s="2">
        <f>CG$207*$B159+CG$209</f>
        <v>66.605063374885987</v>
      </c>
      <c r="DL159" s="2">
        <f>CH$207*$B159+CH$209</f>
        <v>63.600201153938777</v>
      </c>
      <c r="DM159" s="2">
        <f>CI$207*$B159+CI$209</f>
        <v>59.806900872918483</v>
      </c>
      <c r="DN159" s="2">
        <f>CJ$207*$B159+CJ$209</f>
        <v>54.270231167404269</v>
      </c>
      <c r="DO159" s="2">
        <f>CK$207*$B159+CK$209</f>
        <v>47.262943323963491</v>
      </c>
      <c r="DP159" s="2">
        <f>CL$207*$B159+CL$209</f>
        <v>39.328282435266431</v>
      </c>
      <c r="DS159" s="2">
        <f>POWER(10,($B159-C$227)/C$228)/(1+POWER(10,($B159-C$227)/C$228))</f>
        <v>0.99519428151305944</v>
      </c>
      <c r="DT159" s="2">
        <f>POWER(10,($B159-D$227)/D$228)/(1+POWER(10,($B159-D$227)/D$228))</f>
        <v>0.9887489916005725</v>
      </c>
      <c r="DU159" s="2">
        <f>POWER(10,($B159-E$227)/E$228)/(1+POWER(10,($B159-E$227)/E$228))</f>
        <v>0.99356935580031092</v>
      </c>
      <c r="DV159" s="2">
        <f>POWER(10,($B159-F$227)/F$228)/(1+POWER(10,($B159-F$227)/F$228))</f>
        <v>0.99434731582190339</v>
      </c>
      <c r="DW159" s="2">
        <f>POWER(10,($B159-G$227)/G$228)/(1+POWER(10,($B159-G$227)/G$228))</f>
        <v>0.99417663182622362</v>
      </c>
      <c r="DX159" s="2">
        <f>POWER(10,($B159-H$227)/H$228)/(1+POWER(10,($B159-H$227)/H$228))</f>
        <v>0.99321155486301149</v>
      </c>
      <c r="DY159" s="2">
        <f>POWER(10,($B159-I$227)/I$228)/(1+POWER(10,($B159-I$227)/I$228))</f>
        <v>0.99329936916989847</v>
      </c>
      <c r="DZ159" s="2">
        <f>POWER(10,($B159-J$227)/J$228)/(1+POWER(10,($B159-J$227)/J$228))</f>
        <v>0.99302055240122633</v>
      </c>
      <c r="EA159" s="2">
        <f>POWER(10,($B159-K$227)/K$228)/(1+POWER(10,($B159-K$227)/K$228))</f>
        <v>0.99354549020870042</v>
      </c>
      <c r="EB159" s="2">
        <f>POWER(10,($B159-L$227)/L$228)/(1+POWER(10,($B159-L$227)/L$228))</f>
        <v>0.99322869993298546</v>
      </c>
      <c r="EC159" s="2">
        <f>POWER(10,($B159-M$227)/M$228)/(1+POWER(10,($B159-M$227)/M$228))</f>
        <v>0.99249617309595628</v>
      </c>
      <c r="ED159" s="2">
        <f>POWER(10,($B159-N$227)/N$228)/(1+POWER(10,($B159-N$227)/N$228))</f>
        <v>0.99183440051124527</v>
      </c>
      <c r="EE159" s="2">
        <f>POWER(10,($B159-O$227)/O$228)/(1+POWER(10,($B159-O$227)/O$228))</f>
        <v>0.99215853489668926</v>
      </c>
    </row>
    <row r="160" spans="2:137" x14ac:dyDescent="0.25">
      <c r="B160" s="2">
        <v>154</v>
      </c>
      <c r="C160">
        <v>62.207999999999998</v>
      </c>
      <c r="D160">
        <v>65.471000000000004</v>
      </c>
      <c r="E160">
        <v>67.706000000000003</v>
      </c>
      <c r="F160">
        <v>67.234999999999999</v>
      </c>
      <c r="G160">
        <v>67.912000000000006</v>
      </c>
      <c r="H160">
        <v>69.058999999999997</v>
      </c>
      <c r="I160">
        <v>71.323999999999998</v>
      </c>
      <c r="J160">
        <v>68.293999999999997</v>
      </c>
      <c r="K160">
        <v>64.028999999999996</v>
      </c>
      <c r="L160">
        <v>62.5</v>
      </c>
      <c r="M160">
        <v>57</v>
      </c>
      <c r="N160">
        <v>48.323999999999998</v>
      </c>
      <c r="O160">
        <v>40.191200000000002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62.830312222926267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65.767564270123231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66.344501978847006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66.771272957332258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68.06323349838425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69.827327061720865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69.411986470165076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68.191607021224968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64.641730618570222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61.166960572449725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56.662308992290555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49.331267123792159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40.35402069005896</v>
      </c>
      <c r="AE160" s="5"/>
      <c r="AG160" s="5">
        <f t="shared" si="49"/>
        <v>-0.62231222292626853</v>
      </c>
      <c r="AH160" s="5">
        <f t="shared" si="49"/>
        <v>-0.29656427012322695</v>
      </c>
      <c r="AI160" s="5">
        <f t="shared" si="49"/>
        <v>1.3614980211529968</v>
      </c>
      <c r="AJ160" s="5">
        <f t="shared" si="49"/>
        <v>0.46372704266774178</v>
      </c>
      <c r="AK160" s="5">
        <f t="shared" si="48"/>
        <v>-0.1512334983842436</v>
      </c>
      <c r="AL160" s="5">
        <f t="shared" si="48"/>
        <v>-0.76832706172086773</v>
      </c>
      <c r="AM160" s="5">
        <f t="shared" si="48"/>
        <v>1.9120135298349226</v>
      </c>
      <c r="AN160" s="5">
        <f t="shared" si="48"/>
        <v>0.10239297877502906</v>
      </c>
      <c r="AO160" s="5">
        <f t="shared" si="47"/>
        <v>-0.61273061857022526</v>
      </c>
      <c r="AP160" s="5">
        <f t="shared" si="33"/>
        <v>1.3330394275502755</v>
      </c>
      <c r="AQ160" s="5">
        <f t="shared" si="33"/>
        <v>0.33769100770944505</v>
      </c>
      <c r="AR160" s="5">
        <f t="shared" si="33"/>
        <v>-1.0072671237921611</v>
      </c>
      <c r="AS160" s="5">
        <f t="shared" si="33"/>
        <v>-0.1628206900589575</v>
      </c>
      <c r="AV160" s="2">
        <f t="shared" si="34"/>
        <v>62.83031137095201</v>
      </c>
      <c r="AW160" s="2">
        <f t="shared" si="35"/>
        <v>65.767564270123231</v>
      </c>
      <c r="AX160" s="2">
        <f t="shared" si="36"/>
        <v>66.204078076848447</v>
      </c>
      <c r="AY160" s="2">
        <f t="shared" si="37"/>
        <v>66.100838968670772</v>
      </c>
      <c r="AZ160" s="2">
        <f t="shared" si="38"/>
        <v>67.504743284622791</v>
      </c>
      <c r="BA160" s="2">
        <f t="shared" si="39"/>
        <v>67.463906078111506</v>
      </c>
      <c r="BB160" s="2">
        <f t="shared" si="40"/>
        <v>67.941201693883855</v>
      </c>
      <c r="BC160" s="2">
        <f t="shared" si="41"/>
        <v>66.590214649004551</v>
      </c>
      <c r="BD160" s="2">
        <f t="shared" si="42"/>
        <v>63.579669604052178</v>
      </c>
      <c r="BE160" s="2">
        <f t="shared" si="43"/>
        <v>59.790369482367986</v>
      </c>
      <c r="BF160" s="2">
        <f t="shared" si="44"/>
        <v>54.257961779428044</v>
      </c>
      <c r="BG160" s="2">
        <f t="shared" si="45"/>
        <v>47.253132431188455</v>
      </c>
      <c r="BH160" s="2">
        <f t="shared" si="46"/>
        <v>39.318697784524325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66.698976704676696</v>
      </c>
      <c r="CP160" s="2">
        <f>BL$207*$B160+BL$209</f>
        <v>69.703004235493424</v>
      </c>
      <c r="CQ160" s="2">
        <f>BM$207*$B160+BM$209</f>
        <v>70.036549588212608</v>
      </c>
      <c r="CR160" s="2">
        <f>BN$207*$B160+BN$209</f>
        <v>69.655842162088646</v>
      </c>
      <c r="CS160" s="2">
        <f>BO$207*$B160+BO$209</f>
        <v>71.804620452540263</v>
      </c>
      <c r="CT160" s="2">
        <f>BP$207*$B160+BP$209</f>
        <v>71.371573779539077</v>
      </c>
      <c r="CU160" s="2">
        <f>BQ$207*$B160+BQ$209</f>
        <v>71.505746785371969</v>
      </c>
      <c r="CV160" s="2">
        <f>BR$207*$B160+BR$209</f>
        <v>71.562371623625481</v>
      </c>
      <c r="CW160" s="2">
        <f>BS$207*$B160+BS$209</f>
        <v>67.856947507581893</v>
      </c>
      <c r="CX160" s="2">
        <f>BT$207*$B160+BT$209</f>
        <v>64.025582159310886</v>
      </c>
      <c r="CY160" s="2">
        <f>BU$207*$B160+BU$209</f>
        <v>59.645532097503519</v>
      </c>
      <c r="CZ160" s="2">
        <f>BV$207*$B160+BV$209</f>
        <v>51.25974560782705</v>
      </c>
      <c r="DA160" s="2">
        <f>BW$207*$B160+BW$209</f>
        <v>42.699916905166141</v>
      </c>
      <c r="DD160" s="2">
        <f>BZ$207*$B160+BZ$209</f>
        <v>62.813273645456555</v>
      </c>
      <c r="DE160" s="2">
        <f>CA$207*$B160+CA$209</f>
        <v>65.726723051980954</v>
      </c>
      <c r="DF160" s="2">
        <f>CB$207*$B160+CB$209</f>
        <v>66.181455856505792</v>
      </c>
      <c r="DG160" s="2">
        <f>CC$207*$B160+CC$209</f>
        <v>66.082407641380684</v>
      </c>
      <c r="DH160" s="2">
        <f>CD$207*$B160+CD$209</f>
        <v>67.48177298038928</v>
      </c>
      <c r="DI160" s="2">
        <f>CE$207*$B160+CE$209</f>
        <v>67.439547823019822</v>
      </c>
      <c r="DJ160" s="2">
        <f>CF$207*$B160+CF$209</f>
        <v>67.919271642741691</v>
      </c>
      <c r="DK160" s="2">
        <f>CG$207*$B160+CG$209</f>
        <v>66.558342771689567</v>
      </c>
      <c r="DL160" s="2">
        <f>CH$207*$B160+CH$209</f>
        <v>63.554327482145261</v>
      </c>
      <c r="DM160" s="2">
        <f>CI$207*$B160+CI$209</f>
        <v>59.764036622778683</v>
      </c>
      <c r="DN160" s="2">
        <f>CJ$207*$B160+CJ$209</f>
        <v>54.220812797358626</v>
      </c>
      <c r="DO160" s="2">
        <f>CK$207*$B160+CK$209</f>
        <v>47.223049072466971</v>
      </c>
      <c r="DP160" s="2">
        <f>CL$207*$B160+CL$209</f>
        <v>39.294325880590634</v>
      </c>
      <c r="DS160" s="2">
        <f>POWER(10,($B160-C$227)/C$228)/(1+POWER(10,($B160-C$227)/C$228))</f>
        <v>0.99561527856457721</v>
      </c>
      <c r="DT160" s="2">
        <f>POWER(10,($B160-D$227)/D$228)/(1+POWER(10,($B160-D$227)/D$228))</f>
        <v>0.98972879022951843</v>
      </c>
      <c r="DU160" s="2">
        <f>POWER(10,($B160-E$227)/E$228)/(1+POWER(10,($B160-E$227)/E$228))</f>
        <v>0.99413186243525331</v>
      </c>
      <c r="DV160" s="2">
        <f>POWER(10,($B160-F$227)/F$228)/(1+POWER(10,($B160-F$227)/F$228))</f>
        <v>0.99484212536055039</v>
      </c>
      <c r="DW160" s="2">
        <f>POWER(10,($B160-G$227)/G$228)/(1+POWER(10,($B160-G$227)/G$228))</f>
        <v>0.99468630240102607</v>
      </c>
      <c r="DX160" s="2">
        <f>POWER(10,($B160-H$227)/H$228)/(1+POWER(10,($B160-H$227)/H$228))</f>
        <v>0.99380516421787435</v>
      </c>
      <c r="DY160" s="2">
        <f>POWER(10,($B160-I$227)/I$228)/(1+POWER(10,($B160-I$227)/I$228))</f>
        <v>0.99388534695765862</v>
      </c>
      <c r="DZ160" s="2">
        <f>POWER(10,($B160-J$227)/J$228)/(1+POWER(10,($B160-J$227)/J$228))</f>
        <v>0.99363075668465561</v>
      </c>
      <c r="EA160" s="2">
        <f>POWER(10,($B160-K$227)/K$228)/(1+POWER(10,($B160-K$227)/K$228))</f>
        <v>0.99411007205909563</v>
      </c>
      <c r="EB160" s="2">
        <f>POWER(10,($B160-L$227)/L$228)/(1+POWER(10,($B160-L$227)/L$228))</f>
        <v>0.99382081938030109</v>
      </c>
      <c r="EC160" s="2">
        <f>POWER(10,($B160-M$227)/M$228)/(1+POWER(10,($B160-M$227)/M$228))</f>
        <v>0.99315190703629108</v>
      </c>
      <c r="ED160" s="2">
        <f>POWER(10,($B160-N$227)/N$228)/(1+POWER(10,($B160-N$227)/N$228))</f>
        <v>0.99254753027433107</v>
      </c>
      <c r="EE160" s="2">
        <f>POWER(10,($B160-O$227)/O$228)/(1+POWER(10,($B160-O$227)/O$228))</f>
        <v>0.992843561144653</v>
      </c>
    </row>
    <row r="161" spans="2:135" x14ac:dyDescent="0.25">
      <c r="B161" s="2">
        <v>155</v>
      </c>
      <c r="C161">
        <v>62.875</v>
      </c>
      <c r="D161">
        <v>65.265000000000001</v>
      </c>
      <c r="E161">
        <v>66.573999999999998</v>
      </c>
      <c r="F161">
        <v>66.691000000000003</v>
      </c>
      <c r="G161">
        <v>69.5</v>
      </c>
      <c r="H161">
        <v>67.337999999999994</v>
      </c>
      <c r="I161">
        <v>69.5</v>
      </c>
      <c r="J161">
        <v>69.176000000000002</v>
      </c>
      <c r="K161">
        <v>64.971000000000004</v>
      </c>
      <c r="L161">
        <v>61.146999999999998</v>
      </c>
      <c r="M161">
        <v>56.618000000000002</v>
      </c>
      <c r="N161">
        <v>50.338000000000001</v>
      </c>
      <c r="O161">
        <v>40.323500000000003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62.774640336666707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65.713205657006199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66.280390659350587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66.621008110097208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67.932478046483027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69.659979135224035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69.229731018186627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68.050011227059102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64.437960648110064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61.002048756878878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56.549771524587953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49.554425688118464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40.525833956333997</v>
      </c>
      <c r="AE161" s="5"/>
      <c r="AG161" s="5">
        <f t="shared" si="49"/>
        <v>0.10035966333329327</v>
      </c>
      <c r="AH161" s="5">
        <f t="shared" si="49"/>
        <v>-0.44820565700619852</v>
      </c>
      <c r="AI161" s="5">
        <f t="shared" si="49"/>
        <v>0.29360934064941091</v>
      </c>
      <c r="AJ161" s="5">
        <f t="shared" si="49"/>
        <v>6.9991889902794924E-2</v>
      </c>
      <c r="AK161" s="5">
        <f t="shared" si="48"/>
        <v>1.5675219535169731</v>
      </c>
      <c r="AL161" s="5">
        <f t="shared" si="48"/>
        <v>-2.3219791352240406</v>
      </c>
      <c r="AM161" s="5">
        <f t="shared" si="48"/>
        <v>0.27026898181337344</v>
      </c>
      <c r="AN161" s="5">
        <f t="shared" si="48"/>
        <v>1.1259887729409002</v>
      </c>
      <c r="AO161" s="5">
        <f t="shared" si="47"/>
        <v>0.53303935188993989</v>
      </c>
      <c r="AP161" s="5">
        <f t="shared" si="33"/>
        <v>0.1449512431211204</v>
      </c>
      <c r="AQ161" s="5">
        <f t="shared" si="33"/>
        <v>6.8228475412048795E-2</v>
      </c>
      <c r="AR161" s="5">
        <f t="shared" si="33"/>
        <v>0.78357431188153726</v>
      </c>
      <c r="AS161" s="5">
        <f t="shared" si="33"/>
        <v>-0.20233395633399454</v>
      </c>
      <c r="AV161" s="2">
        <f t="shared" si="34"/>
        <v>62.774639611544544</v>
      </c>
      <c r="AW161" s="2">
        <f t="shared" si="35"/>
        <v>65.713205657006199</v>
      </c>
      <c r="AX161" s="2">
        <f t="shared" si="36"/>
        <v>66.152709545495512</v>
      </c>
      <c r="AY161" s="2">
        <f t="shared" si="37"/>
        <v>66.052222769164175</v>
      </c>
      <c r="AZ161" s="2">
        <f t="shared" si="38"/>
        <v>67.458796490837386</v>
      </c>
      <c r="BA161" s="2">
        <f t="shared" si="39"/>
        <v>67.421246048489891</v>
      </c>
      <c r="BB161" s="2">
        <f t="shared" si="40"/>
        <v>67.903084134957254</v>
      </c>
      <c r="BC161" s="2">
        <f t="shared" si="41"/>
        <v>66.54114608267237</v>
      </c>
      <c r="BD161" s="2">
        <f t="shared" si="42"/>
        <v>63.53193343078285</v>
      </c>
      <c r="BE161" s="2">
        <f t="shared" si="43"/>
        <v>59.745571248389417</v>
      </c>
      <c r="BF161" s="2">
        <f t="shared" si="44"/>
        <v>54.20584746375043</v>
      </c>
      <c r="BG161" s="2">
        <f t="shared" si="45"/>
        <v>47.211073392774686</v>
      </c>
      <c r="BH161" s="2">
        <f t="shared" si="46"/>
        <v>39.282996825592065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66.70930386086772</v>
      </c>
      <c r="CP161" s="2">
        <f>BL$207*$B161+BL$209</f>
        <v>69.71847268106734</v>
      </c>
      <c r="CQ161" s="2">
        <f>BM$207*$B161+BM$209</f>
        <v>70.046959662904911</v>
      </c>
      <c r="CR161" s="2">
        <f>BN$207*$B161+BN$209</f>
        <v>69.663330193744244</v>
      </c>
      <c r="CS161" s="2">
        <f>BO$207*$B161+BO$209</f>
        <v>71.825177340201662</v>
      </c>
      <c r="CT161" s="2">
        <f>BP$207*$B161+BP$209</f>
        <v>71.389670874181618</v>
      </c>
      <c r="CU161" s="2">
        <f>BQ$207*$B161+BQ$209</f>
        <v>71.524604315492041</v>
      </c>
      <c r="CV161" s="2">
        <f>BR$207*$B161+BR$209</f>
        <v>71.591375652345377</v>
      </c>
      <c r="CW161" s="2">
        <f>BS$207*$B161+BS$209</f>
        <v>67.877191395789609</v>
      </c>
      <c r="CX161" s="2">
        <f>BT$207*$B161+BT$209</f>
        <v>64.048330191037209</v>
      </c>
      <c r="CY161" s="2">
        <f>BU$207*$B161+BU$209</f>
        <v>59.684497215340564</v>
      </c>
      <c r="CZ161" s="2">
        <f>BV$207*$B161+BV$209</f>
        <v>51.288106991250856</v>
      </c>
      <c r="DA161" s="2">
        <f>BW$207*$B161+BW$209</f>
        <v>42.72507259419897</v>
      </c>
      <c r="DD161" s="2">
        <f>BZ$207*$B161+BZ$209</f>
        <v>62.758835934932186</v>
      </c>
      <c r="DE161" s="2">
        <f>CA$207*$B161+CA$209</f>
        <v>65.675297133423484</v>
      </c>
      <c r="DF161" s="2">
        <f>CB$207*$B161+CB$209</f>
        <v>66.131745256658505</v>
      </c>
      <c r="DG161" s="2">
        <f>CC$207*$B161+CC$209</f>
        <v>66.035147914174829</v>
      </c>
      <c r="DH161" s="2">
        <f>CD$207*$B161+CD$209</f>
        <v>67.437523315906986</v>
      </c>
      <c r="DI161" s="2">
        <f>CE$207*$B161+CE$209</f>
        <v>67.398685653094049</v>
      </c>
      <c r="DJ161" s="2">
        <f>CF$207*$B161+CF$209</f>
        <v>67.882764006870346</v>
      </c>
      <c r="DK161" s="2">
        <f>CG$207*$B161+CG$209</f>
        <v>66.511622168493133</v>
      </c>
      <c r="DL161" s="2">
        <f>CH$207*$B161+CH$209</f>
        <v>63.508453810351753</v>
      </c>
      <c r="DM161" s="2">
        <f>CI$207*$B161+CI$209</f>
        <v>59.721172372638883</v>
      </c>
      <c r="DN161" s="2">
        <f>CJ$207*$B161+CJ$209</f>
        <v>54.171394427312975</v>
      </c>
      <c r="DO161" s="2">
        <f>CK$207*$B161+CK$209</f>
        <v>47.183154820970451</v>
      </c>
      <c r="DP161" s="2">
        <f>CL$207*$B161+CL$209</f>
        <v>39.260369325914837</v>
      </c>
      <c r="DS161" s="2">
        <f>POWER(10,($B161-C$227)/C$228)/(1+POWER(10,($B161-C$227)/C$228))</f>
        <v>0.99599954311523342</v>
      </c>
      <c r="DT161" s="2">
        <f>POWER(10,($B161-D$227)/D$228)/(1+POWER(10,($B161-D$227)/D$228))</f>
        <v>0.99062407181285761</v>
      </c>
      <c r="DU161" s="2">
        <f>POWER(10,($B161-E$227)/E$228)/(1+POWER(10,($B161-E$227)/E$228))</f>
        <v>0.99464543019571205</v>
      </c>
      <c r="DV161" s="2">
        <f>POWER(10,($B161-F$227)/F$228)/(1+POWER(10,($B161-F$227)/F$228))</f>
        <v>0.99529382658487542</v>
      </c>
      <c r="DW161" s="2">
        <f>POWER(10,($B161-G$227)/G$228)/(1+POWER(10,($B161-G$227)/G$228))</f>
        <v>0.99515158332616749</v>
      </c>
      <c r="DX161" s="2">
        <f>POWER(10,($B161-H$227)/H$228)/(1+POWER(10,($B161-H$227)/H$228))</f>
        <v>0.99434716137843571</v>
      </c>
      <c r="DY161" s="2">
        <f>POWER(10,($B161-I$227)/I$228)/(1+POWER(10,($B161-I$227)/I$228))</f>
        <v>0.99442036817517721</v>
      </c>
      <c r="DZ161" s="2">
        <f>POWER(10,($B161-J$227)/J$228)/(1+POWER(10,($B161-J$227)/J$228))</f>
        <v>0.9941879238287652</v>
      </c>
      <c r="EA161" s="2">
        <f>POWER(10,($B161-K$227)/K$228)/(1+POWER(10,($B161-K$227)/K$228))</f>
        <v>0.99462553656018238</v>
      </c>
      <c r="EB161" s="2">
        <f>POWER(10,($B161-L$227)/L$228)/(1+POWER(10,($B161-L$227)/L$228))</f>
        <v>0.99436145461420433</v>
      </c>
      <c r="EC161" s="2">
        <f>POWER(10,($B161-M$227)/M$228)/(1+POWER(10,($B161-M$227)/M$228))</f>
        <v>0.99375069942242378</v>
      </c>
      <c r="ED161" s="2">
        <f>POWER(10,($B161-N$227)/N$228)/(1+POWER(10,($B161-N$227)/N$228))</f>
        <v>0.99319880703937025</v>
      </c>
      <c r="EE161" s="2">
        <f>POWER(10,($B161-O$227)/O$228)/(1+POWER(10,($B161-O$227)/O$228))</f>
        <v>0.99346913778032142</v>
      </c>
    </row>
    <row r="162" spans="2:135" x14ac:dyDescent="0.25">
      <c r="B162" s="2">
        <v>156</v>
      </c>
      <c r="C162">
        <v>61.332999999999998</v>
      </c>
      <c r="D162">
        <v>63.779000000000003</v>
      </c>
      <c r="E162">
        <v>65.426000000000002</v>
      </c>
      <c r="F162">
        <v>65.558999999999997</v>
      </c>
      <c r="G162">
        <v>68.528999999999996</v>
      </c>
      <c r="H162">
        <v>71.706000000000003</v>
      </c>
      <c r="I162">
        <v>68.778999999999996</v>
      </c>
      <c r="J162">
        <v>67.793999999999997</v>
      </c>
      <c r="K162">
        <v>63.853000000000002</v>
      </c>
      <c r="L162">
        <v>59.691000000000003</v>
      </c>
      <c r="M162">
        <v>55.808999999999997</v>
      </c>
      <c r="N162">
        <v>49.603000000000002</v>
      </c>
      <c r="O162">
        <v>40.7059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62.719053383390552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65.659045227374349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66.211143927779716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66.459700828347067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67.792493542641992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69.382553461707488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68.994986785597234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67.835088576347744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64.213726352149919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60.78390463600909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56.311783330659097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49.668850350983639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40.661049457486357</v>
      </c>
      <c r="AE162" s="5"/>
      <c r="AG162" s="5">
        <f t="shared" si="49"/>
        <v>-1.3860533833905535</v>
      </c>
      <c r="AH162" s="5">
        <f t="shared" si="49"/>
        <v>-1.880045227374346</v>
      </c>
      <c r="AI162" s="5">
        <f t="shared" si="49"/>
        <v>-0.78514392777971409</v>
      </c>
      <c r="AJ162" s="5">
        <f t="shared" si="49"/>
        <v>-0.90070082834706966</v>
      </c>
      <c r="AK162" s="5">
        <f t="shared" si="48"/>
        <v>0.73650645735800424</v>
      </c>
      <c r="AL162" s="5">
        <f t="shared" si="48"/>
        <v>2.3234465382925151</v>
      </c>
      <c r="AM162" s="5">
        <f t="shared" si="48"/>
        <v>-0.21598678559723794</v>
      </c>
      <c r="AN162" s="5">
        <f t="shared" si="48"/>
        <v>-4.1088576347746653E-2</v>
      </c>
      <c r="AO162" s="5">
        <f t="shared" si="47"/>
        <v>-0.36072635214991777</v>
      </c>
      <c r="AP162" s="5">
        <f t="shared" si="33"/>
        <v>-1.0929046360090879</v>
      </c>
      <c r="AQ162" s="5">
        <f t="shared" si="33"/>
        <v>-0.50278333065909919</v>
      </c>
      <c r="AR162" s="5">
        <f t="shared" si="33"/>
        <v>-6.5850350983637895E-2</v>
      </c>
      <c r="AS162" s="5">
        <f t="shared" si="33"/>
        <v>4.4850542513643177E-2</v>
      </c>
      <c r="AV162" s="2">
        <f t="shared" si="34"/>
        <v>62.719052799172317</v>
      </c>
      <c r="AW162" s="2">
        <f t="shared" si="35"/>
        <v>65.659045227374349</v>
      </c>
      <c r="AX162" s="2">
        <f t="shared" si="36"/>
        <v>66.101457061068416</v>
      </c>
      <c r="AY162" s="2">
        <f t="shared" si="37"/>
        <v>66.003702170072216</v>
      </c>
      <c r="AZ162" s="2">
        <f t="shared" si="38"/>
        <v>67.412969982330324</v>
      </c>
      <c r="BA162" s="2">
        <f t="shared" si="39"/>
        <v>67.37871316014126</v>
      </c>
      <c r="BB162" s="2">
        <f t="shared" si="40"/>
        <v>67.865079525117991</v>
      </c>
      <c r="BC162" s="2">
        <f t="shared" si="41"/>
        <v>66.492243069259828</v>
      </c>
      <c r="BD162" s="2">
        <f t="shared" si="42"/>
        <v>63.48432817119766</v>
      </c>
      <c r="BE162" s="2">
        <f t="shared" si="43"/>
        <v>59.700908780086017</v>
      </c>
      <c r="BF162" s="2">
        <f t="shared" si="44"/>
        <v>54.153918899871066</v>
      </c>
      <c r="BG162" s="2">
        <f t="shared" si="45"/>
        <v>47.169161482933141</v>
      </c>
      <c r="BH162" s="2">
        <f t="shared" si="46"/>
        <v>39.247413449507597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66.719631017058731</v>
      </c>
      <c r="CP162" s="2">
        <f>BL$207*$B162+BL$209</f>
        <v>69.733941126641241</v>
      </c>
      <c r="CQ162" s="2">
        <f>BM$207*$B162+BM$209</f>
        <v>70.057369737597213</v>
      </c>
      <c r="CR162" s="2">
        <f>BN$207*$B162+BN$209</f>
        <v>69.670818225399827</v>
      </c>
      <c r="CS162" s="2">
        <f>BO$207*$B162+BO$209</f>
        <v>71.845734227863048</v>
      </c>
      <c r="CT162" s="2">
        <f>BP$207*$B162+BP$209</f>
        <v>71.407767968824146</v>
      </c>
      <c r="CU162" s="2">
        <f>BQ$207*$B162+BQ$209</f>
        <v>71.5434618456121</v>
      </c>
      <c r="CV162" s="2">
        <f>BR$207*$B162+BR$209</f>
        <v>71.620379681065273</v>
      </c>
      <c r="CW162" s="2">
        <f>BS$207*$B162+BS$209</f>
        <v>67.897435283997311</v>
      </c>
      <c r="CX162" s="2">
        <f>BT$207*$B162+BT$209</f>
        <v>64.071078222763532</v>
      </c>
      <c r="CY162" s="2">
        <f>BU$207*$B162+BU$209</f>
        <v>59.723462333177608</v>
      </c>
      <c r="CZ162" s="2">
        <f>BV$207*$B162+BV$209</f>
        <v>51.31646837467467</v>
      </c>
      <c r="DA162" s="2">
        <f>BW$207*$B162+BW$209</f>
        <v>42.750228283231799</v>
      </c>
      <c r="DD162" s="2">
        <f>BZ$207*$B162+BZ$209</f>
        <v>62.704398224407818</v>
      </c>
      <c r="DE162" s="2">
        <f>CA$207*$B162+CA$209</f>
        <v>65.623871214866014</v>
      </c>
      <c r="DF162" s="2">
        <f>CB$207*$B162+CB$209</f>
        <v>66.082034656811217</v>
      </c>
      <c r="DG162" s="2">
        <f>CC$207*$B162+CC$209</f>
        <v>65.987888186968974</v>
      </c>
      <c r="DH162" s="2">
        <f>CD$207*$B162+CD$209</f>
        <v>67.393273651424693</v>
      </c>
      <c r="DI162" s="2">
        <f>CE$207*$B162+CE$209</f>
        <v>67.357823483168275</v>
      </c>
      <c r="DJ162" s="2">
        <f>CF$207*$B162+CF$209</f>
        <v>67.846256370999001</v>
      </c>
      <c r="DK162" s="2">
        <f>CG$207*$B162+CG$209</f>
        <v>66.464901565296714</v>
      </c>
      <c r="DL162" s="2">
        <f>CH$207*$B162+CH$209</f>
        <v>63.462580138558238</v>
      </c>
      <c r="DM162" s="2">
        <f>CI$207*$B162+CI$209</f>
        <v>59.678308122499082</v>
      </c>
      <c r="DN162" s="2">
        <f>CJ$207*$B162+CJ$209</f>
        <v>54.121976057267332</v>
      </c>
      <c r="DO162" s="2">
        <f>CK$207*$B162+CK$209</f>
        <v>47.143260569473931</v>
      </c>
      <c r="DP162" s="2">
        <f>CL$207*$B162+CL$209</f>
        <v>39.22641277123904</v>
      </c>
      <c r="DS162" s="2">
        <f>POWER(10,($B162-C$227)/C$228)/(1+POWER(10,($B162-C$227)/C$228))</f>
        <v>0.99635025526008891</v>
      </c>
      <c r="DT162" s="2">
        <f>POWER(10,($B162-D$227)/D$228)/(1+POWER(10,($B162-D$227)/D$228))</f>
        <v>0.99144199167815794</v>
      </c>
      <c r="DU162" s="2">
        <f>POWER(10,($B162-E$227)/E$228)/(1+POWER(10,($B162-E$227)/E$228))</f>
        <v>0.99511427241666328</v>
      </c>
      <c r="DV162" s="2">
        <f>POWER(10,($B162-F$227)/F$228)/(1+POWER(10,($B162-F$227)/F$228))</f>
        <v>0.99570614077969788</v>
      </c>
      <c r="DW162" s="2">
        <f>POWER(10,($B162-G$227)/G$228)/(1+POWER(10,($B162-G$227)/G$228))</f>
        <v>0.99557630425525412</v>
      </c>
      <c r="DX162" s="2">
        <f>POWER(10,($B162-H$227)/H$228)/(1+POWER(10,($B162-H$227)/H$228))</f>
        <v>0.99484198436621274</v>
      </c>
      <c r="DY162" s="2">
        <f>POWER(10,($B162-I$227)/I$228)/(1+POWER(10,($B162-I$227)/I$228))</f>
        <v>0.9949088157939181</v>
      </c>
      <c r="DZ162" s="2">
        <f>POWER(10,($B162-J$227)/J$228)/(1+POWER(10,($B162-J$227)/J$228))</f>
        <v>0.99469661138130239</v>
      </c>
      <c r="EA162" s="2">
        <f>POWER(10,($B162-K$227)/K$228)/(1+POWER(10,($B162-K$227)/K$228))</f>
        <v>0.99509611206539916</v>
      </c>
      <c r="EB162" s="2">
        <f>POWER(10,($B162-L$227)/L$228)/(1+POWER(10,($B162-L$227)/L$228))</f>
        <v>0.99485503291292754</v>
      </c>
      <c r="EC162" s="2">
        <f>POWER(10,($B162-M$227)/M$228)/(1+POWER(10,($B162-M$227)/M$228))</f>
        <v>0.99429743446108176</v>
      </c>
      <c r="ED162" s="2">
        <f>POWER(10,($B162-N$227)/N$228)/(1+POWER(10,($B162-N$227)/N$228))</f>
        <v>0.99379352415019173</v>
      </c>
      <c r="EE162" s="2">
        <f>POWER(10,($B162-O$227)/O$228)/(1+POWER(10,($B162-O$227)/O$228))</f>
        <v>0.99404035818643666</v>
      </c>
    </row>
    <row r="163" spans="2:135" x14ac:dyDescent="0.25">
      <c r="B163" s="2">
        <v>157</v>
      </c>
      <c r="C163">
        <v>63.542000000000002</v>
      </c>
      <c r="D163">
        <v>65.956000000000003</v>
      </c>
      <c r="E163">
        <v>67.028999999999996</v>
      </c>
      <c r="F163">
        <v>66.587999999999994</v>
      </c>
      <c r="G163">
        <v>67.484999999999999</v>
      </c>
      <c r="H163">
        <v>69.073999999999998</v>
      </c>
      <c r="I163">
        <v>70.397000000000006</v>
      </c>
      <c r="J163">
        <v>66.278999999999996</v>
      </c>
      <c r="K163">
        <v>63.941000000000003</v>
      </c>
      <c r="L163">
        <v>60.588000000000001</v>
      </c>
      <c r="M163">
        <v>56.484999999999999</v>
      </c>
      <c r="N163">
        <v>49.176000000000002</v>
      </c>
      <c r="O163">
        <v>41.897100000000002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62.663546029942644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65.605071054834525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66.139340777767444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66.30073390486875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67.654513966465231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69.031118564395371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68.735861648823956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67.572314608639843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63.990985636351219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60.537870958859187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55.978191243484702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49.649815869370201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40.735452854422725</v>
      </c>
      <c r="AE163" s="5"/>
      <c r="AG163" s="5">
        <f t="shared" si="49"/>
        <v>0.87845397005735748</v>
      </c>
      <c r="AH163" s="5">
        <f t="shared" si="49"/>
        <v>0.35092894516547801</v>
      </c>
      <c r="AI163" s="5">
        <f t="shared" si="49"/>
        <v>0.88965922223255234</v>
      </c>
      <c r="AJ163" s="5">
        <f t="shared" si="49"/>
        <v>0.28726609513124401</v>
      </c>
      <c r="AK163" s="5">
        <f t="shared" si="48"/>
        <v>-0.16951396646523165</v>
      </c>
      <c r="AL163" s="5">
        <f t="shared" si="48"/>
        <v>4.2881435604627427E-2</v>
      </c>
      <c r="AM163" s="5">
        <f t="shared" si="48"/>
        <v>1.6611383511760494</v>
      </c>
      <c r="AN163" s="5">
        <f t="shared" si="48"/>
        <v>-1.2933146086398466</v>
      </c>
      <c r="AO163" s="5">
        <f t="shared" si="47"/>
        <v>-4.9985636351216556E-2</v>
      </c>
      <c r="AP163" s="5">
        <f t="shared" si="33"/>
        <v>5.0129041140813513E-2</v>
      </c>
      <c r="AQ163" s="5">
        <f t="shared" si="33"/>
        <v>0.50680875651529789</v>
      </c>
      <c r="AR163" s="5">
        <f t="shared" si="33"/>
        <v>-0.47381586937019904</v>
      </c>
      <c r="AS163" s="5">
        <f t="shared" si="33"/>
        <v>1.1616471455772768</v>
      </c>
      <c r="AV163" s="2">
        <f t="shared" si="34"/>
        <v>62.663545584370262</v>
      </c>
      <c r="AW163" s="2">
        <f t="shared" si="35"/>
        <v>65.605071054834525</v>
      </c>
      <c r="AX163" s="2">
        <f t="shared" si="36"/>
        <v>66.050313121407868</v>
      </c>
      <c r="AY163" s="2">
        <f t="shared" si="37"/>
        <v>65.955270910626353</v>
      </c>
      <c r="AZ163" s="2">
        <f t="shared" si="38"/>
        <v>67.367255810072209</v>
      </c>
      <c r="BA163" s="2">
        <f t="shared" si="39"/>
        <v>67.336299055674232</v>
      </c>
      <c r="BB163" s="2">
        <f t="shared" si="40"/>
        <v>67.827180537001581</v>
      </c>
      <c r="BC163" s="2">
        <f t="shared" si="41"/>
        <v>66.443494783493435</v>
      </c>
      <c r="BD163" s="2">
        <f t="shared" si="42"/>
        <v>63.436845302058117</v>
      </c>
      <c r="BE163" s="2">
        <f t="shared" si="43"/>
        <v>59.656373262080891</v>
      </c>
      <c r="BF163" s="2">
        <f t="shared" si="44"/>
        <v>54.102164426494475</v>
      </c>
      <c r="BG163" s="2">
        <f t="shared" si="45"/>
        <v>47.1273877023119</v>
      </c>
      <c r="BH163" s="2">
        <f t="shared" si="46"/>
        <v>39.211940570350578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66.729958173249742</v>
      </c>
      <c r="CP163" s="2">
        <f>BL$207*$B163+BL$209</f>
        <v>69.749409572215157</v>
      </c>
      <c r="CQ163" s="2">
        <f>BM$207*$B163+BM$209</f>
        <v>70.067779812289515</v>
      </c>
      <c r="CR163" s="2">
        <f>BN$207*$B163+BN$209</f>
        <v>69.678306257055425</v>
      </c>
      <c r="CS163" s="2">
        <f>BO$207*$B163+BO$209</f>
        <v>71.866291115524447</v>
      </c>
      <c r="CT163" s="2">
        <f>BP$207*$B163+BP$209</f>
        <v>71.425865063466688</v>
      </c>
      <c r="CU163" s="2">
        <f>BQ$207*$B163+BQ$209</f>
        <v>71.562319375732173</v>
      </c>
      <c r="CV163" s="2">
        <f>BR$207*$B163+BR$209</f>
        <v>71.64938370978517</v>
      </c>
      <c r="CW163" s="2">
        <f>BS$207*$B163+BS$209</f>
        <v>67.917679172205027</v>
      </c>
      <c r="CX163" s="2">
        <f>BT$207*$B163+BT$209</f>
        <v>64.093826254489841</v>
      </c>
      <c r="CY163" s="2">
        <f>BU$207*$B163+BU$209</f>
        <v>59.762427451014645</v>
      </c>
      <c r="CZ163" s="2">
        <f>BV$207*$B163+BV$209</f>
        <v>51.344829758098477</v>
      </c>
      <c r="DA163" s="2">
        <f>BW$207*$B163+BW$209</f>
        <v>42.775383972264628</v>
      </c>
      <c r="DD163" s="2">
        <f>BZ$207*$B163+BZ$209</f>
        <v>62.64996051388345</v>
      </c>
      <c r="DE163" s="2">
        <f>CA$207*$B163+CA$209</f>
        <v>65.572445296308558</v>
      </c>
      <c r="DF163" s="2">
        <f>CB$207*$B163+CB$209</f>
        <v>66.03232405696393</v>
      </c>
      <c r="DG163" s="2">
        <f>CC$207*$B163+CC$209</f>
        <v>65.940628459763118</v>
      </c>
      <c r="DH163" s="2">
        <f>CD$207*$B163+CD$209</f>
        <v>67.349023986942413</v>
      </c>
      <c r="DI163" s="2">
        <f>CE$207*$B163+CE$209</f>
        <v>67.316961313242501</v>
      </c>
      <c r="DJ163" s="2">
        <f>CF$207*$B163+CF$209</f>
        <v>67.80974873512767</v>
      </c>
      <c r="DK163" s="2">
        <f>CG$207*$B163+CG$209</f>
        <v>66.418180962100294</v>
      </c>
      <c r="DL163" s="2">
        <f>CH$207*$B163+CH$209</f>
        <v>63.416706466764722</v>
      </c>
      <c r="DM163" s="2">
        <f>CI$207*$B163+CI$209</f>
        <v>59.635443872359275</v>
      </c>
      <c r="DN163" s="2">
        <f>CJ$207*$B163+CJ$209</f>
        <v>54.072557687221682</v>
      </c>
      <c r="DO163" s="2">
        <f>CK$207*$B163+CK$209</f>
        <v>47.103366317977411</v>
      </c>
      <c r="DP163" s="2">
        <f>CL$207*$B163+CL$209</f>
        <v>39.192456216563244</v>
      </c>
      <c r="DS163" s="2">
        <f>POWER(10,($B163-C$227)/C$228)/(1+POWER(10,($B163-C$227)/C$228))</f>
        <v>0.99667032395089095</v>
      </c>
      <c r="DT163" s="2">
        <f>POWER(10,($B163-D$227)/D$228)/(1+POWER(10,($B163-D$227)/D$228))</f>
        <v>0.99218912196253117</v>
      </c>
      <c r="DU163" s="2">
        <f>POWER(10,($B163-E$227)/E$228)/(1+POWER(10,($B163-E$227)/E$228))</f>
        <v>0.99554224713771267</v>
      </c>
      <c r="DV163" s="2">
        <f>POWER(10,($B163-F$227)/F$228)/(1+POWER(10,($B163-F$227)/F$228))</f>
        <v>0.99608247375580405</v>
      </c>
      <c r="DW163" s="2">
        <f>POWER(10,($B163-G$227)/G$228)/(1+POWER(10,($B163-G$227)/G$228))</f>
        <v>0.99596397055767505</v>
      </c>
      <c r="DX163" s="2">
        <f>POWER(10,($B163-H$227)/H$228)/(1+POWER(10,($B163-H$227)/H$228))</f>
        <v>0.99529369787971367</v>
      </c>
      <c r="DY163" s="2">
        <f>POWER(10,($B163-I$227)/I$228)/(1+POWER(10,($B163-I$227)/I$228))</f>
        <v>0.99535470387011771</v>
      </c>
      <c r="DZ163" s="2">
        <f>POWER(10,($B163-J$227)/J$228)/(1+POWER(10,($B163-J$227)/J$228))</f>
        <v>0.99516099401722835</v>
      </c>
      <c r="EA163" s="2">
        <f>POWER(10,($B163-K$227)/K$228)/(1+POWER(10,($B163-K$227)/K$228))</f>
        <v>0.99552567042473816</v>
      </c>
      <c r="EB163" s="2">
        <f>POWER(10,($B163-L$227)/L$228)/(1+POWER(10,($B163-L$227)/L$228))</f>
        <v>0.99530560909142662</v>
      </c>
      <c r="EC163" s="2">
        <f>POWER(10,($B163-M$227)/M$228)/(1+POWER(10,($B163-M$227)/M$228))</f>
        <v>0.99479658753154787</v>
      </c>
      <c r="ED163" s="2">
        <f>POWER(10,($B163-N$227)/N$228)/(1+POWER(10,($B163-N$227)/N$228))</f>
        <v>0.99433653391721799</v>
      </c>
      <c r="EE163" s="2">
        <f>POWER(10,($B163-O$227)/O$228)/(1+POWER(10,($B163-O$227)/O$228))</f>
        <v>0.99456189041034004</v>
      </c>
    </row>
    <row r="164" spans="2:135" x14ac:dyDescent="0.25">
      <c r="B164" s="2">
        <v>158</v>
      </c>
      <c r="C164">
        <v>62</v>
      </c>
      <c r="D164">
        <v>65.25</v>
      </c>
      <c r="E164">
        <v>65.028999999999996</v>
      </c>
      <c r="F164">
        <v>65.441000000000003</v>
      </c>
      <c r="G164">
        <v>66.278999999999996</v>
      </c>
      <c r="H164">
        <v>67.397000000000006</v>
      </c>
      <c r="I164">
        <v>68.765000000000001</v>
      </c>
      <c r="J164">
        <v>67.397000000000006</v>
      </c>
      <c r="K164">
        <v>64.147000000000006</v>
      </c>
      <c r="L164">
        <v>58.941000000000003</v>
      </c>
      <c r="M164">
        <v>57.661999999999999</v>
      </c>
      <c r="N164">
        <v>48.646999999999998</v>
      </c>
      <c r="O164">
        <v>41.147100000000002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62.608113216688643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65.551271743847266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66.067541843000384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66.154244826259728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67.527040293738011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68.648509419847798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68.479399875104093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67.291176069167264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63.78676573896972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60.289500951677276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55.590812253320706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49.493630678638254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40.732319612516648</v>
      </c>
      <c r="AE164" s="5"/>
      <c r="AG164" s="5">
        <f t="shared" si="49"/>
        <v>-0.60811321668864338</v>
      </c>
      <c r="AH164" s="5">
        <f t="shared" si="49"/>
        <v>-0.30127174384726629</v>
      </c>
      <c r="AI164" s="5">
        <f t="shared" si="49"/>
        <v>-1.0385418430003881</v>
      </c>
      <c r="AJ164" s="5">
        <f t="shared" si="49"/>
        <v>-0.71324482625972507</v>
      </c>
      <c r="AK164" s="5">
        <f t="shared" si="48"/>
        <v>-1.2480402937380148</v>
      </c>
      <c r="AL164" s="5">
        <f t="shared" si="48"/>
        <v>-1.2515094198477925</v>
      </c>
      <c r="AM164" s="5">
        <f t="shared" si="48"/>
        <v>0.28560012489590747</v>
      </c>
      <c r="AN164" s="5">
        <f t="shared" si="48"/>
        <v>0.10582393083274155</v>
      </c>
      <c r="AO164" s="5">
        <f t="shared" si="47"/>
        <v>0.36023426103028555</v>
      </c>
      <c r="AP164" s="5">
        <f t="shared" si="33"/>
        <v>-1.3485009516772735</v>
      </c>
      <c r="AQ164" s="5">
        <f t="shared" si="33"/>
        <v>2.0711877466792927</v>
      </c>
      <c r="AR164" s="5">
        <f t="shared" si="33"/>
        <v>-0.84663067863825603</v>
      </c>
      <c r="AS164" s="5">
        <f t="shared" si="33"/>
        <v>0.41478038748335422</v>
      </c>
      <c r="AV164" s="2">
        <f t="shared" si="34"/>
        <v>62.608112894996353</v>
      </c>
      <c r="AW164" s="2">
        <f t="shared" si="35"/>
        <v>65.551271743847266</v>
      </c>
      <c r="AX164" s="2">
        <f t="shared" si="36"/>
        <v>65.999270634129829</v>
      </c>
      <c r="AY164" s="2">
        <f t="shared" si="37"/>
        <v>65.906923082879842</v>
      </c>
      <c r="AZ164" s="2">
        <f t="shared" si="38"/>
        <v>67.321646481138401</v>
      </c>
      <c r="BA164" s="2">
        <f t="shared" si="39"/>
        <v>67.293995849983034</v>
      </c>
      <c r="BB164" s="2">
        <f t="shared" si="40"/>
        <v>67.789380246031428</v>
      </c>
      <c r="BC164" s="2">
        <f t="shared" si="41"/>
        <v>66.394891004609462</v>
      </c>
      <c r="BD164" s="2">
        <f t="shared" si="42"/>
        <v>63.389476772811534</v>
      </c>
      <c r="BE164" s="2">
        <f t="shared" si="43"/>
        <v>59.611956364361468</v>
      </c>
      <c r="BF164" s="2">
        <f t="shared" si="44"/>
        <v>54.050572974545823</v>
      </c>
      <c r="BG164" s="2">
        <f t="shared" si="45"/>
        <v>47.085743477818525</v>
      </c>
      <c r="BH164" s="2">
        <f t="shared" si="46"/>
        <v>39.176571424946324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66.740285329440766</v>
      </c>
      <c r="CP164" s="2">
        <f>BL$207*$B164+BL$209</f>
        <v>69.764878017789059</v>
      </c>
      <c r="CQ164" s="2">
        <f>BM$207*$B164+BM$209</f>
        <v>70.078189886981818</v>
      </c>
      <c r="CR164" s="2">
        <f>BN$207*$B164+BN$209</f>
        <v>69.685794288711023</v>
      </c>
      <c r="CS164" s="2">
        <f>BO$207*$B164+BO$209</f>
        <v>71.886848003185847</v>
      </c>
      <c r="CT164" s="2">
        <f>BP$207*$B164+BP$209</f>
        <v>71.44396215810923</v>
      </c>
      <c r="CU164" s="2">
        <f>BQ$207*$B164+BQ$209</f>
        <v>71.581176905852232</v>
      </c>
      <c r="CV164" s="2">
        <f>BR$207*$B164+BR$209</f>
        <v>71.678387738505052</v>
      </c>
      <c r="CW164" s="2">
        <f>BS$207*$B164+BS$209</f>
        <v>67.937923060412743</v>
      </c>
      <c r="CX164" s="2">
        <f>BT$207*$B164+BT$209</f>
        <v>64.116574286216164</v>
      </c>
      <c r="CY164" s="2">
        <f>BU$207*$B164+BU$209</f>
        <v>59.801392568851682</v>
      </c>
      <c r="CZ164" s="2">
        <f>BV$207*$B164+BV$209</f>
        <v>51.373191141522291</v>
      </c>
      <c r="DA164" s="2">
        <f>BW$207*$B164+BW$209</f>
        <v>42.800539661297456</v>
      </c>
      <c r="DD164" s="2">
        <f>BZ$207*$B164+BZ$209</f>
        <v>62.595522803359081</v>
      </c>
      <c r="DE164" s="2">
        <f>CA$207*$B164+CA$209</f>
        <v>65.521019377751088</v>
      </c>
      <c r="DF164" s="2">
        <f>CB$207*$B164+CB$209</f>
        <v>65.982613457116642</v>
      </c>
      <c r="DG164" s="2">
        <f>CC$207*$B164+CC$209</f>
        <v>65.893368732557263</v>
      </c>
      <c r="DH164" s="2">
        <f>CD$207*$B164+CD$209</f>
        <v>67.304774322460119</v>
      </c>
      <c r="DI164" s="2">
        <f>CE$207*$B164+CE$209</f>
        <v>67.276099143316728</v>
      </c>
      <c r="DJ164" s="2">
        <f>CF$207*$B164+CF$209</f>
        <v>67.773241099256325</v>
      </c>
      <c r="DK164" s="2">
        <f>CG$207*$B164+CG$209</f>
        <v>66.371460358903875</v>
      </c>
      <c r="DL164" s="2">
        <f>CH$207*$B164+CH$209</f>
        <v>63.370832794971214</v>
      </c>
      <c r="DM164" s="2">
        <f>CI$207*$B164+CI$209</f>
        <v>59.592579622219475</v>
      </c>
      <c r="DN164" s="2">
        <f>CJ$207*$B164+CJ$209</f>
        <v>54.023139317176032</v>
      </c>
      <c r="DO164" s="2">
        <f>CK$207*$B164+CK$209</f>
        <v>47.063472066480891</v>
      </c>
      <c r="DP164" s="2">
        <f>CL$207*$B164+CL$209</f>
        <v>39.158499661887447</v>
      </c>
      <c r="DS164" s="2">
        <f>POWER(10,($B164-C$227)/C$228)/(1+POWER(10,($B164-C$227)/C$228))</f>
        <v>0.99696240941234904</v>
      </c>
      <c r="DT164" s="2">
        <f>POWER(10,($B164-D$227)/D$228)/(1+POWER(10,($B164-D$227)/D$228))</f>
        <v>0.99287149533899166</v>
      </c>
      <c r="DU164" s="2">
        <f>POWER(10,($B164-E$227)/E$228)/(1+POWER(10,($B164-E$227)/E$228))</f>
        <v>0.99593288581023065</v>
      </c>
      <c r="DV164" s="2">
        <f>POWER(10,($B164-F$227)/F$228)/(1+POWER(10,($B164-F$227)/F$228))</f>
        <v>0.9964259416244603</v>
      </c>
      <c r="DW164" s="2">
        <f>POWER(10,($B164-G$227)/G$228)/(1+POWER(10,($B164-G$227)/G$228))</f>
        <v>0.99631778974893848</v>
      </c>
      <c r="DX164" s="2">
        <f>POWER(10,($B164-H$227)/H$228)/(1+POWER(10,($B164-H$227)/H$228))</f>
        <v>0.99570602330192082</v>
      </c>
      <c r="DY164" s="2">
        <f>POWER(10,($B164-I$227)/I$228)/(1+POWER(10,($B164-I$227)/I$228))</f>
        <v>0.99576170723593815</v>
      </c>
      <c r="DZ164" s="2">
        <f>POWER(10,($B164-J$227)/J$228)/(1+POWER(10,($B164-J$227)/J$228))</f>
        <v>0.99558489422793839</v>
      </c>
      <c r="EA164" s="2">
        <f>POWER(10,($B164-K$227)/K$228)/(1+POWER(10,($B164-K$227)/K$228))</f>
        <v>0.99591775577956232</v>
      </c>
      <c r="EB164" s="2">
        <f>POWER(10,($B164-L$227)/L$228)/(1+POWER(10,($B164-L$227)/L$228))</f>
        <v>0.99571689544724706</v>
      </c>
      <c r="EC164" s="2">
        <f>POWER(10,($B164-M$227)/M$228)/(1+POWER(10,($B164-M$227)/M$228))</f>
        <v>0.99525225770230319</v>
      </c>
      <c r="ED164" s="2">
        <f>POWER(10,($B164-N$227)/N$228)/(1+POWER(10,($B164-N$227)/N$228))</f>
        <v>0.99483228234837506</v>
      </c>
      <c r="EE164" s="2">
        <f>POWER(10,($B164-O$227)/O$228)/(1+POWER(10,($B164-O$227)/O$228))</f>
        <v>0.99503801082311072</v>
      </c>
    </row>
    <row r="165" spans="2:135" x14ac:dyDescent="0.25">
      <c r="B165" s="2">
        <v>159</v>
      </c>
      <c r="C165">
        <v>63.207999999999998</v>
      </c>
      <c r="D165">
        <v>66.234999999999999</v>
      </c>
      <c r="E165">
        <v>66.941000000000003</v>
      </c>
      <c r="F165">
        <v>63.765000000000001</v>
      </c>
      <c r="G165">
        <v>67.882000000000005</v>
      </c>
      <c r="H165">
        <v>69.058999999999997</v>
      </c>
      <c r="I165">
        <v>67.662000000000006</v>
      </c>
      <c r="J165">
        <v>65.882000000000005</v>
      </c>
      <c r="K165">
        <v>62.926000000000002</v>
      </c>
      <c r="L165">
        <v>62.131999999999998</v>
      </c>
      <c r="M165">
        <v>54.779000000000003</v>
      </c>
      <c r="N165">
        <v>50.484999999999999</v>
      </c>
      <c r="O165">
        <v>39.897100000000002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62.552750149571004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65.497636432974062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65.997787286215782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66.025972351806885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67.414869195991258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68.27471883306076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68.246429899039455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67.018609925015454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63.611012288848734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60.059437052089983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55.19331906049662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49.218613196247148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40.646580743618536</v>
      </c>
      <c r="AE165" s="5"/>
      <c r="AG165" s="5">
        <f t="shared" si="49"/>
        <v>0.65524985042899431</v>
      </c>
      <c r="AH165" s="5">
        <f t="shared" si="49"/>
        <v>0.73736356702593753</v>
      </c>
      <c r="AI165" s="5">
        <f t="shared" si="49"/>
        <v>0.94321271378422011</v>
      </c>
      <c r="AJ165" s="5">
        <f t="shared" si="49"/>
        <v>-2.2609723518068847</v>
      </c>
      <c r="AK165" s="5">
        <f t="shared" si="48"/>
        <v>0.46713080400874674</v>
      </c>
      <c r="AL165" s="5">
        <f t="shared" si="48"/>
        <v>0.78428116693923755</v>
      </c>
      <c r="AM165" s="5">
        <f t="shared" si="48"/>
        <v>-0.5844298990394492</v>
      </c>
      <c r="AN165" s="5">
        <f t="shared" si="48"/>
        <v>-1.1366099250154491</v>
      </c>
      <c r="AO165" s="5">
        <f t="shared" si="47"/>
        <v>-0.685012288848732</v>
      </c>
      <c r="AP165" s="5">
        <f t="shared" si="33"/>
        <v>2.0725629479100149</v>
      </c>
      <c r="AQ165" s="5">
        <f t="shared" si="33"/>
        <v>-0.41431906049661649</v>
      </c>
      <c r="AR165" s="5">
        <f t="shared" si="33"/>
        <v>1.2663868037528516</v>
      </c>
      <c r="AS165" s="5">
        <f t="shared" si="33"/>
        <v>-0.74948074361853401</v>
      </c>
      <c r="AV165" s="2">
        <f t="shared" si="34"/>
        <v>62.552749929713009</v>
      </c>
      <c r="AW165" s="2">
        <f t="shared" si="35"/>
        <v>65.497636432974062</v>
      </c>
      <c r="AX165" s="2">
        <f t="shared" si="36"/>
        <v>65.948322904252606</v>
      </c>
      <c r="AY165" s="2">
        <f t="shared" si="37"/>
        <v>65.858653119317566</v>
      </c>
      <c r="AZ165" s="2">
        <f t="shared" si="38"/>
        <v>67.276134941601583</v>
      </c>
      <c r="BA165" s="2">
        <f t="shared" si="39"/>
        <v>67.251796113808282</v>
      </c>
      <c r="BB165" s="2">
        <f t="shared" si="40"/>
        <v>67.751672117955053</v>
      </c>
      <c r="BC165" s="2">
        <f t="shared" si="41"/>
        <v>66.346422096395813</v>
      </c>
      <c r="BD165" s="2">
        <f t="shared" si="42"/>
        <v>63.34221499029406</v>
      </c>
      <c r="BE165" s="2">
        <f t="shared" si="43"/>
        <v>59.567650227169707</v>
      </c>
      <c r="BF165" s="2">
        <f t="shared" si="44"/>
        <v>53.999134056171719</v>
      </c>
      <c r="BG165" s="2">
        <f t="shared" si="45"/>
        <v>47.0442206596963</v>
      </c>
      <c r="BH165" s="2">
        <f t="shared" si="46"/>
        <v>39.141299572734873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66.750612485631777</v>
      </c>
      <c r="CP165" s="2">
        <f>BL$207*$B165+BL$209</f>
        <v>69.780346463362974</v>
      </c>
      <c r="CQ165" s="2">
        <f>BM$207*$B165+BM$209</f>
        <v>70.088599961674106</v>
      </c>
      <c r="CR165" s="2">
        <f>BN$207*$B165+BN$209</f>
        <v>69.693282320366606</v>
      </c>
      <c r="CS165" s="2">
        <f>BO$207*$B165+BO$209</f>
        <v>71.907404890847232</v>
      </c>
      <c r="CT165" s="2">
        <f>BP$207*$B165+BP$209</f>
        <v>71.462059252751772</v>
      </c>
      <c r="CU165" s="2">
        <f>BQ$207*$B165+BQ$209</f>
        <v>71.600034435972304</v>
      </c>
      <c r="CV165" s="2">
        <f>BR$207*$B165+BR$209</f>
        <v>71.707391767224948</v>
      </c>
      <c r="CW165" s="2">
        <f>BS$207*$B165+BS$209</f>
        <v>67.958166948620445</v>
      </c>
      <c r="CX165" s="2">
        <f>BT$207*$B165+BT$209</f>
        <v>64.139322317942472</v>
      </c>
      <c r="CY165" s="2">
        <f>BU$207*$B165+BU$209</f>
        <v>59.840357686688726</v>
      </c>
      <c r="CZ165" s="2">
        <f>BV$207*$B165+BV$209</f>
        <v>51.401552524946098</v>
      </c>
      <c r="DA165" s="2">
        <f>BW$207*$B165+BW$209</f>
        <v>42.825695350330278</v>
      </c>
      <c r="DD165" s="2">
        <f>BZ$207*$B165+BZ$209</f>
        <v>62.541085092834713</v>
      </c>
      <c r="DE165" s="2">
        <f>CA$207*$B165+CA$209</f>
        <v>65.469593459193618</v>
      </c>
      <c r="DF165" s="2">
        <f>CB$207*$B165+CB$209</f>
        <v>65.932902857269355</v>
      </c>
      <c r="DG165" s="2">
        <f>CC$207*$B165+CC$209</f>
        <v>65.846109005351423</v>
      </c>
      <c r="DH165" s="2">
        <f>CD$207*$B165+CD$209</f>
        <v>67.260524657977825</v>
      </c>
      <c r="DI165" s="2">
        <f>CE$207*$B165+CE$209</f>
        <v>67.235236973390954</v>
      </c>
      <c r="DJ165" s="2">
        <f>CF$207*$B165+CF$209</f>
        <v>67.736733463384994</v>
      </c>
      <c r="DK165" s="2">
        <f>CG$207*$B165+CG$209</f>
        <v>66.324739755707455</v>
      </c>
      <c r="DL165" s="2">
        <f>CH$207*$B165+CH$209</f>
        <v>63.324959123177699</v>
      </c>
      <c r="DM165" s="2">
        <f>CI$207*$B165+CI$209</f>
        <v>59.549715372079675</v>
      </c>
      <c r="DN165" s="2">
        <f>CJ$207*$B165+CJ$209</f>
        <v>53.973720947130388</v>
      </c>
      <c r="DO165" s="2">
        <f>CK$207*$B165+CK$209</f>
        <v>47.023577814984371</v>
      </c>
      <c r="DP165" s="2">
        <f>CL$207*$B165+CL$209</f>
        <v>39.12454310721165</v>
      </c>
      <c r="DS165" s="2">
        <f>POWER(10,($B165-C$227)/C$228)/(1+POWER(10,($B165-C$227)/C$228))</f>
        <v>0.99722894382436944</v>
      </c>
      <c r="DT165" s="2">
        <f>POWER(10,($B165-D$227)/D$228)/(1+POWER(10,($B165-D$227)/D$228))</f>
        <v>0.99349464612021965</v>
      </c>
      <c r="DU165" s="2">
        <f>POWER(10,($B165-E$227)/E$228)/(1+POWER(10,($B165-E$227)/E$228))</f>
        <v>0.99628941989855013</v>
      </c>
      <c r="DV165" s="2">
        <f>POWER(10,($B165-F$227)/F$228)/(1+POWER(10,($B165-F$227)/F$228))</f>
        <v>0.99673939463106875</v>
      </c>
      <c r="DW165" s="2">
        <f>POWER(10,($B165-G$227)/G$228)/(1+POWER(10,($B165-G$227)/G$228))</f>
        <v>0.99664069594190574</v>
      </c>
      <c r="DX165" s="2">
        <f>POWER(10,($B165-H$227)/H$228)/(1+POWER(10,($B165-H$227)/H$228))</f>
        <v>0.99608236653379245</v>
      </c>
      <c r="DY165" s="2">
        <f>POWER(10,($B165-I$227)/I$228)/(1+POWER(10,($B165-I$227)/I$228))</f>
        <v>0.99613318903288373</v>
      </c>
      <c r="DZ165" s="2">
        <f>POWER(10,($B165-J$227)/J$228)/(1+POWER(10,($B165-J$227)/J$228))</f>
        <v>0.99597181080219233</v>
      </c>
      <c r="EA165" s="2">
        <f>POWER(10,($B165-K$227)/K$228)/(1+POWER(10,($B165-K$227)/K$228))</f>
        <v>0.9962756112467902</v>
      </c>
      <c r="EB165" s="2">
        <f>POWER(10,($B165-L$227)/L$228)/(1+POWER(10,($B165-L$227)/L$228))</f>
        <v>0.99609228953555606</v>
      </c>
      <c r="EC165" s="2">
        <f>POWER(10,($B165-M$227)/M$228)/(1+POWER(10,($B165-M$227)/M$228))</f>
        <v>0.99566819795233419</v>
      </c>
      <c r="ED165" s="2">
        <f>POWER(10,($B165-N$227)/N$228)/(1+POWER(10,($B165-N$227)/N$228))</f>
        <v>0.99528484148961338</v>
      </c>
      <c r="EE165" s="2">
        <f>POWER(10,($B165-O$227)/O$228)/(1+POWER(10,($B165-O$227)/O$228))</f>
        <v>0.99547263543282305</v>
      </c>
    </row>
    <row r="166" spans="2:135" x14ac:dyDescent="0.25">
      <c r="B166" s="2">
        <v>160</v>
      </c>
      <c r="C166">
        <v>61.625</v>
      </c>
      <c r="D166">
        <v>65.793999999999997</v>
      </c>
      <c r="E166">
        <v>64.823999999999998</v>
      </c>
      <c r="F166">
        <v>64.058999999999997</v>
      </c>
      <c r="G166">
        <v>67.234999999999999</v>
      </c>
      <c r="H166">
        <v>68.528999999999996</v>
      </c>
      <c r="I166">
        <v>67.602999999999994</v>
      </c>
      <c r="J166">
        <v>65.765000000000001</v>
      </c>
      <c r="K166">
        <v>63.015000000000001</v>
      </c>
      <c r="L166">
        <v>59.661999999999999</v>
      </c>
      <c r="M166">
        <v>57.191000000000003</v>
      </c>
      <c r="N166">
        <v>48.411999999999999</v>
      </c>
      <c r="O166">
        <v>40.220599999999997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62.497452292598865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65.444154792946449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65.931323852140466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65.917423373542817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67.319238636782245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67.939657536451534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68.049019340239965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66.774244657719748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63.466675589334599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59.860531500114391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54.822195772411213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48.860291911223008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40.486124772651486</v>
      </c>
      <c r="AE166" s="5"/>
      <c r="AG166" s="5">
        <f t="shared" si="49"/>
        <v>-0.87245229259886514</v>
      </c>
      <c r="AH166" s="5">
        <f t="shared" si="49"/>
        <v>0.34984520705354782</v>
      </c>
      <c r="AI166" s="5">
        <f t="shared" si="49"/>
        <v>-1.1073238521404676</v>
      </c>
      <c r="AJ166" s="5">
        <f t="shared" si="49"/>
        <v>-1.8584233735428199</v>
      </c>
      <c r="AK166" s="5">
        <f t="shared" si="48"/>
        <v>-8.4238636782245635E-2</v>
      </c>
      <c r="AL166" s="5">
        <f t="shared" si="48"/>
        <v>0.58934246354846209</v>
      </c>
      <c r="AM166" s="5">
        <f t="shared" si="48"/>
        <v>-0.44601934023997103</v>
      </c>
      <c r="AN166" s="5">
        <f t="shared" si="48"/>
        <v>-1.0092446577197478</v>
      </c>
      <c r="AO166" s="5">
        <f t="shared" si="47"/>
        <v>-0.45167558933459873</v>
      </c>
      <c r="AP166" s="5">
        <f t="shared" si="33"/>
        <v>-0.19853150011439169</v>
      </c>
      <c r="AQ166" s="5">
        <f t="shared" si="33"/>
        <v>2.3688042275887895</v>
      </c>
      <c r="AR166" s="5">
        <f t="shared" si="33"/>
        <v>-0.44829191122300927</v>
      </c>
      <c r="AS166" s="5">
        <f t="shared" si="33"/>
        <v>-0.26552477265148866</v>
      </c>
      <c r="AV166" s="2">
        <f t="shared" si="34"/>
        <v>62.49745215035842</v>
      </c>
      <c r="AW166" s="2">
        <f t="shared" si="35"/>
        <v>65.444154792946449</v>
      </c>
      <c r="AX166" s="2">
        <f t="shared" si="36"/>
        <v>65.897463620613152</v>
      </c>
      <c r="AY166" s="2">
        <f t="shared" si="37"/>
        <v>65.810455779751905</v>
      </c>
      <c r="AZ166" s="2">
        <f t="shared" si="38"/>
        <v>67.230714558687339</v>
      </c>
      <c r="BA166" s="2">
        <f t="shared" si="39"/>
        <v>67.209692856273506</v>
      </c>
      <c r="BB166" s="2">
        <f t="shared" si="40"/>
        <v>67.714049995234618</v>
      </c>
      <c r="BC166" s="2">
        <f t="shared" si="41"/>
        <v>66.298078985722199</v>
      </c>
      <c r="BD166" s="2">
        <f t="shared" si="42"/>
        <v>63.295052802217214</v>
      </c>
      <c r="BE166" s="2">
        <f t="shared" si="43"/>
        <v>59.523447444525303</v>
      </c>
      <c r="BF166" s="2">
        <f t="shared" si="44"/>
        <v>53.947837750725519</v>
      </c>
      <c r="BG166" s="2">
        <f t="shared" si="45"/>
        <v>47.002811515525572</v>
      </c>
      <c r="BH166" s="2">
        <f t="shared" si="46"/>
        <v>39.106118892952928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66.760939641822787</v>
      </c>
      <c r="CP166" s="2">
        <f>BL$207*$B166+BL$209</f>
        <v>69.79581490893689</v>
      </c>
      <c r="CQ166" s="2">
        <f>BM$207*$B166+BM$209</f>
        <v>70.099010036366408</v>
      </c>
      <c r="CR166" s="2">
        <f>BN$207*$B166+BN$209</f>
        <v>69.700770352022204</v>
      </c>
      <c r="CS166" s="2">
        <f>BO$207*$B166+BO$209</f>
        <v>71.927961778508632</v>
      </c>
      <c r="CT166" s="2">
        <f>BP$207*$B166+BP$209</f>
        <v>71.480156347394299</v>
      </c>
      <c r="CU166" s="2">
        <f>BQ$207*$B166+BQ$209</f>
        <v>71.618891966092363</v>
      </c>
      <c r="CV166" s="2">
        <f>BR$207*$B166+BR$209</f>
        <v>71.736395795944844</v>
      </c>
      <c r="CW166" s="2">
        <f>BS$207*$B166+BS$209</f>
        <v>67.978410836828161</v>
      </c>
      <c r="CX166" s="2">
        <f>BT$207*$B166+BT$209</f>
        <v>64.162070349668795</v>
      </c>
      <c r="CY166" s="2">
        <f>BU$207*$B166+BU$209</f>
        <v>59.879322804525771</v>
      </c>
      <c r="CZ166" s="2">
        <f>BV$207*$B166+BV$209</f>
        <v>51.429913908369912</v>
      </c>
      <c r="DA166" s="2">
        <f>BW$207*$B166+BW$209</f>
        <v>42.850851039363107</v>
      </c>
      <c r="DD166" s="2">
        <f>BZ$207*$B166+BZ$209</f>
        <v>62.486647382310338</v>
      </c>
      <c r="DE166" s="2">
        <f>CA$207*$B166+CA$209</f>
        <v>65.418167540636148</v>
      </c>
      <c r="DF166" s="2">
        <f>CB$207*$B166+CB$209</f>
        <v>65.883192257422067</v>
      </c>
      <c r="DG166" s="2">
        <f>CC$207*$B166+CC$209</f>
        <v>65.798849278145568</v>
      </c>
      <c r="DH166" s="2">
        <f>CD$207*$B166+CD$209</f>
        <v>67.216274993495531</v>
      </c>
      <c r="DI166" s="2">
        <f>CE$207*$B166+CE$209</f>
        <v>67.194374803465166</v>
      </c>
      <c r="DJ166" s="2">
        <f>CF$207*$B166+CF$209</f>
        <v>67.700225827513648</v>
      </c>
      <c r="DK166" s="2">
        <f>CG$207*$B166+CG$209</f>
        <v>66.278019152511021</v>
      </c>
      <c r="DL166" s="2">
        <f>CH$207*$B166+CH$209</f>
        <v>63.279085451384184</v>
      </c>
      <c r="DM166" s="2">
        <f>CI$207*$B166+CI$209</f>
        <v>59.506851121939874</v>
      </c>
      <c r="DN166" s="2">
        <f>CJ$207*$B166+CJ$209</f>
        <v>53.924302577084738</v>
      </c>
      <c r="DO166" s="2">
        <f>CK$207*$B166+CK$209</f>
        <v>46.983683563487851</v>
      </c>
      <c r="DP166" s="2">
        <f>CL$207*$B166+CL$209</f>
        <v>39.090586552535854</v>
      </c>
      <c r="DS166" s="2">
        <f>POWER(10,($B166-C$227)/C$228)/(1+POWER(10,($B166-C$227)/C$228))</f>
        <v>0.99747215038371895</v>
      </c>
      <c r="DT166" s="2">
        <f>POWER(10,($B166-D$227)/D$228)/(1+POWER(10,($B166-D$227)/D$228))</f>
        <v>0.99406364877662856</v>
      </c>
      <c r="DU166" s="2">
        <f>POWER(10,($B166-E$227)/E$228)/(1+POWER(10,($B166-E$227)/E$228))</f>
        <v>0.99661480549221948</v>
      </c>
      <c r="DV166" s="2">
        <f>POWER(10,($B166-F$227)/F$228)/(1+POWER(10,($B166-F$227)/F$228))</f>
        <v>0.99702543916532771</v>
      </c>
      <c r="DW166" s="2">
        <f>POWER(10,($B166-G$227)/G$228)/(1+POWER(10,($B166-G$227)/G$228))</f>
        <v>0.99693537243652575</v>
      </c>
      <c r="DX166" s="2">
        <f>POWER(10,($B166-H$227)/H$228)/(1+POWER(10,($B166-H$227)/H$228))</f>
        <v>0.99642584376937293</v>
      </c>
      <c r="DY166" s="2">
        <f>POWER(10,($B166-I$227)/I$228)/(1+POWER(10,($B166-I$227)/I$228))</f>
        <v>0.99647222620348408</v>
      </c>
      <c r="DZ166" s="2">
        <f>POWER(10,($B166-J$227)/J$228)/(1+POWER(10,($B166-J$227)/J$228))</f>
        <v>0.99632494521327941</v>
      </c>
      <c r="EA166" s="2">
        <f>POWER(10,($B166-K$227)/K$228)/(1+POWER(10,($B166-K$227)/K$228))</f>
        <v>0.99660220360937601</v>
      </c>
      <c r="EB166" s="2">
        <f>POWER(10,($B166-L$227)/L$228)/(1+POWER(10,($B166-L$227)/L$228))</f>
        <v>0.9964348998890169</v>
      </c>
      <c r="EC166" s="2">
        <f>POWER(10,($B166-M$227)/M$228)/(1+POWER(10,($B166-M$227)/M$228))</f>
        <v>0.99604784320759598</v>
      </c>
      <c r="ED166" s="2">
        <f>POWER(10,($B166-N$227)/N$228)/(1+POWER(10,($B166-N$227)/N$228))</f>
        <v>0.99569793947816065</v>
      </c>
      <c r="EE166" s="2">
        <f>POWER(10,($B166-O$227)/O$228)/(1+POWER(10,($B166-O$227)/O$228))</f>
        <v>0.99586934895896684</v>
      </c>
    </row>
    <row r="167" spans="2:135" x14ac:dyDescent="0.25">
      <c r="B167" s="2">
        <v>161</v>
      </c>
      <c r="C167">
        <v>61.332999999999998</v>
      </c>
      <c r="D167">
        <v>63.75</v>
      </c>
      <c r="E167">
        <v>64.852999999999994</v>
      </c>
      <c r="F167">
        <v>65.721000000000004</v>
      </c>
      <c r="G167">
        <v>67.426000000000002</v>
      </c>
      <c r="H167">
        <v>68.852999999999994</v>
      </c>
      <c r="I167">
        <v>67.676000000000002</v>
      </c>
      <c r="J167">
        <v>66.528999999999996</v>
      </c>
      <c r="K167">
        <v>62.911999999999999</v>
      </c>
      <c r="L167">
        <v>58.911999999999999</v>
      </c>
      <c r="M167">
        <v>53.381999999999998</v>
      </c>
      <c r="N167">
        <v>48.823999999999998</v>
      </c>
      <c r="O167">
        <v>39.411799999999999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62.442215360579013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65.390817020485414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65.868586109569861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65.826948285452076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67.238739675062988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67.659900834864843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67.890648546008734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66.568455123168661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63.351392079257906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59.697524515707997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54.50123725193621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48.462558202232898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40.269775252982647</v>
      </c>
      <c r="AE167" s="5"/>
      <c r="AG167" s="5">
        <f t="shared" si="49"/>
        <v>-1.1092153605790145</v>
      </c>
      <c r="AH167" s="5">
        <f t="shared" si="49"/>
        <v>-1.6408170204854144</v>
      </c>
      <c r="AI167" s="5">
        <f t="shared" si="49"/>
        <v>-1.0155861095698668</v>
      </c>
      <c r="AJ167" s="5">
        <f t="shared" si="49"/>
        <v>-0.10594828545207235</v>
      </c>
      <c r="AK167" s="5">
        <f t="shared" si="48"/>
        <v>0.18726032493701439</v>
      </c>
      <c r="AL167" s="5">
        <f t="shared" si="48"/>
        <v>1.1930991651351519</v>
      </c>
      <c r="AM167" s="5">
        <f t="shared" si="48"/>
        <v>-0.21464854600873196</v>
      </c>
      <c r="AN167" s="5">
        <f t="shared" si="48"/>
        <v>-3.9455123168664841E-2</v>
      </c>
      <c r="AO167" s="5">
        <f t="shared" si="47"/>
        <v>-0.43939207925790669</v>
      </c>
      <c r="AP167" s="5">
        <f t="shared" si="33"/>
        <v>-0.78552451570799775</v>
      </c>
      <c r="AQ167" s="5">
        <f t="shared" si="33"/>
        <v>-1.1192372519362124</v>
      </c>
      <c r="AR167" s="5">
        <f t="shared" si="33"/>
        <v>0.36144179776709962</v>
      </c>
      <c r="AS167" s="5">
        <f t="shared" si="33"/>
        <v>-0.85797525298264787</v>
      </c>
      <c r="AV167" s="2">
        <f t="shared" si="34"/>
        <v>62.442215273465976</v>
      </c>
      <c r="AW167" s="2">
        <f t="shared" si="35"/>
        <v>65.390817020485414</v>
      </c>
      <c r="AX167" s="2">
        <f t="shared" si="36"/>
        <v>65.846686841406751</v>
      </c>
      <c r="AY167" s="2">
        <f t="shared" si="37"/>
        <v>65.762326137746044</v>
      </c>
      <c r="AZ167" s="2">
        <f t="shared" si="38"/>
        <v>67.185379102481804</v>
      </c>
      <c r="BA167" s="2">
        <f t="shared" si="39"/>
        <v>67.16767950673615</v>
      </c>
      <c r="BB167" s="2">
        <f t="shared" si="40"/>
        <v>67.676508082616081</v>
      </c>
      <c r="BC167" s="2">
        <f t="shared" si="41"/>
        <v>66.249853140020292</v>
      </c>
      <c r="BD167" s="2">
        <f t="shared" si="42"/>
        <v>63.247983479799608</v>
      </c>
      <c r="BE167" s="2">
        <f t="shared" si="43"/>
        <v>59.479341046770884</v>
      </c>
      <c r="BF167" s="2">
        <f t="shared" si="44"/>
        <v>53.896674688392082</v>
      </c>
      <c r="BG167" s="2">
        <f t="shared" si="45"/>
        <v>46.961508721742248</v>
      </c>
      <c r="BH167" s="2">
        <f t="shared" si="46"/>
        <v>39.071023579621716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66.771266798013798</v>
      </c>
      <c r="CP167" s="2">
        <f>BL$207*$B167+BL$209</f>
        <v>69.811283354510792</v>
      </c>
      <c r="CQ167" s="2">
        <f>BM$207*$B167+BM$209</f>
        <v>70.109420111058711</v>
      </c>
      <c r="CR167" s="2">
        <f>BN$207*$B167+BN$209</f>
        <v>69.708258383677787</v>
      </c>
      <c r="CS167" s="2">
        <f>BO$207*$B167+BO$209</f>
        <v>71.948518666170031</v>
      </c>
      <c r="CT167" s="2">
        <f>BP$207*$B167+BP$209</f>
        <v>71.498253442036841</v>
      </c>
      <c r="CU167" s="2">
        <f>BQ$207*$B167+BQ$209</f>
        <v>71.637749496212436</v>
      </c>
      <c r="CV167" s="2">
        <f>BR$207*$B167+BR$209</f>
        <v>71.76539982466474</v>
      </c>
      <c r="CW167" s="2">
        <f>BS$207*$B167+BS$209</f>
        <v>67.998654725035877</v>
      </c>
      <c r="CX167" s="2">
        <f>BT$207*$B167+BT$209</f>
        <v>64.184818381395118</v>
      </c>
      <c r="CY167" s="2">
        <f>BU$207*$B167+BU$209</f>
        <v>59.918287922362808</v>
      </c>
      <c r="CZ167" s="2">
        <f>BV$207*$B167+BV$209</f>
        <v>51.458275291793719</v>
      </c>
      <c r="DA167" s="2">
        <f>BW$207*$B167+BW$209</f>
        <v>42.876006728395936</v>
      </c>
      <c r="DD167" s="2">
        <f>BZ$207*$B167+BZ$209</f>
        <v>62.432209671785969</v>
      </c>
      <c r="DE167" s="2">
        <f>CA$207*$B167+CA$209</f>
        <v>65.366741622078678</v>
      </c>
      <c r="DF167" s="2">
        <f>CB$207*$B167+CB$209</f>
        <v>65.833481657574765</v>
      </c>
      <c r="DG167" s="2">
        <f>CC$207*$B167+CC$209</f>
        <v>65.751589550939713</v>
      </c>
      <c r="DH167" s="2">
        <f>CD$207*$B167+CD$209</f>
        <v>67.172025329013238</v>
      </c>
      <c r="DI167" s="2">
        <f>CE$207*$B167+CE$209</f>
        <v>67.153512633539393</v>
      </c>
      <c r="DJ167" s="2">
        <f>CF$207*$B167+CF$209</f>
        <v>67.663718191642317</v>
      </c>
      <c r="DK167" s="2">
        <f>CG$207*$B167+CG$209</f>
        <v>66.231298549314602</v>
      </c>
      <c r="DL167" s="2">
        <f>CH$207*$B167+CH$209</f>
        <v>63.233211779590675</v>
      </c>
      <c r="DM167" s="2">
        <f>CI$207*$B167+CI$209</f>
        <v>59.463986871800074</v>
      </c>
      <c r="DN167" s="2">
        <f>CJ$207*$B167+CJ$209</f>
        <v>53.874884207039095</v>
      </c>
      <c r="DO167" s="2">
        <f>CK$207*$B167+CK$209</f>
        <v>46.943789311991331</v>
      </c>
      <c r="DP167" s="2">
        <f>CL$207*$B167+CL$209</f>
        <v>39.056629997860057</v>
      </c>
      <c r="DS167" s="2">
        <f>POWER(10,($B167-C$227)/C$228)/(1+POWER(10,($B167-C$227)/C$228))</f>
        <v>0.99769406085494361</v>
      </c>
      <c r="DT167" s="2">
        <f>POWER(10,($B167-D$227)/D$228)/(1+POWER(10,($B167-D$227)/D$228))</f>
        <v>0.99458315393214636</v>
      </c>
      <c r="DU167" s="2">
        <f>POWER(10,($B167-E$227)/E$228)/(1+POWER(10,($B167-E$227)/E$228))</f>
        <v>0.99691174604694621</v>
      </c>
      <c r="DV167" s="2">
        <f>POWER(10,($B167-F$227)/F$228)/(1+POWER(10,($B167-F$227)/F$228))</f>
        <v>0.99728645806353622</v>
      </c>
      <c r="DW167" s="2">
        <f>POWER(10,($B167-G$227)/G$228)/(1+POWER(10,($B167-G$227)/G$228))</f>
        <v>0.99720427256441713</v>
      </c>
      <c r="DX167" s="2">
        <f>POWER(10,($B167-H$227)/H$228)/(1+POWER(10,($B167-H$227)/H$228))</f>
        <v>0.99673930533000998</v>
      </c>
      <c r="DY167" s="2">
        <f>POWER(10,($B167-I$227)/I$228)/(1+POWER(10,($B167-I$227)/I$228))</f>
        <v>0.99678163305883871</v>
      </c>
      <c r="DZ167" s="2">
        <f>POWER(10,($B167-J$227)/J$228)/(1+POWER(10,($B167-J$227)/J$228))</f>
        <v>0.99664722602957601</v>
      </c>
      <c r="EA167" s="2">
        <f>POWER(10,($B167-K$227)/K$228)/(1+POWER(10,($B167-K$227)/K$228))</f>
        <v>0.99690024613072947</v>
      </c>
      <c r="EB167" s="2">
        <f>POWER(10,($B167-L$227)/L$228)/(1+POWER(10,($B167-L$227)/L$228))</f>
        <v>0.99674756980002388</v>
      </c>
      <c r="EC167" s="2">
        <f>POWER(10,($B167-M$227)/M$228)/(1+POWER(10,($B167-M$227)/M$228))</f>
        <v>0.99639433630790974</v>
      </c>
      <c r="ED167" s="2">
        <f>POWER(10,($B167-N$227)/N$228)/(1+POWER(10,($B167-N$227)/N$228))</f>
        <v>0.9960749884194583</v>
      </c>
      <c r="EE167" s="2">
        <f>POWER(10,($B167-O$227)/O$228)/(1+POWER(10,($B167-O$227)/O$228))</f>
        <v>0.99623143178137263</v>
      </c>
    </row>
    <row r="168" spans="2:135" x14ac:dyDescent="0.25">
      <c r="B168" s="2">
        <v>162</v>
      </c>
      <c r="C168">
        <v>60.332999999999998</v>
      </c>
      <c r="D168">
        <v>65.117999999999995</v>
      </c>
      <c r="E168">
        <v>66.191000000000003</v>
      </c>
      <c r="F168">
        <v>66.176000000000002</v>
      </c>
      <c r="G168">
        <v>66.176000000000002</v>
      </c>
      <c r="H168">
        <v>67.5</v>
      </c>
      <c r="I168">
        <v>67.867999999999995</v>
      </c>
      <c r="J168">
        <v>65</v>
      </c>
      <c r="K168">
        <v>62.206000000000003</v>
      </c>
      <c r="L168">
        <v>59.015000000000001</v>
      </c>
      <c r="M168">
        <v>53.661999999999999</v>
      </c>
      <c r="N168">
        <v>47.676000000000002</v>
      </c>
      <c r="O168">
        <v>39.029400000000003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62.387035311655573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65.337613828677121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65.809368689384357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65.751151664197835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67.170507844211897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67.439380596101046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67.768303760823116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66.40309126679206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63.259799710215638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59.568685157643195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54.240390877298289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48.067798915900589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40.022656721491806</v>
      </c>
      <c r="AE168" s="5"/>
      <c r="AG168" s="5">
        <f t="shared" si="49"/>
        <v>-2.054035311655575</v>
      </c>
      <c r="AH168" s="5">
        <f t="shared" si="49"/>
        <v>-0.21961382867712587</v>
      </c>
      <c r="AI168" s="5">
        <f t="shared" si="49"/>
        <v>0.3816313106156457</v>
      </c>
      <c r="AJ168" s="5">
        <f t="shared" si="49"/>
        <v>0.4248483358021673</v>
      </c>
      <c r="AK168" s="5">
        <f t="shared" si="48"/>
        <v>-0.99450784421189553</v>
      </c>
      <c r="AL168" s="5">
        <f t="shared" si="48"/>
        <v>6.0619403898954261E-2</v>
      </c>
      <c r="AM168" s="5">
        <f t="shared" si="48"/>
        <v>9.9696239176878976E-2</v>
      </c>
      <c r="AN168" s="5">
        <f t="shared" si="48"/>
        <v>-1.4030912667920603</v>
      </c>
      <c r="AO168" s="5">
        <f t="shared" si="47"/>
        <v>-1.0537997102156353</v>
      </c>
      <c r="AP168" s="5">
        <f t="shared" si="33"/>
        <v>-0.55368515764319426</v>
      </c>
      <c r="AQ168" s="5">
        <f t="shared" si="33"/>
        <v>-0.57839087729828975</v>
      </c>
      <c r="AR168" s="5">
        <f t="shared" si="33"/>
        <v>-0.39179891590058702</v>
      </c>
      <c r="AS168" s="5">
        <f t="shared" si="33"/>
        <v>-0.99325672149180377</v>
      </c>
      <c r="AV168" s="2">
        <f t="shared" si="34"/>
        <v>62.387035261151958</v>
      </c>
      <c r="AW168" s="2">
        <f t="shared" si="35"/>
        <v>65.337613828677121</v>
      </c>
      <c r="AX168" s="2">
        <f t="shared" si="36"/>
        <v>65.795986979132536</v>
      </c>
      <c r="AY168" s="2">
        <f t="shared" si="37"/>
        <v>65.714259566766984</v>
      </c>
      <c r="AZ168" s="2">
        <f t="shared" si="38"/>
        <v>67.140122727432015</v>
      </c>
      <c r="BA168" s="2">
        <f t="shared" si="39"/>
        <v>67.12574989623738</v>
      </c>
      <c r="BB168" s="2">
        <f t="shared" si="40"/>
        <v>67.639040932150223</v>
      </c>
      <c r="BC168" s="2">
        <f t="shared" si="41"/>
        <v>66.201736544101465</v>
      </c>
      <c r="BD168" s="2">
        <f t="shared" si="42"/>
        <v>63.201000699849203</v>
      </c>
      <c r="BE168" s="2">
        <f t="shared" si="43"/>
        <v>59.43532448246755</v>
      </c>
      <c r="BF168" s="2">
        <f t="shared" si="44"/>
        <v>53.845636032012358</v>
      </c>
      <c r="BG168" s="2">
        <f t="shared" si="45"/>
        <v>46.920305353183835</v>
      </c>
      <c r="BH168" s="2">
        <f t="shared" si="46"/>
        <v>39.036008134768117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66.781593954204823</v>
      </c>
      <c r="CP168" s="2">
        <f>BL$207*$B168+BL$209</f>
        <v>69.826751800084708</v>
      </c>
      <c r="CQ168" s="2">
        <f>BM$207*$B168+BM$209</f>
        <v>70.119830185751013</v>
      </c>
      <c r="CR168" s="2">
        <f>BN$207*$B168+BN$209</f>
        <v>69.715746415333385</v>
      </c>
      <c r="CS168" s="2">
        <f>BO$207*$B168+BO$209</f>
        <v>71.969075553831416</v>
      </c>
      <c r="CT168" s="2">
        <f>BP$207*$B168+BP$209</f>
        <v>71.516350536679383</v>
      </c>
      <c r="CU168" s="2">
        <f>BQ$207*$B168+BQ$209</f>
        <v>71.656607026332495</v>
      </c>
      <c r="CV168" s="2">
        <f>BR$207*$B168+BR$209</f>
        <v>71.794403853384622</v>
      </c>
      <c r="CW168" s="2">
        <f>BS$207*$B168+BS$209</f>
        <v>68.018898613243579</v>
      </c>
      <c r="CX168" s="2">
        <f>BT$207*$B168+BT$209</f>
        <v>64.207566413121427</v>
      </c>
      <c r="CY168" s="2">
        <f>BU$207*$B168+BU$209</f>
        <v>59.957253040199852</v>
      </c>
      <c r="CZ168" s="2">
        <f>BV$207*$B168+BV$209</f>
        <v>51.486636675217525</v>
      </c>
      <c r="DA168" s="2">
        <f>BW$207*$B168+BW$209</f>
        <v>42.901162417428765</v>
      </c>
      <c r="DD168" s="2">
        <f>BZ$207*$B168+BZ$209</f>
        <v>62.377771961261601</v>
      </c>
      <c r="DE168" s="2">
        <f>CA$207*$B168+CA$209</f>
        <v>65.315315703521222</v>
      </c>
      <c r="DF168" s="2">
        <f>CB$207*$B168+CB$209</f>
        <v>65.783771057727478</v>
      </c>
      <c r="DG168" s="2">
        <f>CC$207*$B168+CC$209</f>
        <v>65.704329823733858</v>
      </c>
      <c r="DH168" s="2">
        <f>CD$207*$B168+CD$209</f>
        <v>67.127775664530944</v>
      </c>
      <c r="DI168" s="2">
        <f>CE$207*$B168+CE$209</f>
        <v>67.112650463613619</v>
      </c>
      <c r="DJ168" s="2">
        <f>CF$207*$B168+CF$209</f>
        <v>67.627210555770972</v>
      </c>
      <c r="DK168" s="2">
        <f>CG$207*$B168+CG$209</f>
        <v>66.184577946118182</v>
      </c>
      <c r="DL168" s="2">
        <f>CH$207*$B168+CH$209</f>
        <v>63.18733810779716</v>
      </c>
      <c r="DM168" s="2">
        <f>CI$207*$B168+CI$209</f>
        <v>59.421122621660274</v>
      </c>
      <c r="DN168" s="2">
        <f>CJ$207*$B168+CJ$209</f>
        <v>53.825465836993445</v>
      </c>
      <c r="DO168" s="2">
        <f>CK$207*$B168+CK$209</f>
        <v>46.903895060494811</v>
      </c>
      <c r="DP168" s="2">
        <f>CL$207*$B168+CL$209</f>
        <v>39.02267344318426</v>
      </c>
      <c r="DS168" s="2">
        <f>POWER(10,($B168-C$227)/C$228)/(1+POWER(10,($B168-C$227)/C$228))</f>
        <v>0.99789653171604209</v>
      </c>
      <c r="DT168" s="2">
        <f>POWER(10,($B168-D$227)/D$228)/(1+POWER(10,($B168-D$227)/D$228))</f>
        <v>0.99505742192095148</v>
      </c>
      <c r="DU168" s="2">
        <f>POWER(10,($B168-E$227)/E$228)/(1+POWER(10,($B168-E$227)/E$228))</f>
        <v>0.99718271337074083</v>
      </c>
      <c r="DV168" s="2">
        <f>POWER(10,($B168-F$227)/F$228)/(1+POWER(10,($B168-F$227)/F$228))</f>
        <v>0.99752462931575636</v>
      </c>
      <c r="DW168" s="2">
        <f>POWER(10,($B168-G$227)/G$228)/(1+POWER(10,($B168-G$227)/G$228))</f>
        <v>0.99744963890207428</v>
      </c>
      <c r="DX168" s="2">
        <f>POWER(10,($B168-H$227)/H$228)/(1+POWER(10,($B168-H$227)/H$228))</f>
        <v>0.99702535767504141</v>
      </c>
      <c r="DY168" s="2">
        <f>POWER(10,($B168-I$227)/I$228)/(1+POWER(10,($B168-I$227)/I$228))</f>
        <v>0.99706398303922572</v>
      </c>
      <c r="DZ168" s="2">
        <f>POWER(10,($B168-J$227)/J$228)/(1+POWER(10,($B168-J$227)/J$228))</f>
        <v>0.99694133146608732</v>
      </c>
      <c r="EA168" s="2">
        <f>POWER(10,($B168-K$227)/K$228)/(1+POWER(10,($B168-K$227)/K$228))</f>
        <v>0.99717221960965929</v>
      </c>
      <c r="EB168" s="2">
        <f>POWER(10,($B168-L$227)/L$228)/(1+POWER(10,($B168-L$227)/L$228))</f>
        <v>0.99703289928263406</v>
      </c>
      <c r="EC168" s="2">
        <f>POWER(10,($B168-M$227)/M$228)/(1+POWER(10,($B168-M$227)/M$228))</f>
        <v>0.99671055202170689</v>
      </c>
      <c r="ED168" s="2">
        <f>POWER(10,($B168-N$227)/N$228)/(1+POWER(10,($B168-N$227)/N$228))</f>
        <v>0.99641911020331109</v>
      </c>
      <c r="EE168" s="2">
        <f>POWER(10,($B168-O$227)/O$228)/(1+POWER(10,($B168-O$227)/O$228))</f>
        <v>0.99656188488032205</v>
      </c>
    </row>
    <row r="169" spans="2:135" x14ac:dyDescent="0.25">
      <c r="B169" s="2">
        <v>163</v>
      </c>
      <c r="C169">
        <v>61</v>
      </c>
      <c r="D169">
        <v>64.087999999999994</v>
      </c>
      <c r="E169">
        <v>65.087999999999994</v>
      </c>
      <c r="F169">
        <v>66.691000000000003</v>
      </c>
      <c r="G169">
        <v>68.5</v>
      </c>
      <c r="H169">
        <v>66.617999999999995</v>
      </c>
      <c r="I169">
        <v>68.058999999999997</v>
      </c>
      <c r="J169">
        <v>65.573999999999998</v>
      </c>
      <c r="K169">
        <v>62.779000000000003</v>
      </c>
      <c r="L169">
        <v>59.588000000000001</v>
      </c>
      <c r="M169">
        <v>53.265000000000001</v>
      </c>
      <c r="N169">
        <v>48.146999999999998</v>
      </c>
      <c r="O169">
        <v>40.058799999999998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62.331908339275451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65.2845364346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65.753084452176509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65.686154247861822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67.111284870057673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67.272730530906642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67.675320068584028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66.273919919610108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63.18564966481744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59.468367724055234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54.03812880346441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47.709026505705474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39.770517976711446</v>
      </c>
      <c r="AE169" s="5"/>
      <c r="AG169" s="5">
        <f t="shared" si="49"/>
        <v>-1.3319083392754507</v>
      </c>
      <c r="AH169" s="5">
        <f t="shared" si="49"/>
        <v>-1.1965364346000058</v>
      </c>
      <c r="AI169" s="5">
        <f t="shared" si="49"/>
        <v>-0.66508445217651513</v>
      </c>
      <c r="AJ169" s="5">
        <f t="shared" si="49"/>
        <v>1.0048457521381806</v>
      </c>
      <c r="AK169" s="5">
        <f t="shared" si="48"/>
        <v>1.3887151299423266</v>
      </c>
      <c r="AL169" s="5">
        <f t="shared" si="48"/>
        <v>-0.65473053090664735</v>
      </c>
      <c r="AM169" s="5">
        <f t="shared" si="48"/>
        <v>0.38367993141596912</v>
      </c>
      <c r="AN169" s="5">
        <f t="shared" si="48"/>
        <v>-0.69991991961011024</v>
      </c>
      <c r="AO169" s="5">
        <f t="shared" si="47"/>
        <v>-0.40664966481743647</v>
      </c>
      <c r="AP169" s="5">
        <f t="shared" si="33"/>
        <v>0.11963227594476677</v>
      </c>
      <c r="AQ169" s="5">
        <f t="shared" si="33"/>
        <v>-0.77312880346440949</v>
      </c>
      <c r="AR169" s="5">
        <f t="shared" si="33"/>
        <v>0.43797349429452481</v>
      </c>
      <c r="AS169" s="5">
        <f t="shared" si="33"/>
        <v>0.28828202328855212</v>
      </c>
      <c r="AV169" s="2">
        <f t="shared" si="34"/>
        <v>62.331908311558784</v>
      </c>
      <c r="AW169" s="2">
        <f t="shared" si="35"/>
        <v>65.2845364346</v>
      </c>
      <c r="AX169" s="2">
        <f t="shared" si="36"/>
        <v>65.745358785181693</v>
      </c>
      <c r="AY169" s="2">
        <f t="shared" si="37"/>
        <v>65.666251726236851</v>
      </c>
      <c r="AZ169" s="2">
        <f t="shared" si="38"/>
        <v>67.094939953838391</v>
      </c>
      <c r="BA169" s="2">
        <f t="shared" si="39"/>
        <v>67.083898238787299</v>
      </c>
      <c r="BB169" s="2">
        <f t="shared" si="40"/>
        <v>67.601643427895013</v>
      </c>
      <c r="BC169" s="2">
        <f t="shared" si="41"/>
        <v>66.153721676636835</v>
      </c>
      <c r="BD169" s="2">
        <f t="shared" si="42"/>
        <v>63.154098526551238</v>
      </c>
      <c r="BE169" s="2">
        <f t="shared" si="43"/>
        <v>59.391391599916055</v>
      </c>
      <c r="BF169" s="2">
        <f t="shared" si="44"/>
        <v>53.794713457585239</v>
      </c>
      <c r="BG169" s="2">
        <f t="shared" si="45"/>
        <v>46.879194871101163</v>
      </c>
      <c r="BH169" s="2">
        <f t="shared" si="46"/>
        <v>39.001067360246665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66.791921110395833</v>
      </c>
      <c r="CP169" s="2">
        <f>BL$207*$B169+BL$209</f>
        <v>69.842220245658609</v>
      </c>
      <c r="CQ169" s="2">
        <f>BM$207*$B169+BM$209</f>
        <v>70.130240260443315</v>
      </c>
      <c r="CR169" s="2">
        <f>BN$207*$B169+BN$209</f>
        <v>69.723234446988982</v>
      </c>
      <c r="CS169" s="2">
        <f>BO$207*$B169+BO$209</f>
        <v>71.989632441492816</v>
      </c>
      <c r="CT169" s="2">
        <f>BP$207*$B169+BP$209</f>
        <v>71.534447631321925</v>
      </c>
      <c r="CU169" s="2">
        <f>BQ$207*$B169+BQ$209</f>
        <v>71.675464556452567</v>
      </c>
      <c r="CV169" s="2">
        <f>BR$207*$B169+BR$209</f>
        <v>71.823407882104519</v>
      </c>
      <c r="CW169" s="2">
        <f>BS$207*$B169+BS$209</f>
        <v>68.039142501451295</v>
      </c>
      <c r="CX169" s="2">
        <f>BT$207*$B169+BT$209</f>
        <v>64.23031444484775</v>
      </c>
      <c r="CY169" s="2">
        <f>BU$207*$B169+BU$209</f>
        <v>59.996218158036889</v>
      </c>
      <c r="CZ169" s="2">
        <f>BV$207*$B169+BV$209</f>
        <v>51.514998058641339</v>
      </c>
      <c r="DA169" s="2">
        <f>BW$207*$B169+BW$209</f>
        <v>42.926318106461594</v>
      </c>
      <c r="DD169" s="2">
        <f>BZ$207*$B169+BZ$209</f>
        <v>62.323334250737233</v>
      </c>
      <c r="DE169" s="2">
        <f>CA$207*$B169+CA$209</f>
        <v>65.263889784963752</v>
      </c>
      <c r="DF169" s="2">
        <f>CB$207*$B169+CB$209</f>
        <v>65.73406045788019</v>
      </c>
      <c r="DG169" s="2">
        <f>CC$207*$B169+CC$209</f>
        <v>65.657070096528003</v>
      </c>
      <c r="DH169" s="2">
        <f>CD$207*$B169+CD$209</f>
        <v>67.08352600004865</v>
      </c>
      <c r="DI169" s="2">
        <f>CE$207*$B169+CE$209</f>
        <v>67.071788293687845</v>
      </c>
      <c r="DJ169" s="2">
        <f>CF$207*$B169+CF$209</f>
        <v>67.590702919899627</v>
      </c>
      <c r="DK169" s="2">
        <f>CG$207*$B169+CG$209</f>
        <v>66.137857342921762</v>
      </c>
      <c r="DL169" s="2">
        <f>CH$207*$B169+CH$209</f>
        <v>63.141464436003645</v>
      </c>
      <c r="DM169" s="2">
        <f>CI$207*$B169+CI$209</f>
        <v>59.378258371520474</v>
      </c>
      <c r="DN169" s="2">
        <f>CJ$207*$B169+CJ$209</f>
        <v>53.776047466947801</v>
      </c>
      <c r="DO169" s="2">
        <f>CK$207*$B169+CK$209</f>
        <v>46.864000808998291</v>
      </c>
      <c r="DP169" s="2">
        <f>CL$207*$B169+CL$209</f>
        <v>38.988716888508463</v>
      </c>
      <c r="DS169" s="2">
        <f>POWER(10,($B169-C$227)/C$228)/(1+POWER(10,($B169-C$227)/C$228))</f>
        <v>0.99808125899958289</v>
      </c>
      <c r="DT169" s="2">
        <f>POWER(10,($B169-D$227)/D$228)/(1+POWER(10,($B169-D$227)/D$228))</f>
        <v>0.99549035400273056</v>
      </c>
      <c r="DU169" s="2">
        <f>POWER(10,($B169-E$227)/E$228)/(1+POWER(10,($B169-E$227)/E$228))</f>
        <v>0.99742996696929265</v>
      </c>
      <c r="DV169" s="2">
        <f>POWER(10,($B169-F$227)/F$228)/(1+POWER(10,($B169-F$227)/F$228))</f>
        <v>0.99774194328672239</v>
      </c>
      <c r="DW169" s="2">
        <f>POWER(10,($B169-G$227)/G$228)/(1+POWER(10,($B169-G$227)/G$228))</f>
        <v>0.9976735209629104</v>
      </c>
      <c r="DX169" s="2">
        <f>POWER(10,($B169-H$227)/H$228)/(1+POWER(10,($B169-H$227)/H$228))</f>
        <v>0.99728638370459266</v>
      </c>
      <c r="DY169" s="2">
        <f>POWER(10,($B169-I$227)/I$228)/(1+POWER(10,($B169-I$227)/I$228))</f>
        <v>0.99732162878306685</v>
      </c>
      <c r="DZ169" s="2">
        <f>POWER(10,($B169-J$227)/J$228)/(1+POWER(10,($B169-J$227)/J$228))</f>
        <v>0.99720971019328042</v>
      </c>
      <c r="EA169" s="2">
        <f>POWER(10,($B169-K$227)/K$228)/(1+POWER(10,($B169-K$227)/K$228))</f>
        <v>0.99742039178999453</v>
      </c>
      <c r="EB169" s="2">
        <f>POWER(10,($B169-L$227)/L$228)/(1+POWER(10,($B169-L$227)/L$228))</f>
        <v>0.99729326532976847</v>
      </c>
      <c r="EC169" s="2">
        <f>POWER(10,($B169-M$227)/M$228)/(1+POWER(10,($B169-M$227)/M$228))</f>
        <v>0.99699911922607198</v>
      </c>
      <c r="ED169" s="2">
        <f>POWER(10,($B169-N$227)/N$228)/(1+POWER(10,($B169-N$227)/N$228))</f>
        <v>0.99673316037672621</v>
      </c>
      <c r="EE169" s="2">
        <f>POWER(10,($B169-O$227)/O$228)/(1+POWER(10,($B169-O$227)/O$228))</f>
        <v>0.99686345288550471</v>
      </c>
    </row>
    <row r="170" spans="2:135" x14ac:dyDescent="0.25">
      <c r="B170" s="2">
        <v>164</v>
      </c>
      <c r="C170">
        <v>61.207999999999998</v>
      </c>
      <c r="D170">
        <v>64.602999999999994</v>
      </c>
      <c r="E170">
        <v>65.382000000000005</v>
      </c>
      <c r="F170">
        <v>64.912000000000006</v>
      </c>
      <c r="G170">
        <v>68.206000000000003</v>
      </c>
      <c r="H170">
        <v>67.058999999999997</v>
      </c>
      <c r="I170">
        <v>66.543999999999997</v>
      </c>
      <c r="J170">
        <v>66.073999999999998</v>
      </c>
      <c r="K170">
        <v>62.926000000000002</v>
      </c>
      <c r="L170">
        <v>56.308999999999997</v>
      </c>
      <c r="M170">
        <v>53.984999999999999</v>
      </c>
      <c r="N170">
        <v>47.396999999999998</v>
      </c>
      <c r="O170">
        <v>38.9559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62.276830863411043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65.231576544801101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65.699011413422511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65.628444799988031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67.058131533247135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67.14955107804083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67.603962964227563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66.173574589815061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63.123248263188756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59.389493838923464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53.885642488194243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47.405864967921822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39.53476640992406</v>
      </c>
      <c r="AE170" s="5"/>
      <c r="AG170" s="5">
        <f t="shared" si="49"/>
        <v>-1.0688308634110442</v>
      </c>
      <c r="AH170" s="5">
        <f t="shared" si="49"/>
        <v>-0.62857654480110625</v>
      </c>
      <c r="AI170" s="5">
        <f t="shared" si="49"/>
        <v>-0.31701141342250594</v>
      </c>
      <c r="AJ170" s="5">
        <f t="shared" si="49"/>
        <v>-0.71644479998802524</v>
      </c>
      <c r="AK170" s="5">
        <f t="shared" si="48"/>
        <v>1.1478684667528682</v>
      </c>
      <c r="AL170" s="5">
        <f t="shared" si="48"/>
        <v>-9.0551078040832067E-2</v>
      </c>
      <c r="AM170" s="5">
        <f t="shared" si="48"/>
        <v>-1.0599629642275659</v>
      </c>
      <c r="AN170" s="5">
        <f t="shared" si="48"/>
        <v>-9.9574589815063064E-2</v>
      </c>
      <c r="AO170" s="5">
        <f t="shared" si="47"/>
        <v>-0.19724826318875444</v>
      </c>
      <c r="AP170" s="5">
        <f t="shared" si="33"/>
        <v>-3.0804938389234664</v>
      </c>
      <c r="AQ170" s="5">
        <f t="shared" si="33"/>
        <v>9.935751180575636E-2</v>
      </c>
      <c r="AR170" s="5">
        <f t="shared" si="33"/>
        <v>-8.8649679218235633E-3</v>
      </c>
      <c r="AS170" s="5">
        <f t="shared" si="33"/>
        <v>-0.57886640992406058</v>
      </c>
      <c r="AV170" s="2">
        <f t="shared" si="34"/>
        <v>62.27683084901183</v>
      </c>
      <c r="AW170" s="2">
        <f t="shared" si="35"/>
        <v>65.231576544801101</v>
      </c>
      <c r="AX170" s="2">
        <f t="shared" si="36"/>
        <v>65.694797334266724</v>
      </c>
      <c r="AY170" s="2">
        <f t="shared" si="37"/>
        <v>65.618298547621677</v>
      </c>
      <c r="AZ170" s="2">
        <f t="shared" si="38"/>
        <v>67.049825649502978</v>
      </c>
      <c r="BA170" s="2">
        <f t="shared" si="39"/>
        <v>67.042119112680595</v>
      </c>
      <c r="BB170" s="2">
        <f t="shared" si="40"/>
        <v>67.564310770490167</v>
      </c>
      <c r="BC170" s="2">
        <f t="shared" si="41"/>
        <v>66.105801486567756</v>
      </c>
      <c r="BD170" s="2">
        <f t="shared" si="42"/>
        <v>63.107271393173704</v>
      </c>
      <c r="BE170" s="2">
        <f t="shared" si="43"/>
        <v>59.34753662853268</v>
      </c>
      <c r="BF170" s="2">
        <f t="shared" si="44"/>
        <v>53.743899133850569</v>
      </c>
      <c r="BG170" s="2">
        <f t="shared" si="45"/>
        <v>46.838171110010414</v>
      </c>
      <c r="BH170" s="2">
        <f t="shared" si="46"/>
        <v>38.966196348478398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66.802248266586844</v>
      </c>
      <c r="CP170" s="2">
        <f>BL$207*$B170+BL$209</f>
        <v>69.857688691232525</v>
      </c>
      <c r="CQ170" s="2">
        <f>BM$207*$B170+BM$209</f>
        <v>70.140650335135618</v>
      </c>
      <c r="CR170" s="2">
        <f>BN$207*$B170+BN$209</f>
        <v>69.730722478644566</v>
      </c>
      <c r="CS170" s="2">
        <f>BO$207*$B170+BO$209</f>
        <v>72.010189329154215</v>
      </c>
      <c r="CT170" s="2">
        <f>BP$207*$B170+BP$209</f>
        <v>71.552544725964452</v>
      </c>
      <c r="CU170" s="2">
        <f>BQ$207*$B170+BQ$209</f>
        <v>71.694322086572626</v>
      </c>
      <c r="CV170" s="2">
        <f>BR$207*$B170+BR$209</f>
        <v>71.852411910824415</v>
      </c>
      <c r="CW170" s="2">
        <f>BS$207*$B170+BS$209</f>
        <v>68.059386389659011</v>
      </c>
      <c r="CX170" s="2">
        <f>BT$207*$B170+BT$209</f>
        <v>64.253062476574058</v>
      </c>
      <c r="CY170" s="2">
        <f>BU$207*$B170+BU$209</f>
        <v>60.035183275873933</v>
      </c>
      <c r="CZ170" s="2">
        <f>BV$207*$B170+BV$209</f>
        <v>51.543359442065146</v>
      </c>
      <c r="DA170" s="2">
        <f>BW$207*$B170+BW$209</f>
        <v>42.951473795494422</v>
      </c>
      <c r="DD170" s="2">
        <f>BZ$207*$B170+BZ$209</f>
        <v>62.268896540212864</v>
      </c>
      <c r="DE170" s="2">
        <f>CA$207*$B170+CA$209</f>
        <v>65.212463866406281</v>
      </c>
      <c r="DF170" s="2">
        <f>CB$207*$B170+CB$209</f>
        <v>65.684349858032903</v>
      </c>
      <c r="DG170" s="2">
        <f>CC$207*$B170+CC$209</f>
        <v>65.609810369322147</v>
      </c>
      <c r="DH170" s="2">
        <f>CD$207*$B170+CD$209</f>
        <v>67.03927633556637</v>
      </c>
      <c r="DI170" s="2">
        <f>CE$207*$B170+CE$209</f>
        <v>67.030926123762072</v>
      </c>
      <c r="DJ170" s="2">
        <f>CF$207*$B170+CF$209</f>
        <v>67.554195284028296</v>
      </c>
      <c r="DK170" s="2">
        <f>CG$207*$B170+CG$209</f>
        <v>66.091136739725343</v>
      </c>
      <c r="DL170" s="2">
        <f>CH$207*$B170+CH$209</f>
        <v>63.095590764210137</v>
      </c>
      <c r="DM170" s="2">
        <f>CI$207*$B170+CI$209</f>
        <v>59.335394121380673</v>
      </c>
      <c r="DN170" s="2">
        <f>CJ$207*$B170+CJ$209</f>
        <v>53.726629096902151</v>
      </c>
      <c r="DO170" s="2">
        <f>CK$207*$B170+CK$209</f>
        <v>46.824106557501771</v>
      </c>
      <c r="DP170" s="2">
        <f>CL$207*$B170+CL$209</f>
        <v>38.954760333832667</v>
      </c>
      <c r="DS170" s="2">
        <f>POWER(10,($B170-C$227)/C$228)/(1+POWER(10,($B170-C$227)/C$228))</f>
        <v>0.9982497919248563</v>
      </c>
      <c r="DT170" s="2">
        <f>POWER(10,($B170-D$227)/D$228)/(1+POWER(10,($B170-D$227)/D$228))</f>
        <v>0.99588552134384101</v>
      </c>
      <c r="DU170" s="2">
        <f>POWER(10,($B170-E$227)/E$228)/(1+POWER(10,($B170-E$227)/E$228))</f>
        <v>0.99765557186111964</v>
      </c>
      <c r="DV170" s="2">
        <f>POWER(10,($B170-F$227)/F$228)/(1+POWER(10,($B170-F$227)/F$228))</f>
        <v>0.9979402185549332</v>
      </c>
      <c r="DW170" s="2">
        <f>POWER(10,($B170-G$227)/G$228)/(1+POWER(10,($B170-G$227)/G$228))</f>
        <v>0.99787779147407585</v>
      </c>
      <c r="DX170" s="2">
        <f>POWER(10,($B170-H$227)/H$228)/(1+POWER(10,($B170-H$227)/H$228))</f>
        <v>0.99752456146719781</v>
      </c>
      <c r="DY170" s="2">
        <f>POWER(10,($B170-I$227)/I$228)/(1+POWER(10,($B170-I$227)/I$228))</f>
        <v>0.9975567206164635</v>
      </c>
      <c r="DZ170" s="2">
        <f>POWER(10,($B170-J$227)/J$228)/(1+POWER(10,($B170-J$227)/J$228))</f>
        <v>0.99745460051691648</v>
      </c>
      <c r="EA170" s="2">
        <f>POWER(10,($B170-K$227)/K$228)/(1+POWER(10,($B170-K$227)/K$228))</f>
        <v>0.99764683523558428</v>
      </c>
      <c r="EB170" s="2">
        <f>POWER(10,($B170-L$227)/L$228)/(1+POWER(10,($B170-L$227)/L$228))</f>
        <v>0.99753084057830332</v>
      </c>
      <c r="EC170" s="2">
        <f>POWER(10,($B170-M$227)/M$228)/(1+POWER(10,($B170-M$227)/M$228))</f>
        <v>0.99726244136794728</v>
      </c>
      <c r="ED170" s="2">
        <f>POWER(10,($B170-N$227)/N$228)/(1+POWER(10,($B170-N$227)/N$228))</f>
        <v>0.99701975019083044</v>
      </c>
      <c r="EE170" s="2">
        <f>POWER(10,($B170-O$227)/O$228)/(1+POWER(10,($B170-O$227)/O$228))</f>
        <v>0.99713864535062768</v>
      </c>
    </row>
    <row r="171" spans="2:135" x14ac:dyDescent="0.25">
      <c r="B171" s="2">
        <v>165</v>
      </c>
      <c r="C171">
        <v>63.167000000000002</v>
      </c>
      <c r="D171">
        <v>64.323999999999998</v>
      </c>
      <c r="E171">
        <v>66.028999999999996</v>
      </c>
      <c r="F171">
        <v>65.984999999999999</v>
      </c>
      <c r="G171">
        <v>67.691000000000003</v>
      </c>
      <c r="H171">
        <v>66.926000000000002</v>
      </c>
      <c r="I171">
        <v>67.897000000000006</v>
      </c>
      <c r="J171">
        <v>64.5</v>
      </c>
      <c r="K171">
        <v>63.411999999999999</v>
      </c>
      <c r="L171">
        <v>57.573999999999998</v>
      </c>
      <c r="M171">
        <v>54.5</v>
      </c>
      <c r="N171">
        <v>48.191000000000003</v>
      </c>
      <c r="O171">
        <v>38.764699999999998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62.221799521103854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65.178726339132538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65.646469768383042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65.575284162337937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67.008762233121004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67.058162541334738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67.547188963586564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66.094063748986088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63.068148925385927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59.325350466764135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53.771131322804642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47.164614501484337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39.329472165426459</v>
      </c>
      <c r="AE171" s="5"/>
      <c r="AG171" s="5">
        <f t="shared" si="49"/>
        <v>0.94520047889614744</v>
      </c>
      <c r="AH171" s="5">
        <f t="shared" si="49"/>
        <v>-0.85472633913254015</v>
      </c>
      <c r="AI171" s="5">
        <f t="shared" si="49"/>
        <v>0.3825302316169541</v>
      </c>
      <c r="AJ171" s="5">
        <f t="shared" si="49"/>
        <v>0.40971583766206265</v>
      </c>
      <c r="AK171" s="5">
        <f t="shared" si="48"/>
        <v>0.68223776687899829</v>
      </c>
      <c r="AL171" s="5">
        <f t="shared" si="48"/>
        <v>-0.13216254133473626</v>
      </c>
      <c r="AM171" s="5">
        <f t="shared" si="48"/>
        <v>0.34981103641344191</v>
      </c>
      <c r="AN171" s="5">
        <f t="shared" si="48"/>
        <v>-1.5940637489860876</v>
      </c>
      <c r="AO171" s="5">
        <f t="shared" si="47"/>
        <v>0.34385107461407216</v>
      </c>
      <c r="AP171" s="5">
        <f t="shared" si="33"/>
        <v>-1.7513504667641371</v>
      </c>
      <c r="AQ171" s="5">
        <f t="shared" si="33"/>
        <v>0.72886867719535786</v>
      </c>
      <c r="AR171" s="5">
        <f t="shared" si="33"/>
        <v>1.0263854985156655</v>
      </c>
      <c r="AS171" s="5">
        <f t="shared" si="33"/>
        <v>-0.56477216542646147</v>
      </c>
      <c r="AV171" s="2">
        <f t="shared" si="34"/>
        <v>62.221799514022507</v>
      </c>
      <c r="AW171" s="2">
        <f t="shared" si="35"/>
        <v>65.178726339132538</v>
      </c>
      <c r="AX171" s="2">
        <f t="shared" si="36"/>
        <v>65.64429800885506</v>
      </c>
      <c r="AY171" s="2">
        <f t="shared" si="37"/>
        <v>65.570396220671697</v>
      </c>
      <c r="AZ171" s="2">
        <f t="shared" si="38"/>
        <v>67.004775011665529</v>
      </c>
      <c r="BA171" s="2">
        <f t="shared" si="39"/>
        <v>67.000407442002398</v>
      </c>
      <c r="BB171" s="2">
        <f t="shared" si="40"/>
        <v>67.527038461761961</v>
      </c>
      <c r="BC171" s="2">
        <f t="shared" si="41"/>
        <v>66.057969369667816</v>
      </c>
      <c r="BD171" s="2">
        <f t="shared" si="42"/>
        <v>63.060514083865129</v>
      </c>
      <c r="BE171" s="2">
        <f t="shared" si="43"/>
        <v>59.303754160269058</v>
      </c>
      <c r="BF171" s="2">
        <f t="shared" si="44"/>
        <v>53.693185701293828</v>
      </c>
      <c r="BG171" s="2">
        <f t="shared" si="45"/>
        <v>46.797228263703936</v>
      </c>
      <c r="BH171" s="2">
        <f t="shared" si="46"/>
        <v>38.93139047237598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>
        <f>IF(OR(AND($B171&gt;C$230, $B171&lt;C$231), $B171&gt;C$232), C171, "")</f>
        <v>63.167000000000002</v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>
        <f>IF(OR(AND($B171&gt;F$230, $B171&lt;F$231), $B171&gt;F$232), F171, "")</f>
        <v>65.984999999999999</v>
      </c>
      <c r="CD171" s="2">
        <f>IF(OR(AND($B171&gt;G$230, $B171&lt;G$231), $B171&gt;G$232), G171, "")</f>
        <v>67.691000000000003</v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>
        <f>IF(OR(AND($B171&gt;K$230, $B171&lt;K$231), $B171&gt;K$232), K171, "")</f>
        <v>63.411999999999999</v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66.812575422777869</v>
      </c>
      <c r="CP171" s="2">
        <f>BL$207*$B171+BL$209</f>
        <v>69.873157136806427</v>
      </c>
      <c r="CQ171" s="2">
        <f>BM$207*$B171+BM$209</f>
        <v>70.15106040982792</v>
      </c>
      <c r="CR171" s="2">
        <f>BN$207*$B171+BN$209</f>
        <v>69.738210510300163</v>
      </c>
      <c r="CS171" s="2">
        <f>BO$207*$B171+BO$209</f>
        <v>72.030746216815601</v>
      </c>
      <c r="CT171" s="2">
        <f>BP$207*$B171+BP$209</f>
        <v>71.570641820606994</v>
      </c>
      <c r="CU171" s="2">
        <f>BQ$207*$B171+BQ$209</f>
        <v>71.713179616692699</v>
      </c>
      <c r="CV171" s="2">
        <f>BR$207*$B171+BR$209</f>
        <v>71.881415939544311</v>
      </c>
      <c r="CW171" s="2">
        <f>BS$207*$B171+BS$209</f>
        <v>68.079630277866727</v>
      </c>
      <c r="CX171" s="2">
        <f>BT$207*$B171+BT$209</f>
        <v>64.275810508300381</v>
      </c>
      <c r="CY171" s="2">
        <f>BU$207*$B171+BU$209</f>
        <v>60.074148393710971</v>
      </c>
      <c r="CZ171" s="2">
        <f>BV$207*$B171+BV$209</f>
        <v>51.57172082548896</v>
      </c>
      <c r="DA171" s="2">
        <f>BW$207*$B171+BW$209</f>
        <v>42.976629484527251</v>
      </c>
      <c r="DD171" s="2">
        <f>BZ$207*$B171+BZ$209</f>
        <v>62.214458829688496</v>
      </c>
      <c r="DE171" s="2">
        <f>CA$207*$B171+CA$209</f>
        <v>65.161037947848811</v>
      </c>
      <c r="DF171" s="2">
        <f>CB$207*$B171+CB$209</f>
        <v>65.634639258185615</v>
      </c>
      <c r="DG171" s="2">
        <f>CC$207*$B171+CC$209</f>
        <v>65.562550642116292</v>
      </c>
      <c r="DH171" s="2">
        <f>CD$207*$B171+CD$209</f>
        <v>66.995026671084076</v>
      </c>
      <c r="DI171" s="2">
        <f>CE$207*$B171+CE$209</f>
        <v>66.990063953836298</v>
      </c>
      <c r="DJ171" s="2">
        <f>CF$207*$B171+CF$209</f>
        <v>67.517687648156951</v>
      </c>
      <c r="DK171" s="2">
        <f>CG$207*$B171+CG$209</f>
        <v>66.044416136528909</v>
      </c>
      <c r="DL171" s="2">
        <f>CH$207*$B171+CH$209</f>
        <v>63.049717092416621</v>
      </c>
      <c r="DM171" s="2">
        <f>CI$207*$B171+CI$209</f>
        <v>59.292529871240873</v>
      </c>
      <c r="DN171" s="2">
        <f>CJ$207*$B171+CJ$209</f>
        <v>53.677210726856501</v>
      </c>
      <c r="DO171" s="2">
        <f>CK$207*$B171+CK$209</f>
        <v>46.784212306005251</v>
      </c>
      <c r="DP171" s="2">
        <f>CL$207*$B171+CL$209</f>
        <v>38.92080377915687</v>
      </c>
      <c r="DS171" s="2">
        <f>POWER(10,($B171-C$227)/C$228)/(1+POWER(10,($B171-C$227)/C$228))</f>
        <v>0.99840354541138854</v>
      </c>
      <c r="DT171" s="2">
        <f>POWER(10,($B171-D$227)/D$228)/(1+POWER(10,($B171-D$227)/D$228))</f>
        <v>0.99624619187791896</v>
      </c>
      <c r="DU171" s="2">
        <f>POWER(10,($B171-E$227)/E$228)/(1+POWER(10,($B171-E$227)/E$228))</f>
        <v>0.99786141496881064</v>
      </c>
      <c r="DV171" s="2">
        <f>POWER(10,($B171-F$227)/F$228)/(1+POWER(10,($B171-F$227)/F$228))</f>
        <v>0.9981211164694741</v>
      </c>
      <c r="DW171" s="2">
        <f>POWER(10,($B171-G$227)/G$228)/(1+POWER(10,($B171-G$227)/G$228))</f>
        <v>0.99806416133922304</v>
      </c>
      <c r="DX171" s="2">
        <f>POWER(10,($B171-H$227)/H$228)/(1+POWER(10,($B171-H$227)/H$228))</f>
        <v>0.99774188138113729</v>
      </c>
      <c r="DY171" s="2">
        <f>POWER(10,($B171-I$227)/I$228)/(1+POWER(10,($B171-I$227)/I$228))</f>
        <v>0.99777122357159798</v>
      </c>
      <c r="DZ171" s="2">
        <f>POWER(10,($B171-J$227)/J$228)/(1+POWER(10,($B171-J$227)/J$228))</f>
        <v>0.99767804803901239</v>
      </c>
      <c r="EA171" s="2">
        <f>POWER(10,($B171-K$227)/K$228)/(1+POWER(10,($B171-K$227)/K$228))</f>
        <v>0.997853443777173</v>
      </c>
      <c r="EB171" s="2">
        <f>POWER(10,($B171-L$227)/L$228)/(1+POWER(10,($B171-L$227)/L$228))</f>
        <v>0.99774761049082561</v>
      </c>
      <c r="EC171" s="2">
        <f>POWER(10,($B171-M$227)/M$228)/(1+POWER(10,($B171-M$227)/M$228))</f>
        <v>0.99750271531953394</v>
      </c>
      <c r="ED171" s="2">
        <f>POWER(10,($B171-N$227)/N$228)/(1+POWER(10,($B171-N$227)/N$228))</f>
        <v>0.99728126693755015</v>
      </c>
      <c r="EE171" s="2">
        <f>POWER(10,($B171-O$227)/O$228)/(1+POWER(10,($B171-O$227)/O$228))</f>
        <v>0.99738975636820615</v>
      </c>
    </row>
    <row r="172" spans="2:135" x14ac:dyDescent="0.25">
      <c r="B172" s="2">
        <v>166</v>
      </c>
      <c r="C172">
        <v>62.25</v>
      </c>
      <c r="D172">
        <v>64.778999999999996</v>
      </c>
      <c r="E172">
        <v>66.308999999999997</v>
      </c>
      <c r="F172">
        <v>65.382000000000005</v>
      </c>
      <c r="G172">
        <v>67.176000000000002</v>
      </c>
      <c r="H172">
        <v>66.265000000000001</v>
      </c>
      <c r="I172">
        <v>67.691000000000003</v>
      </c>
      <c r="J172">
        <v>65.543999999999997</v>
      </c>
      <c r="K172">
        <v>62.941000000000003</v>
      </c>
      <c r="L172">
        <v>59.603000000000002</v>
      </c>
      <c r="M172">
        <v>53.368000000000002</v>
      </c>
      <c r="N172">
        <v>47.543999999999997</v>
      </c>
      <c r="O172">
        <v>38.191200000000002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62.166811156545037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65.12597845338334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65.594913941734617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65.524766380495819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66.961591706710365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66.988097573078591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67.499491382903898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66.028376172366762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63.017264739340114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59.270536360202136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53.683043874596436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46.981274643938043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39.160731391230875</v>
      </c>
      <c r="AE172" s="5"/>
      <c r="AG172" s="5">
        <f t="shared" si="49"/>
        <v>8.318884345496258E-2</v>
      </c>
      <c r="AH172" s="5">
        <f t="shared" si="49"/>
        <v>-0.34697845338334332</v>
      </c>
      <c r="AI172" s="5">
        <f t="shared" si="49"/>
        <v>0.71408605826538007</v>
      </c>
      <c r="AJ172" s="5">
        <f t="shared" si="49"/>
        <v>-0.14276638049581436</v>
      </c>
      <c r="AK172" s="5">
        <f t="shared" si="48"/>
        <v>0.21440829328963673</v>
      </c>
      <c r="AL172" s="5">
        <f t="shared" si="48"/>
        <v>-0.72309757307859002</v>
      </c>
      <c r="AM172" s="5">
        <f t="shared" si="48"/>
        <v>0.19150861709610467</v>
      </c>
      <c r="AN172" s="5">
        <f t="shared" si="48"/>
        <v>-0.48437617236676545</v>
      </c>
      <c r="AO172" s="5">
        <f t="shared" si="47"/>
        <v>-7.6264739340111021E-2</v>
      </c>
      <c r="AP172" s="5">
        <f t="shared" si="33"/>
        <v>0.33246363979786508</v>
      </c>
      <c r="AQ172" s="5">
        <f t="shared" si="33"/>
        <v>-0.31504387459643368</v>
      </c>
      <c r="AR172" s="5">
        <f t="shared" si="33"/>
        <v>0.56272535606195362</v>
      </c>
      <c r="AS172" s="5">
        <f t="shared" si="33"/>
        <v>-0.9695313912308734</v>
      </c>
      <c r="AV172" s="2">
        <f t="shared" si="34"/>
        <v>62.166811153248396</v>
      </c>
      <c r="AW172" s="2">
        <f t="shared" si="35"/>
        <v>65.12597845338334</v>
      </c>
      <c r="AX172" s="2">
        <f t="shared" si="36"/>
        <v>65.593856483741888</v>
      </c>
      <c r="AY172" s="2">
        <f t="shared" si="37"/>
        <v>65.522541179904977</v>
      </c>
      <c r="AZ172" s="2">
        <f t="shared" si="38"/>
        <v>66.95978354933402</v>
      </c>
      <c r="BA172" s="2">
        <f t="shared" si="39"/>
        <v>66.958758478453078</v>
      </c>
      <c r="BB172" s="2">
        <f t="shared" si="40"/>
        <v>67.489822289487023</v>
      </c>
      <c r="BC172" s="2">
        <f t="shared" si="41"/>
        <v>66.010219145435315</v>
      </c>
      <c r="BD172" s="2">
        <f t="shared" si="42"/>
        <v>63.013821715686852</v>
      </c>
      <c r="BE172" s="2">
        <f t="shared" si="43"/>
        <v>59.26003913123057</v>
      </c>
      <c r="BF172" s="2">
        <f t="shared" si="44"/>
        <v>53.6425662508572</v>
      </c>
      <c r="BG172" s="2">
        <f t="shared" si="45"/>
        <v>46.756360870689342</v>
      </c>
      <c r="BH172" s="2">
        <f t="shared" si="46"/>
        <v>38.896645374684525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>
        <f>IF(OR(AND($B172&gt;C$230, $B172&lt;C$231), $B172&gt;C$232), C172, "")</f>
        <v>62.25</v>
      </c>
      <c r="CA172" s="2" t="str">
        <f>IF(OR(AND($B172&gt;D$230, $B172&lt;D$231), $B172&gt;D$232), D172, "")</f>
        <v/>
      </c>
      <c r="CB172" s="2">
        <f>IF(OR(AND($B172&gt;E$230, $B172&lt;E$231), $B172&gt;E$232), E172, "")</f>
        <v>66.308999999999997</v>
      </c>
      <c r="CC172" s="2">
        <f>IF(OR(AND($B172&gt;F$230, $B172&lt;F$231), $B172&gt;F$232), F172, "")</f>
        <v>65.382000000000005</v>
      </c>
      <c r="CD172" s="2">
        <f>IF(OR(AND($B172&gt;G$230, $B172&lt;G$231), $B172&gt;G$232), G172, "")</f>
        <v>67.176000000000002</v>
      </c>
      <c r="CE172" s="2" t="str">
        <f>IF(OR(AND($B172&gt;H$230, $B172&lt;H$231), $B172&gt;H$232), H172, "")</f>
        <v/>
      </c>
      <c r="CF172" s="2">
        <f>IF(OR(AND($B172&gt;I$230, $B172&lt;I$231), $B172&gt;I$232), I172, "")</f>
        <v>67.691000000000003</v>
      </c>
      <c r="CG172" s="2" t="str">
        <f>IF(OR(AND($B172&gt;J$230, $B172&lt;J$231), $B172&gt;J$232), J172, "")</f>
        <v/>
      </c>
      <c r="CH172" s="2">
        <f>IF(OR(AND($B172&gt;K$230, $B172&lt;K$231), $B172&gt;K$232), K172, "")</f>
        <v>62.941000000000003</v>
      </c>
      <c r="CI172" s="2">
        <f>IF(OR(AND($B172&gt;L$230, $B172&lt;L$231), $B172&gt;L$232), L172, "")</f>
        <v>59.603000000000002</v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66.822902578968879</v>
      </c>
      <c r="CP172" s="2">
        <f>BL$207*$B172+BL$209</f>
        <v>69.888625582380342</v>
      </c>
      <c r="CQ172" s="2">
        <f>BM$207*$B172+BM$209</f>
        <v>70.161470484520223</v>
      </c>
      <c r="CR172" s="2">
        <f>BN$207*$B172+BN$209</f>
        <v>69.745698541955761</v>
      </c>
      <c r="CS172" s="2">
        <f>BO$207*$B172+BO$209</f>
        <v>72.051303104477</v>
      </c>
      <c r="CT172" s="2">
        <f>BP$207*$B172+BP$209</f>
        <v>71.588738915249536</v>
      </c>
      <c r="CU172" s="2">
        <f>BQ$207*$B172+BQ$209</f>
        <v>71.732037146812758</v>
      </c>
      <c r="CV172" s="2">
        <f>BR$207*$B172+BR$209</f>
        <v>71.910419968264193</v>
      </c>
      <c r="CW172" s="2">
        <f>BS$207*$B172+BS$209</f>
        <v>68.099874166074429</v>
      </c>
      <c r="CX172" s="2">
        <f>BT$207*$B172+BT$209</f>
        <v>64.298558540026704</v>
      </c>
      <c r="CY172" s="2">
        <f>BU$207*$B172+BU$209</f>
        <v>60.113113511548015</v>
      </c>
      <c r="CZ172" s="2">
        <f>BV$207*$B172+BV$209</f>
        <v>51.600082208912767</v>
      </c>
      <c r="DA172" s="2">
        <f>BW$207*$B172+BW$209</f>
        <v>43.00178517356008</v>
      </c>
      <c r="DD172" s="2">
        <f>BZ$207*$B172+BZ$209</f>
        <v>62.160021119164128</v>
      </c>
      <c r="DE172" s="2">
        <f>CA$207*$B172+CA$209</f>
        <v>65.109612029291355</v>
      </c>
      <c r="DF172" s="2">
        <f>CB$207*$B172+CB$209</f>
        <v>65.584928658338328</v>
      </c>
      <c r="DG172" s="2">
        <f>CC$207*$B172+CC$209</f>
        <v>65.515290914910437</v>
      </c>
      <c r="DH172" s="2">
        <f>CD$207*$B172+CD$209</f>
        <v>66.950777006601783</v>
      </c>
      <c r="DI172" s="2">
        <f>CE$207*$B172+CE$209</f>
        <v>66.949201783910524</v>
      </c>
      <c r="DJ172" s="2">
        <f>CF$207*$B172+CF$209</f>
        <v>67.48118001228562</v>
      </c>
      <c r="DK172" s="2">
        <f>CG$207*$B172+CG$209</f>
        <v>65.99769553333249</v>
      </c>
      <c r="DL172" s="2">
        <f>CH$207*$B172+CH$209</f>
        <v>63.003843420623106</v>
      </c>
      <c r="DM172" s="2">
        <f>CI$207*$B172+CI$209</f>
        <v>59.249665621101066</v>
      </c>
      <c r="DN172" s="2">
        <f>CJ$207*$B172+CJ$209</f>
        <v>53.627792356810858</v>
      </c>
      <c r="DO172" s="2">
        <f>CK$207*$B172+CK$209</f>
        <v>46.744318054508732</v>
      </c>
      <c r="DP172" s="2">
        <f>CL$207*$B172+CL$209</f>
        <v>38.886847224481073</v>
      </c>
      <c r="DS172" s="2">
        <f>POWER(10,($B172-C$227)/C$228)/(1+POWER(10,($B172-C$227)/C$228))</f>
        <v>0.99854381155883831</v>
      </c>
      <c r="DT172" s="2">
        <f>POWER(10,($B172-D$227)/D$228)/(1+POWER(10,($B172-D$227)/D$228))</f>
        <v>0.99657535516269946</v>
      </c>
      <c r="DU172" s="2">
        <f>POWER(10,($B172-E$227)/E$228)/(1+POWER(10,($B172-E$227)/E$228))</f>
        <v>0.9980492201879434</v>
      </c>
      <c r="DV172" s="2">
        <f>POWER(10,($B172-F$227)/F$228)/(1+POWER(10,($B172-F$227)/F$228))</f>
        <v>0.99828615451896474</v>
      </c>
      <c r="DW172" s="2">
        <f>POWER(10,($B172-G$227)/G$228)/(1+POWER(10,($B172-G$227)/G$228))</f>
        <v>0.99823419338330854</v>
      </c>
      <c r="DX172" s="2">
        <f>POWER(10,($B172-H$227)/H$228)/(1+POWER(10,($B172-H$227)/H$228))</f>
        <v>0.99794016207392677</v>
      </c>
      <c r="DY172" s="2">
        <f>POWER(10,($B172-I$227)/I$228)/(1+POWER(10,($B172-I$227)/I$228))</f>
        <v>0.99796693303776063</v>
      </c>
      <c r="DZ172" s="2">
        <f>POWER(10,($B172-J$227)/J$228)/(1+POWER(10,($B172-J$227)/J$228))</f>
        <v>0.99788192190577296</v>
      </c>
      <c r="EA172" s="2">
        <f>POWER(10,($B172-K$227)/K$228)/(1+POWER(10,($B172-K$227)/K$228))</f>
        <v>0.99804194763293808</v>
      </c>
      <c r="EB172" s="2">
        <f>POWER(10,($B172-L$227)/L$228)/(1+POWER(10,($B172-L$227)/L$228))</f>
        <v>0.99794538915835995</v>
      </c>
      <c r="EC172" s="2">
        <f>POWER(10,($B172-M$227)/M$228)/(1+POWER(10,($B172-M$227)/M$228))</f>
        <v>0.99772194873718023</v>
      </c>
      <c r="ED172" s="2">
        <f>POWER(10,($B172-N$227)/N$228)/(1+POWER(10,($B172-N$227)/N$228))</f>
        <v>0.99751989268883989</v>
      </c>
      <c r="EE172" s="2">
        <f>POWER(10,($B172-O$227)/O$228)/(1+POWER(10,($B172-O$227)/O$228))</f>
        <v>0.99761888263572762</v>
      </c>
    </row>
    <row r="173" spans="2:135" x14ac:dyDescent="0.25">
      <c r="B173" s="2">
        <v>167</v>
      </c>
      <c r="C173">
        <v>63.542000000000002</v>
      </c>
      <c r="D173">
        <v>64.632000000000005</v>
      </c>
      <c r="E173">
        <v>64.897000000000006</v>
      </c>
      <c r="F173">
        <v>65.206000000000003</v>
      </c>
      <c r="G173">
        <v>66.132000000000005</v>
      </c>
      <c r="H173">
        <v>66.734999999999999</v>
      </c>
      <c r="I173">
        <v>66.897000000000006</v>
      </c>
      <c r="J173">
        <v>65.662000000000006</v>
      </c>
      <c r="K173">
        <v>62.956000000000003</v>
      </c>
      <c r="L173">
        <v>59.411999999999999</v>
      </c>
      <c r="M173">
        <v>54.088000000000001</v>
      </c>
      <c r="N173">
        <v>46.603000000000002</v>
      </c>
      <c r="O173">
        <v>39.75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62.111862810954847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65.073325961074303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65.543955181757539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65.475687362881246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66.915621676731291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66.931251025491576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67.45703924822314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65.97117229375317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62.968654970692754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59.221205085121596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53.611884853331112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46.845818588073477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39.027955236837791</v>
      </c>
      <c r="AE173" s="5"/>
      <c r="AG173" s="5">
        <f t="shared" si="49"/>
        <v>1.4301371890451549</v>
      </c>
      <c r="AH173" s="5">
        <f t="shared" si="49"/>
        <v>-0.44132596107429833</v>
      </c>
      <c r="AI173" s="5">
        <f t="shared" si="49"/>
        <v>-0.64695518175753364</v>
      </c>
      <c r="AJ173" s="5">
        <f t="shared" si="49"/>
        <v>-0.26968736288124262</v>
      </c>
      <c r="AK173" s="5">
        <f t="shared" si="48"/>
        <v>-0.78362167673128624</v>
      </c>
      <c r="AL173" s="5">
        <f t="shared" si="48"/>
        <v>-0.19625102549157702</v>
      </c>
      <c r="AM173" s="5">
        <f t="shared" si="48"/>
        <v>-0.56003924822313422</v>
      </c>
      <c r="AN173" s="5">
        <f t="shared" si="48"/>
        <v>-0.30917229375316424</v>
      </c>
      <c r="AO173" s="5">
        <f t="shared" si="47"/>
        <v>-1.2654970692750567E-2</v>
      </c>
      <c r="AP173" s="5">
        <f t="shared" si="33"/>
        <v>0.19079491487840272</v>
      </c>
      <c r="AQ173" s="5">
        <f t="shared" si="33"/>
        <v>0.47611514666888866</v>
      </c>
      <c r="AR173" s="5">
        <f t="shared" si="33"/>
        <v>-0.24281858807347589</v>
      </c>
      <c r="AS173" s="5">
        <f t="shared" si="33"/>
        <v>0.72204476316220934</v>
      </c>
      <c r="AV173" s="2">
        <f t="shared" si="34"/>
        <v>62.111862809502043</v>
      </c>
      <c r="AW173" s="2">
        <f t="shared" si="35"/>
        <v>65.073325961074303</v>
      </c>
      <c r="AX173" s="2">
        <f t="shared" si="36"/>
        <v>65.543468710870627</v>
      </c>
      <c r="AY173" s="2">
        <f t="shared" si="37"/>
        <v>65.474730091407977</v>
      </c>
      <c r="AZ173" s="2">
        <f t="shared" si="38"/>
        <v>66.914847066092449</v>
      </c>
      <c r="BA173" s="2">
        <f t="shared" si="39"/>
        <v>66.917167783594621</v>
      </c>
      <c r="BB173" s="2">
        <f t="shared" si="40"/>
        <v>67.452658312419672</v>
      </c>
      <c r="BC173" s="2">
        <f t="shared" si="41"/>
        <v>65.962545034460334</v>
      </c>
      <c r="BD173" s="2">
        <f t="shared" si="42"/>
        <v>62.967189720994313</v>
      </c>
      <c r="BE173" s="2">
        <f t="shared" si="43"/>
        <v>59.216386803618242</v>
      </c>
      <c r="BF173" s="2">
        <f t="shared" si="44"/>
        <v>53.59203430259322</v>
      </c>
      <c r="BG173" s="2">
        <f t="shared" si="45"/>
        <v>46.715563799283565</v>
      </c>
      <c r="BH173" s="2">
        <f t="shared" si="46"/>
        <v>38.861956956932012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>
        <f>IF(OR(AND($B173&gt;C$230, $B173&lt;C$231), $B173&gt;C$232), C173, "")</f>
        <v>63.542000000000002</v>
      </c>
      <c r="CA173" s="2" t="str">
        <f>IF(OR(AND($B173&gt;D$230, $B173&lt;D$231), $B173&gt;D$232), D173, "")</f>
        <v/>
      </c>
      <c r="CB173" s="2">
        <f>IF(OR(AND($B173&gt;E$230, $B173&lt;E$231), $B173&gt;E$232), E173, "")</f>
        <v>64.897000000000006</v>
      </c>
      <c r="CC173" s="2">
        <f>IF(OR(AND($B173&gt;F$230, $B173&lt;F$231), $B173&gt;F$232), F173, "")</f>
        <v>65.206000000000003</v>
      </c>
      <c r="CD173" s="2">
        <f>IF(OR(AND($B173&gt;G$230, $B173&lt;G$231), $B173&gt;G$232), G173, "")</f>
        <v>66.132000000000005</v>
      </c>
      <c r="CE173" s="2">
        <f>IF(OR(AND($B173&gt;H$230, $B173&lt;H$231), $B173&gt;H$232), H173, "")</f>
        <v>66.734999999999999</v>
      </c>
      <c r="CF173" s="2">
        <f>IF(OR(AND($B173&gt;I$230, $B173&lt;I$231), $B173&gt;I$232), I173, "")</f>
        <v>66.897000000000006</v>
      </c>
      <c r="CG173" s="2">
        <f>IF(OR(AND($B173&gt;J$230, $B173&lt;J$231), $B173&gt;J$232), J173, "")</f>
        <v>65.662000000000006</v>
      </c>
      <c r="CH173" s="2">
        <f>IF(OR(AND($B173&gt;K$230, $B173&lt;K$231), $B173&gt;K$232), K173, "")</f>
        <v>62.956000000000003</v>
      </c>
      <c r="CI173" s="2">
        <f>IF(OR(AND($B173&gt;L$230, $B173&lt;L$231), $B173&gt;L$232), L173, "")</f>
        <v>59.411999999999999</v>
      </c>
      <c r="CJ173" s="2">
        <f>IF(OR(AND($B173&gt;M$230, $B173&lt;M$231), $B173&gt;M$232), M173, "")</f>
        <v>54.088000000000001</v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66.83322973515989</v>
      </c>
      <c r="CP173" s="2">
        <f>BL$207*$B173+BL$209</f>
        <v>69.904094027954244</v>
      </c>
      <c r="CQ173" s="2">
        <f>BM$207*$B173+BM$209</f>
        <v>70.171880559212525</v>
      </c>
      <c r="CR173" s="2">
        <f>BN$207*$B173+BN$209</f>
        <v>69.753186573611345</v>
      </c>
      <c r="CS173" s="2">
        <f>BO$207*$B173+BO$209</f>
        <v>72.0718599921384</v>
      </c>
      <c r="CT173" s="2">
        <f>BP$207*$B173+BP$209</f>
        <v>71.606836009892078</v>
      </c>
      <c r="CU173" s="2">
        <f>BQ$207*$B173+BQ$209</f>
        <v>71.75089467693283</v>
      </c>
      <c r="CV173" s="2">
        <f>BR$207*$B173+BR$209</f>
        <v>71.93942399698409</v>
      </c>
      <c r="CW173" s="2">
        <f>BS$207*$B173+BS$209</f>
        <v>68.120118054282145</v>
      </c>
      <c r="CX173" s="2">
        <f>BT$207*$B173+BT$209</f>
        <v>64.321306571753013</v>
      </c>
      <c r="CY173" s="2">
        <f>BU$207*$B173+BU$209</f>
        <v>60.152078629385052</v>
      </c>
      <c r="CZ173" s="2">
        <f>BV$207*$B173+BV$209</f>
        <v>51.628443592336581</v>
      </c>
      <c r="DA173" s="2">
        <f>BW$207*$B173+BW$209</f>
        <v>43.026940862592909</v>
      </c>
      <c r="DD173" s="2">
        <f>BZ$207*$B173+BZ$209</f>
        <v>62.10558340863976</v>
      </c>
      <c r="DE173" s="2">
        <f>CA$207*$B173+CA$209</f>
        <v>65.058186110733885</v>
      </c>
      <c r="DF173" s="2">
        <f>CB$207*$B173+CB$209</f>
        <v>65.53521805849104</v>
      </c>
      <c r="DG173" s="2">
        <f>CC$207*$B173+CC$209</f>
        <v>65.468031187704582</v>
      </c>
      <c r="DH173" s="2">
        <f>CD$207*$B173+CD$209</f>
        <v>66.906527342119489</v>
      </c>
      <c r="DI173" s="2">
        <f>CE$207*$B173+CE$209</f>
        <v>66.908339613984751</v>
      </c>
      <c r="DJ173" s="2">
        <f>CF$207*$B173+CF$209</f>
        <v>67.444672376414275</v>
      </c>
      <c r="DK173" s="2">
        <f>CG$207*$B173+CG$209</f>
        <v>65.95097493013607</v>
      </c>
      <c r="DL173" s="2">
        <f>CH$207*$B173+CH$209</f>
        <v>62.957969748829598</v>
      </c>
      <c r="DM173" s="2">
        <f>CI$207*$B173+CI$209</f>
        <v>59.206801370961266</v>
      </c>
      <c r="DN173" s="2">
        <f>CJ$207*$B173+CJ$209</f>
        <v>53.578373986765214</v>
      </c>
      <c r="DO173" s="2">
        <f>CK$207*$B173+CK$209</f>
        <v>46.704423803012205</v>
      </c>
      <c r="DP173" s="2">
        <f>CL$207*$B173+CL$209</f>
        <v>38.852890669805277</v>
      </c>
      <c r="DS173" s="2">
        <f>POWER(10,($B173-C$227)/C$228)/(1+POWER(10,($B173-C$227)/C$228))</f>
        <v>0.99867177017302367</v>
      </c>
      <c r="DT173" s="2">
        <f>POWER(10,($B173-D$227)/D$228)/(1+POWER(10,($B173-D$227)/D$228))</f>
        <v>0.996875745350708</v>
      </c>
      <c r="DU173" s="2">
        <f>POWER(10,($B173-E$227)/E$228)/(1+POWER(10,($B173-E$227)/E$228))</f>
        <v>0.99822056223020172</v>
      </c>
      <c r="DV173" s="2">
        <f>POWER(10,($B173-F$227)/F$228)/(1+POWER(10,($B173-F$227)/F$228))</f>
        <v>0.99843671860175287</v>
      </c>
      <c r="DW173" s="2">
        <f>POWER(10,($B173-G$227)/G$228)/(1+POWER(10,($B173-G$227)/G$228))</f>
        <v>0.99838931497027095</v>
      </c>
      <c r="DX173" s="2">
        <f>POWER(10,($B173-H$227)/H$228)/(1+POWER(10,($B173-H$227)/H$228))</f>
        <v>0.99812106493950692</v>
      </c>
      <c r="DY173" s="2">
        <f>POWER(10,($B173-I$227)/I$228)/(1+POWER(10,($B173-I$227)/I$228))</f>
        <v>0.99814548914383117</v>
      </c>
      <c r="DZ173" s="2">
        <f>POWER(10,($B173-J$227)/J$228)/(1+POWER(10,($B173-J$227)/J$228))</f>
        <v>0.99806792974355985</v>
      </c>
      <c r="EA173" s="2">
        <f>POWER(10,($B173-K$227)/K$228)/(1+POWER(10,($B173-K$227)/K$228))</f>
        <v>0.99821392729941927</v>
      </c>
      <c r="EB173" s="2">
        <f>POWER(10,($B173-L$227)/L$228)/(1+POWER(10,($B173-L$227)/L$228))</f>
        <v>0.99812583382347619</v>
      </c>
      <c r="EC173" s="2">
        <f>POWER(10,($B173-M$227)/M$228)/(1+POWER(10,($B173-M$227)/M$228))</f>
        <v>0.99792197602864008</v>
      </c>
      <c r="ED173" s="2">
        <f>POWER(10,($B173-N$227)/N$228)/(1+POWER(10,($B173-N$227)/N$228))</f>
        <v>0.99773762154743717</v>
      </c>
      <c r="EE173" s="2">
        <f>POWER(10,($B173-O$227)/O$228)/(1+POWER(10,($B173-O$227)/O$228))</f>
        <v>0.99782794008026143</v>
      </c>
    </row>
    <row r="174" spans="2:135" x14ac:dyDescent="0.25">
      <c r="B174" s="2">
        <v>168</v>
      </c>
      <c r="C174">
        <v>62.957999999999998</v>
      </c>
      <c r="D174">
        <v>67.028999999999996</v>
      </c>
      <c r="E174">
        <v>66.632000000000005</v>
      </c>
      <c r="F174">
        <v>63.691000000000003</v>
      </c>
      <c r="G174">
        <v>66.647000000000006</v>
      </c>
      <c r="H174">
        <v>67.087999999999994</v>
      </c>
      <c r="I174">
        <v>67.073999999999998</v>
      </c>
      <c r="J174">
        <v>66.015000000000001</v>
      </c>
      <c r="K174">
        <v>61.558999999999997</v>
      </c>
      <c r="L174">
        <v>58.088000000000001</v>
      </c>
      <c r="M174">
        <v>53.176000000000002</v>
      </c>
      <c r="N174">
        <v>47.456000000000003</v>
      </c>
      <c r="O174">
        <v>39.308799999999998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62.056951712489251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65.020762354726259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65.493342347301549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65.427348996131187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66.870275125045126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66.882019111885427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67.417417103201075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65.918813534467589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62.921202287524231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59.174881236073603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53.550776935132838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46.746192394356846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38.926187320013923</v>
      </c>
      <c r="AE174" s="5"/>
      <c r="AG174" s="5">
        <f t="shared" si="49"/>
        <v>0.90104828751074706</v>
      </c>
      <c r="AH174" s="5">
        <f t="shared" si="49"/>
        <v>2.0082376452737378</v>
      </c>
      <c r="AI174" s="5">
        <f t="shared" si="49"/>
        <v>1.1386576526984555</v>
      </c>
      <c r="AJ174" s="5">
        <f t="shared" si="49"/>
        <v>-1.7363489961311842</v>
      </c>
      <c r="AK174" s="5">
        <f t="shared" si="48"/>
        <v>-0.22327512504512015</v>
      </c>
      <c r="AL174" s="5">
        <f t="shared" si="48"/>
        <v>0.20598088811456705</v>
      </c>
      <c r="AM174" s="5">
        <f t="shared" si="48"/>
        <v>-0.34341710320107666</v>
      </c>
      <c r="AN174" s="5">
        <f t="shared" si="48"/>
        <v>9.6186465532412058E-2</v>
      </c>
      <c r="AO174" s="5">
        <f t="shared" si="47"/>
        <v>-1.3622022875242337</v>
      </c>
      <c r="AP174" s="5">
        <f t="shared" si="33"/>
        <v>-1.0868812360736015</v>
      </c>
      <c r="AQ174" s="5">
        <f t="shared" si="33"/>
        <v>-0.37477693513283583</v>
      </c>
      <c r="AR174" s="5">
        <f t="shared" si="33"/>
        <v>0.70980760564315659</v>
      </c>
      <c r="AS174" s="5">
        <f t="shared" si="33"/>
        <v>0.38261267998607451</v>
      </c>
      <c r="AV174" s="2">
        <f t="shared" si="34"/>
        <v>62.05695171188318</v>
      </c>
      <c r="AW174" s="2">
        <f t="shared" si="35"/>
        <v>65.020762354726259</v>
      </c>
      <c r="AX174" s="2">
        <f t="shared" si="36"/>
        <v>65.493130904488751</v>
      </c>
      <c r="AY174" s="2">
        <f t="shared" si="37"/>
        <v>65.426959840010127</v>
      </c>
      <c r="AZ174" s="2">
        <f t="shared" si="38"/>
        <v>66.869961643450111</v>
      </c>
      <c r="BA174" s="2">
        <f t="shared" si="39"/>
        <v>66.875631211598701</v>
      </c>
      <c r="BB174" s="2">
        <f t="shared" si="40"/>
        <v>67.415542845666025</v>
      </c>
      <c r="BC174" s="2">
        <f t="shared" si="41"/>
        <v>65.914941636379396</v>
      </c>
      <c r="BD174" s="2">
        <f t="shared" si="42"/>
        <v>62.920613830257999</v>
      </c>
      <c r="BE174" s="2">
        <f t="shared" si="43"/>
        <v>59.172792748093578</v>
      </c>
      <c r="BF174" s="2">
        <f t="shared" si="44"/>
        <v>53.541583784455895</v>
      </c>
      <c r="BG174" s="2">
        <f t="shared" si="45"/>
        <v>46.674832232551175</v>
      </c>
      <c r="BH174" s="2">
        <f t="shared" si="46"/>
        <v>38.827321368152063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>
        <f>IF(OR(AND($B174&gt;C$230, $B174&lt;C$231), $B174&gt;C$232), C174, "")</f>
        <v>62.957999999999998</v>
      </c>
      <c r="CA174" s="2" t="str">
        <f>IF(OR(AND($B174&gt;D$230, $B174&lt;D$231), $B174&gt;D$232), D174, "")</f>
        <v/>
      </c>
      <c r="CB174" s="2">
        <f>IF(OR(AND($B174&gt;E$230, $B174&lt;E$231), $B174&gt;E$232), E174, "")</f>
        <v>66.632000000000005</v>
      </c>
      <c r="CC174" s="2">
        <f>IF(OR(AND($B174&gt;F$230, $B174&lt;F$231), $B174&gt;F$232), F174, "")</f>
        <v>63.691000000000003</v>
      </c>
      <c r="CD174" s="2">
        <f>IF(OR(AND($B174&gt;G$230, $B174&lt;G$231), $B174&gt;G$232), G174, "")</f>
        <v>66.647000000000006</v>
      </c>
      <c r="CE174" s="2">
        <f>IF(OR(AND($B174&gt;H$230, $B174&lt;H$231), $B174&gt;H$232), H174, "")</f>
        <v>67.087999999999994</v>
      </c>
      <c r="CF174" s="2">
        <f>IF(OR(AND($B174&gt;I$230, $B174&lt;I$231), $B174&gt;I$232), I174, "")</f>
        <v>67.073999999999998</v>
      </c>
      <c r="CG174" s="2">
        <f>IF(OR(AND($B174&gt;J$230, $B174&lt;J$231), $B174&gt;J$232), J174, "")</f>
        <v>66.015000000000001</v>
      </c>
      <c r="CH174" s="2">
        <f>IF(OR(AND($B174&gt;K$230, $B174&lt;K$231), $B174&gt;K$232), K174, "")</f>
        <v>61.558999999999997</v>
      </c>
      <c r="CI174" s="2">
        <f>IF(OR(AND($B174&gt;L$230, $B174&lt;L$231), $B174&gt;L$232), L174, "")</f>
        <v>58.088000000000001</v>
      </c>
      <c r="CJ174" s="2">
        <f>IF(OR(AND($B174&gt;M$230, $B174&lt;M$231), $B174&gt;M$232), M174, "")</f>
        <v>53.176000000000002</v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66.843556891350914</v>
      </c>
      <c r="CP174" s="2">
        <f>BL$207*$B174+BL$209</f>
        <v>69.91956247352816</v>
      </c>
      <c r="CQ174" s="2">
        <f>BM$207*$B174+BM$209</f>
        <v>70.182290633904827</v>
      </c>
      <c r="CR174" s="2">
        <f>BN$207*$B174+BN$209</f>
        <v>69.760674605266942</v>
      </c>
      <c r="CS174" s="2">
        <f>BO$207*$B174+BO$209</f>
        <v>72.092416879799785</v>
      </c>
      <c r="CT174" s="2">
        <f>BP$207*$B174+BP$209</f>
        <v>71.624933104534605</v>
      </c>
      <c r="CU174" s="2">
        <f>BQ$207*$B174+BQ$209</f>
        <v>71.769752207052889</v>
      </c>
      <c r="CV174" s="2">
        <f>BR$207*$B174+BR$209</f>
        <v>71.968428025703986</v>
      </c>
      <c r="CW174" s="2">
        <f>BS$207*$B174+BS$209</f>
        <v>68.140361942489861</v>
      </c>
      <c r="CX174" s="2">
        <f>BT$207*$B174+BT$209</f>
        <v>64.344054603479336</v>
      </c>
      <c r="CY174" s="2">
        <f>BU$207*$B174+BU$209</f>
        <v>60.191043747222096</v>
      </c>
      <c r="CZ174" s="2">
        <f>BV$207*$B174+BV$209</f>
        <v>51.656804975760387</v>
      </c>
      <c r="DA174" s="2">
        <f>BW$207*$B174+BW$209</f>
        <v>43.052096551625738</v>
      </c>
      <c r="DD174" s="2">
        <f>BZ$207*$B174+BZ$209</f>
        <v>62.051145698115391</v>
      </c>
      <c r="DE174" s="2">
        <f>CA$207*$B174+CA$209</f>
        <v>65.006760192176415</v>
      </c>
      <c r="DF174" s="2">
        <f>CB$207*$B174+CB$209</f>
        <v>65.485507458643752</v>
      </c>
      <c r="DG174" s="2">
        <f>CC$207*$B174+CC$209</f>
        <v>65.420771460498742</v>
      </c>
      <c r="DH174" s="2">
        <f>CD$207*$B174+CD$209</f>
        <v>66.862277677637195</v>
      </c>
      <c r="DI174" s="2">
        <f>CE$207*$B174+CE$209</f>
        <v>66.867477444058977</v>
      </c>
      <c r="DJ174" s="2">
        <f>CF$207*$B174+CF$209</f>
        <v>67.408164740542929</v>
      </c>
      <c r="DK174" s="2">
        <f>CG$207*$B174+CG$209</f>
        <v>65.90425432693965</v>
      </c>
      <c r="DL174" s="2">
        <f>CH$207*$B174+CH$209</f>
        <v>62.912096077036082</v>
      </c>
      <c r="DM174" s="2">
        <f>CI$207*$B174+CI$209</f>
        <v>59.163937120821465</v>
      </c>
      <c r="DN174" s="2">
        <f>CJ$207*$B174+CJ$209</f>
        <v>53.528955616719564</v>
      </c>
      <c r="DO174" s="2">
        <f>CK$207*$B174+CK$209</f>
        <v>46.664529551515685</v>
      </c>
      <c r="DP174" s="2">
        <f>CL$207*$B174+CL$209</f>
        <v>38.81893411512948</v>
      </c>
      <c r="DS174" s="2">
        <f>POWER(10,($B174-C$227)/C$228)/(1+POWER(10,($B174-C$227)/C$228))</f>
        <v>0.99878849841266004</v>
      </c>
      <c r="DT174" s="2">
        <f>POWER(10,($B174-D$227)/D$228)/(1+POWER(10,($B174-D$227)/D$228))</f>
        <v>0.9971498623905577</v>
      </c>
      <c r="DU174" s="2">
        <f>POWER(10,($B174-E$227)/E$228)/(1+POWER(10,($B174-E$227)/E$228))</f>
        <v>0.99837687933197594</v>
      </c>
      <c r="DV174" s="2">
        <f>POWER(10,($B174-F$227)/F$228)/(1+POWER(10,($B174-F$227)/F$228))</f>
        <v>0.99857407428116007</v>
      </c>
      <c r="DW174" s="2">
        <f>POWER(10,($B174-G$227)/G$228)/(1+POWER(10,($B174-G$227)/G$228))</f>
        <v>0.9985308295791181</v>
      </c>
      <c r="DX174" s="2">
        <f>POWER(10,($B174-H$227)/H$228)/(1+POWER(10,($B174-H$227)/H$228))</f>
        <v>0.99828610750753333</v>
      </c>
      <c r="DY174" s="2">
        <f>POWER(10,($B174-I$227)/I$228)/(1+POWER(10,($B174-I$227)/I$228))</f>
        <v>0.9983083899658679</v>
      </c>
      <c r="DZ174" s="2">
        <f>POWER(10,($B174-J$227)/J$228)/(1+POWER(10,($B174-J$227)/J$228))</f>
        <v>0.99823763137887822</v>
      </c>
      <c r="EA174" s="2">
        <f>POWER(10,($B174-K$227)/K$228)/(1+POWER(10,($B174-K$227)/K$228))</f>
        <v>0.99837082630433904</v>
      </c>
      <c r="EB174" s="2">
        <f>POWER(10,($B174-L$227)/L$228)/(1+POWER(10,($B174-L$227)/L$228))</f>
        <v>0.99829045821803108</v>
      </c>
      <c r="EC174" s="2">
        <f>POWER(10,($B174-M$227)/M$228)/(1+POWER(10,($B174-M$227)/M$228))</f>
        <v>0.9981044730287314</v>
      </c>
      <c r="ED174" s="2">
        <f>POWER(10,($B174-N$227)/N$228)/(1+POWER(10,($B174-N$227)/N$228))</f>
        <v>0.99793627551367436</v>
      </c>
      <c r="EE174" s="2">
        <f>POWER(10,($B174-O$227)/O$228)/(1+POWER(10,($B174-O$227)/O$228))</f>
        <v>0.99801867914392506</v>
      </c>
    </row>
    <row r="175" spans="2:135" x14ac:dyDescent="0.25">
      <c r="B175" s="2">
        <v>169</v>
      </c>
      <c r="C175">
        <v>63.875</v>
      </c>
      <c r="D175">
        <v>65.441000000000003</v>
      </c>
      <c r="E175">
        <v>66.043999999999997</v>
      </c>
      <c r="F175">
        <v>64.573999999999998</v>
      </c>
      <c r="G175">
        <v>64.573999999999998</v>
      </c>
      <c r="H175">
        <v>65.632000000000005</v>
      </c>
      <c r="I175">
        <v>68.132000000000005</v>
      </c>
      <c r="J175">
        <v>66.721000000000004</v>
      </c>
      <c r="K175">
        <v>62.838000000000001</v>
      </c>
      <c r="L175">
        <v>59.265000000000001</v>
      </c>
      <c r="M175">
        <v>53.970999999999997</v>
      </c>
      <c r="N175">
        <v>47.956000000000003</v>
      </c>
      <c r="O175">
        <v>38.279400000000003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62.002075266334899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64.968281526859826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65.442926357014912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65.379377014886998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66.82524347035347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66.836882764783155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67.379229580706536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65.869045246179695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62.874313078507882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59.130107684883178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53.495229607633064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46.671144678393212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38.848527374832386</v>
      </c>
      <c r="AE175" s="5"/>
      <c r="AG175" s="5">
        <f t="shared" si="49"/>
        <v>1.8729247336651014</v>
      </c>
      <c r="AH175" s="5">
        <f t="shared" si="49"/>
        <v>0.47271847314017634</v>
      </c>
      <c r="AI175" s="5">
        <f t="shared" si="49"/>
        <v>0.60107364298508514</v>
      </c>
      <c r="AJ175" s="5">
        <f t="shared" si="49"/>
        <v>-0.80537701488700009</v>
      </c>
      <c r="AK175" s="5">
        <f t="shared" si="48"/>
        <v>-2.2512434703534723</v>
      </c>
      <c r="AL175" s="5">
        <f t="shared" si="48"/>
        <v>-1.2048827647831502</v>
      </c>
      <c r="AM175" s="5">
        <f t="shared" si="48"/>
        <v>0.75277041929346922</v>
      </c>
      <c r="AN175" s="5">
        <f t="shared" si="48"/>
        <v>0.8519547538203085</v>
      </c>
      <c r="AO175" s="5">
        <f t="shared" si="47"/>
        <v>-3.6313078507880903E-2</v>
      </c>
      <c r="AP175" s="5">
        <f t="shared" si="33"/>
        <v>0.1348923151168222</v>
      </c>
      <c r="AQ175" s="5">
        <f t="shared" si="33"/>
        <v>0.47577039236693253</v>
      </c>
      <c r="AR175" s="5">
        <f t="shared" si="33"/>
        <v>1.2848553216067913</v>
      </c>
      <c r="AS175" s="5">
        <f t="shared" si="33"/>
        <v>-0.56912737483238374</v>
      </c>
      <c r="AV175" s="2">
        <f t="shared" si="34"/>
        <v>62.002075266095559</v>
      </c>
      <c r="AW175" s="2">
        <f t="shared" si="35"/>
        <v>64.968281526859826</v>
      </c>
      <c r="AX175" s="2">
        <f t="shared" si="36"/>
        <v>65.442839526706749</v>
      </c>
      <c r="AY175" s="2">
        <f t="shared" si="37"/>
        <v>65.379227516876583</v>
      </c>
      <c r="AZ175" s="2">
        <f t="shared" si="38"/>
        <v>66.825123624779849</v>
      </c>
      <c r="BA175" s="2">
        <f t="shared" si="39"/>
        <v>66.834144892557532</v>
      </c>
      <c r="BB175" s="2">
        <f t="shared" si="40"/>
        <v>67.378472446469758</v>
      </c>
      <c r="BC175" s="2">
        <f t="shared" si="41"/>
        <v>65.86740390850558</v>
      </c>
      <c r="BD175" s="2">
        <f t="shared" si="42"/>
        <v>62.874090055394703</v>
      </c>
      <c r="BE175" s="2">
        <f t="shared" si="43"/>
        <v>59.129252826644077</v>
      </c>
      <c r="BF175" s="2">
        <f t="shared" si="44"/>
        <v>53.491209011387554</v>
      </c>
      <c r="BG175" s="2">
        <f t="shared" si="45"/>
        <v>46.634161653243829</v>
      </c>
      <c r="BH175" s="2">
        <f t="shared" si="46"/>
        <v>38.792734993515467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>
        <f>IF(OR(AND($B175&gt;C$230, $B175&lt;C$231), $B175&gt;C$232), C175, "")</f>
        <v>63.875</v>
      </c>
      <c r="CA175" s="2" t="str">
        <f>IF(OR(AND($B175&gt;D$230, $B175&lt;D$231), $B175&gt;D$232), D175, "")</f>
        <v/>
      </c>
      <c r="CB175" s="2">
        <f>IF(OR(AND($B175&gt;E$230, $B175&lt;E$231), $B175&gt;E$232), E175, "")</f>
        <v>66.043999999999997</v>
      </c>
      <c r="CC175" s="2">
        <f>IF(OR(AND($B175&gt;F$230, $B175&lt;F$231), $B175&gt;F$232), F175, "")</f>
        <v>64.573999999999998</v>
      </c>
      <c r="CD175" s="2">
        <f>IF(OR(AND($B175&gt;G$230, $B175&lt;G$231), $B175&gt;G$232), G175, "")</f>
        <v>64.573999999999998</v>
      </c>
      <c r="CE175" s="2">
        <f>IF(OR(AND($B175&gt;H$230, $B175&lt;H$231), $B175&gt;H$232), H175, "")</f>
        <v>65.632000000000005</v>
      </c>
      <c r="CF175" s="2">
        <f>IF(OR(AND($B175&gt;I$230, $B175&lt;I$231), $B175&gt;I$232), I175, "")</f>
        <v>68.132000000000005</v>
      </c>
      <c r="CG175" s="2">
        <f>IF(OR(AND($B175&gt;J$230, $B175&lt;J$231), $B175&gt;J$232), J175, "")</f>
        <v>66.721000000000004</v>
      </c>
      <c r="CH175" s="2">
        <f>IF(OR(AND($B175&gt;K$230, $B175&lt;K$231), $B175&gt;K$232), K175, "")</f>
        <v>62.838000000000001</v>
      </c>
      <c r="CI175" s="2">
        <f>IF(OR(AND($B175&gt;L$230, $B175&lt;L$231), $B175&gt;L$232), L175, "")</f>
        <v>59.265000000000001</v>
      </c>
      <c r="CJ175" s="2">
        <f>IF(OR(AND($B175&gt;M$230, $B175&lt;M$231), $B175&gt;M$232), M175, "")</f>
        <v>53.970999999999997</v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66.853884047541925</v>
      </c>
      <c r="CP175" s="2">
        <f>BL$207*$B175+BL$209</f>
        <v>69.935030919102061</v>
      </c>
      <c r="CQ175" s="2">
        <f>BM$207*$B175+BM$209</f>
        <v>70.19270070859713</v>
      </c>
      <c r="CR175" s="2">
        <f>BN$207*$B175+BN$209</f>
        <v>69.768162636922526</v>
      </c>
      <c r="CS175" s="2">
        <f>BO$207*$B175+BO$209</f>
        <v>72.112973767461185</v>
      </c>
      <c r="CT175" s="2">
        <f>BP$207*$B175+BP$209</f>
        <v>71.643030199177147</v>
      </c>
      <c r="CU175" s="2">
        <f>BQ$207*$B175+BQ$209</f>
        <v>71.788609737172962</v>
      </c>
      <c r="CV175" s="2">
        <f>BR$207*$B175+BR$209</f>
        <v>71.997432054423882</v>
      </c>
      <c r="CW175" s="2">
        <f>BS$207*$B175+BS$209</f>
        <v>68.160605830697563</v>
      </c>
      <c r="CX175" s="2">
        <f>BT$207*$B175+BT$209</f>
        <v>64.366802635205659</v>
      </c>
      <c r="CY175" s="2">
        <f>BU$207*$B175+BU$209</f>
        <v>60.230008865059133</v>
      </c>
      <c r="CZ175" s="2">
        <f>BV$207*$B175+BV$209</f>
        <v>51.685166359184194</v>
      </c>
      <c r="DA175" s="2">
        <f>BW$207*$B175+BW$209</f>
        <v>43.077252240658567</v>
      </c>
      <c r="DD175" s="2">
        <f>BZ$207*$B175+BZ$209</f>
        <v>61.996707987591023</v>
      </c>
      <c r="DE175" s="2">
        <f>CA$207*$B175+CA$209</f>
        <v>64.955334273618945</v>
      </c>
      <c r="DF175" s="2">
        <f>CB$207*$B175+CB$209</f>
        <v>65.435796858796465</v>
      </c>
      <c r="DG175" s="2">
        <f>CC$207*$B175+CC$209</f>
        <v>65.373511733292887</v>
      </c>
      <c r="DH175" s="2">
        <f>CD$207*$B175+CD$209</f>
        <v>66.818028013154901</v>
      </c>
      <c r="DI175" s="2">
        <f>CE$207*$B175+CE$209</f>
        <v>66.826615274133204</v>
      </c>
      <c r="DJ175" s="2">
        <f>CF$207*$B175+CF$209</f>
        <v>67.371657104671598</v>
      </c>
      <c r="DK175" s="2">
        <f>CG$207*$B175+CG$209</f>
        <v>65.857533723743231</v>
      </c>
      <c r="DL175" s="2">
        <f>CH$207*$B175+CH$209</f>
        <v>62.866222405242567</v>
      </c>
      <c r="DM175" s="2">
        <f>CI$207*$B175+CI$209</f>
        <v>59.121072870681665</v>
      </c>
      <c r="DN175" s="2">
        <f>CJ$207*$B175+CJ$209</f>
        <v>53.479537246673914</v>
      </c>
      <c r="DO175" s="2">
        <f>CK$207*$B175+CK$209</f>
        <v>46.624635300019165</v>
      </c>
      <c r="DP175" s="2">
        <f>CL$207*$B175+CL$209</f>
        <v>38.784977560453683</v>
      </c>
      <c r="DS175" s="2">
        <f>POWER(10,($B175-C$227)/C$228)/(1+POWER(10,($B175-C$227)/C$228))</f>
        <v>0.99889497962637364</v>
      </c>
      <c r="DT175" s="2">
        <f>POWER(10,($B175-D$227)/D$228)/(1+POWER(10,($B175-D$227)/D$228))</f>
        <v>0.99739999157325787</v>
      </c>
      <c r="DU175" s="2">
        <f>POWER(10,($B175-E$227)/E$228)/(1+POWER(10,($B175-E$227)/E$228))</f>
        <v>0.99851948491441911</v>
      </c>
      <c r="DV175" s="2">
        <f>POWER(10,($B175-F$227)/F$228)/(1+POWER(10,($B175-F$227)/F$228))</f>
        <v>0.99869937710434009</v>
      </c>
      <c r="DW175" s="2">
        <f>POWER(10,($B175-G$227)/G$228)/(1+POWER(10,($B175-G$227)/G$228))</f>
        <v>0.99865992741867526</v>
      </c>
      <c r="DX175" s="2">
        <f>POWER(10,($B175-H$227)/H$228)/(1+POWER(10,($B175-H$227)/H$228))</f>
        <v>0.99843667571388373</v>
      </c>
      <c r="DY175" s="2">
        <f>POWER(10,($B175-I$227)/I$228)/(1+POWER(10,($B175-I$227)/I$228))</f>
        <v>0.99845700364816681</v>
      </c>
      <c r="DZ175" s="2">
        <f>POWER(10,($B175-J$227)/J$228)/(1+POWER(10,($B175-J$227)/J$228))</f>
        <v>0.99839245143310784</v>
      </c>
      <c r="EA175" s="2">
        <f>POWER(10,($B175-K$227)/K$228)/(1+POWER(10,($B175-K$227)/K$228))</f>
        <v>0.99851396290750216</v>
      </c>
      <c r="EB175" s="2">
        <f>POWER(10,($B175-L$227)/L$228)/(1+POWER(10,($B175-L$227)/L$228))</f>
        <v>0.99844064480451633</v>
      </c>
      <c r="EC175" s="2">
        <f>POWER(10,($B175-M$227)/M$228)/(1+POWER(10,($B175-M$227)/M$228))</f>
        <v>0.99827097047829261</v>
      </c>
      <c r="ED175" s="2">
        <f>POWER(10,($B175-N$227)/N$228)/(1+POWER(10,($B175-N$227)/N$228))</f>
        <v>0.99811751906800128</v>
      </c>
      <c r="EE175" s="2">
        <f>POWER(10,($B175-O$227)/O$228)/(1+POWER(10,($B175-O$227)/O$228))</f>
        <v>0.9981926988276032</v>
      </c>
    </row>
    <row r="176" spans="2:135" x14ac:dyDescent="0.25">
      <c r="B176" s="2">
        <v>170</v>
      </c>
      <c r="C176">
        <v>59.917000000000002</v>
      </c>
      <c r="D176">
        <v>65.882000000000005</v>
      </c>
      <c r="E176">
        <v>64.867999999999995</v>
      </c>
      <c r="F176">
        <v>64.882000000000005</v>
      </c>
      <c r="G176">
        <v>65.734999999999999</v>
      </c>
      <c r="H176">
        <v>66.823999999999998</v>
      </c>
      <c r="I176">
        <v>66.706000000000003</v>
      </c>
      <c r="J176">
        <v>65.043999999999997</v>
      </c>
      <c r="K176">
        <v>62.206000000000003</v>
      </c>
      <c r="L176">
        <v>58.603000000000002</v>
      </c>
      <c r="M176">
        <v>53.75</v>
      </c>
      <c r="N176">
        <v>45.868000000000002</v>
      </c>
      <c r="O176">
        <v>38.102899999999998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61.94723104508585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64.915877750941931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65.392624962822211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65.33158467879241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66.780372882475888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66.793814053588704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67.341732700830619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65.820584341200302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62.827694439415531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59.086093605296725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53.442565210457808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46.611679319888609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38.788026831515175</v>
      </c>
      <c r="AE176" s="5"/>
      <c r="AG176" s="5">
        <f t="shared" si="49"/>
        <v>-2.0302310450858485</v>
      </c>
      <c r="AH176" s="5">
        <f t="shared" si="49"/>
        <v>0.96612224905807409</v>
      </c>
      <c r="AI176" s="5">
        <f t="shared" si="49"/>
        <v>-0.52462496282221593</v>
      </c>
      <c r="AJ176" s="5">
        <f t="shared" si="49"/>
        <v>-0.44958467879240516</v>
      </c>
      <c r="AK176" s="5">
        <f t="shared" si="48"/>
        <v>-1.0453728824758883</v>
      </c>
      <c r="AL176" s="5">
        <f t="shared" si="48"/>
        <v>3.0185946411293685E-2</v>
      </c>
      <c r="AM176" s="5">
        <f t="shared" si="48"/>
        <v>-0.63573270083061573</v>
      </c>
      <c r="AN176" s="5">
        <f t="shared" si="48"/>
        <v>-0.77658434120030506</v>
      </c>
      <c r="AO176" s="5">
        <f t="shared" si="47"/>
        <v>-0.62169443941552771</v>
      </c>
      <c r="AP176" s="5">
        <f t="shared" si="33"/>
        <v>-0.48309360529672318</v>
      </c>
      <c r="AQ176" s="5">
        <f t="shared" si="33"/>
        <v>0.30743478954219228</v>
      </c>
      <c r="AR176" s="5">
        <f t="shared" si="33"/>
        <v>-0.74367931988860647</v>
      </c>
      <c r="AS176" s="5">
        <f t="shared" si="33"/>
        <v>-0.68512683151517706</v>
      </c>
      <c r="AV176" s="2">
        <f t="shared" si="34"/>
        <v>61.947231044996379</v>
      </c>
      <c r="AW176" s="2">
        <f t="shared" si="35"/>
        <v>64.915877750941931</v>
      </c>
      <c r="AX176" s="2">
        <f t="shared" si="36"/>
        <v>65.392591273513531</v>
      </c>
      <c r="AY176" s="2">
        <f t="shared" si="37"/>
        <v>65.331530407550702</v>
      </c>
      <c r="AZ176" s="2">
        <f t="shared" si="38"/>
        <v>66.780329599879053</v>
      </c>
      <c r="BA176" s="2">
        <f t="shared" si="39"/>
        <v>66.792705216402211</v>
      </c>
      <c r="BB176" s="2">
        <f t="shared" si="40"/>
        <v>67.341443900459126</v>
      </c>
      <c r="BC176" s="2">
        <f t="shared" si="41"/>
        <v>65.8199271451995</v>
      </c>
      <c r="BD176" s="2">
        <f t="shared" si="42"/>
        <v>62.827614673661934</v>
      </c>
      <c r="BE176" s="2">
        <f t="shared" si="43"/>
        <v>59.085763176008655</v>
      </c>
      <c r="BF176" s="2">
        <f t="shared" si="44"/>
        <v>53.440904664828814</v>
      </c>
      <c r="BG176" s="2">
        <f t="shared" si="45"/>
        <v>46.593547828869859</v>
      </c>
      <c r="BH176" s="2">
        <f t="shared" si="46"/>
        <v>38.758194442982855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>
        <f>IF(OR(AND($B176&gt;C$230, $B176&lt;C$231), $B176&gt;C$232), C176, "")</f>
        <v>59.917000000000002</v>
      </c>
      <c r="CA176" s="2" t="str">
        <f>IF(OR(AND($B176&gt;D$230, $B176&lt;D$231), $B176&gt;D$232), D176, "")</f>
        <v/>
      </c>
      <c r="CB176" s="2">
        <f>IF(OR(AND($B176&gt;E$230, $B176&lt;E$231), $B176&gt;E$232), E176, "")</f>
        <v>64.867999999999995</v>
      </c>
      <c r="CC176" s="2">
        <f>IF(OR(AND($B176&gt;F$230, $B176&lt;F$231), $B176&gt;F$232), F176, "")</f>
        <v>64.882000000000005</v>
      </c>
      <c r="CD176" s="2">
        <f>IF(OR(AND($B176&gt;G$230, $B176&lt;G$231), $B176&gt;G$232), G176, "")</f>
        <v>65.734999999999999</v>
      </c>
      <c r="CE176" s="2">
        <f>IF(OR(AND($B176&gt;H$230, $B176&lt;H$231), $B176&gt;H$232), H176, "")</f>
        <v>66.823999999999998</v>
      </c>
      <c r="CF176" s="2">
        <f>IF(OR(AND($B176&gt;I$230, $B176&lt;I$231), $B176&gt;I$232), I176, "")</f>
        <v>66.706000000000003</v>
      </c>
      <c r="CG176" s="2">
        <f>IF(OR(AND($B176&gt;J$230, $B176&lt;J$231), $B176&gt;J$232), J176, "")</f>
        <v>65.043999999999997</v>
      </c>
      <c r="CH176" s="2">
        <f>IF(OR(AND($B176&gt;K$230, $B176&lt;K$231), $B176&gt;K$232), K176, "")</f>
        <v>62.206000000000003</v>
      </c>
      <c r="CI176" s="2">
        <f>IF(OR(AND($B176&gt;L$230, $B176&lt;L$231), $B176&gt;L$232), L176, "")</f>
        <v>58.603000000000002</v>
      </c>
      <c r="CJ176" s="2">
        <f>IF(OR(AND($B176&gt;M$230, $B176&lt;M$231), $B176&gt;M$232), M176, "")</f>
        <v>53.75</v>
      </c>
      <c r="CK176" s="2">
        <f>IF(OR(AND($B176&gt;N$230, $B176&lt;N$231), $B176&gt;N$232), N176, "")</f>
        <v>45.868000000000002</v>
      </c>
      <c r="CL176" s="2" t="str">
        <f>IF(OR(AND($B176&gt;O$230, $B176&lt;O$231), $B176&gt;O$232), O176, "")</f>
        <v/>
      </c>
      <c r="CO176" s="2">
        <f>BK$207*$B176+BK$209</f>
        <v>66.864211203732935</v>
      </c>
      <c r="CP176" s="2">
        <f>BL$207*$B176+BL$209</f>
        <v>69.950499364675977</v>
      </c>
      <c r="CQ176" s="2">
        <f>BM$207*$B176+BM$209</f>
        <v>70.203110783289432</v>
      </c>
      <c r="CR176" s="2">
        <f>BN$207*$B176+BN$209</f>
        <v>69.775650668578123</v>
      </c>
      <c r="CS176" s="2">
        <f>BO$207*$B176+BO$209</f>
        <v>72.133530655122584</v>
      </c>
      <c r="CT176" s="2">
        <f>BP$207*$B176+BP$209</f>
        <v>71.661127293819689</v>
      </c>
      <c r="CU176" s="2">
        <f>BQ$207*$B176+BQ$209</f>
        <v>71.807467267293021</v>
      </c>
      <c r="CV176" s="2">
        <f>BR$207*$B176+BR$209</f>
        <v>72.026436083143764</v>
      </c>
      <c r="CW176" s="2">
        <f>BS$207*$B176+BS$209</f>
        <v>68.180849718905279</v>
      </c>
      <c r="CX176" s="2">
        <f>BT$207*$B176+BT$209</f>
        <v>64.389550666931967</v>
      </c>
      <c r="CY176" s="2">
        <f>BU$207*$B176+BU$209</f>
        <v>60.268973982896178</v>
      </c>
      <c r="CZ176" s="2">
        <f>BV$207*$B176+BV$209</f>
        <v>51.713527742608008</v>
      </c>
      <c r="DA176" s="2">
        <f>BW$207*$B176+BW$209</f>
        <v>43.102407929691395</v>
      </c>
      <c r="DD176" s="2">
        <f>BZ$207*$B176+BZ$209</f>
        <v>61.942270277066655</v>
      </c>
      <c r="DE176" s="2">
        <f>CA$207*$B176+CA$209</f>
        <v>64.903908355061475</v>
      </c>
      <c r="DF176" s="2">
        <f>CB$207*$B176+CB$209</f>
        <v>65.386086258949163</v>
      </c>
      <c r="DG176" s="2">
        <f>CC$207*$B176+CC$209</f>
        <v>65.326252006087032</v>
      </c>
      <c r="DH176" s="2">
        <f>CD$207*$B176+CD$209</f>
        <v>66.773778348672607</v>
      </c>
      <c r="DI176" s="2">
        <f>CE$207*$B176+CE$209</f>
        <v>66.78575310420743</v>
      </c>
      <c r="DJ176" s="2">
        <f>CF$207*$B176+CF$209</f>
        <v>67.335149468800253</v>
      </c>
      <c r="DK176" s="2">
        <f>CG$207*$B176+CG$209</f>
        <v>65.810813120546797</v>
      </c>
      <c r="DL176" s="2">
        <f>CH$207*$B176+CH$209</f>
        <v>62.820348733449059</v>
      </c>
      <c r="DM176" s="2">
        <f>CI$207*$B176+CI$209</f>
        <v>59.078208620541865</v>
      </c>
      <c r="DN176" s="2">
        <f>CJ$207*$B176+CJ$209</f>
        <v>53.430118876628271</v>
      </c>
      <c r="DO176" s="2">
        <f>CK$207*$B176+CK$209</f>
        <v>46.584741048522645</v>
      </c>
      <c r="DP176" s="2">
        <f>CL$207*$B176+CL$209</f>
        <v>38.751021005777886</v>
      </c>
      <c r="DS176" s="2">
        <f>POWER(10,($B176-C$227)/C$228)/(1+POWER(10,($B176-C$227)/C$228))</f>
        <v>0.99899211144472577</v>
      </c>
      <c r="DT176" s="2">
        <f>POWER(10,($B176-D$227)/D$228)/(1+POWER(10,($B176-D$227)/D$228))</f>
        <v>0.99762822153456521</v>
      </c>
      <c r="DU176" s="2">
        <f>POWER(10,($B176-E$227)/E$228)/(1+POWER(10,($B176-E$227)/E$228))</f>
        <v>0.99864957827565493</v>
      </c>
      <c r="DV176" s="2">
        <f>POWER(10,($B176-F$227)/F$228)/(1+POWER(10,($B176-F$227)/F$228))</f>
        <v>0.99881368205816801</v>
      </c>
      <c r="DW176" s="2">
        <f>POWER(10,($B176-G$227)/G$228)/(1+POWER(10,($B176-G$227)/G$228))</f>
        <v>0.99877769515606851</v>
      </c>
      <c r="DX176" s="2">
        <f>POWER(10,($B176-H$227)/H$228)/(1+POWER(10,($B176-H$227)/H$228))</f>
        <v>0.99857403515619569</v>
      </c>
      <c r="DY176" s="2">
        <f>POWER(10,($B176-I$227)/I$228)/(1+POWER(10,($B176-I$227)/I$228))</f>
        <v>0.99859257952085023</v>
      </c>
      <c r="DZ176" s="2">
        <f>POWER(10,($B176-J$227)/J$228)/(1+POWER(10,($B176-J$227)/J$228))</f>
        <v>0.99853369087739807</v>
      </c>
      <c r="EA176" s="2">
        <f>POWER(10,($B176-K$227)/K$228)/(1+POWER(10,($B176-K$227)/K$228))</f>
        <v>0.99864454083068133</v>
      </c>
      <c r="EB176" s="2">
        <f>POWER(10,($B176-L$227)/L$228)/(1+POWER(10,($B176-L$227)/L$228))</f>
        <v>0.99857765600467807</v>
      </c>
      <c r="EC176" s="2">
        <f>POWER(10,($B176-M$227)/M$228)/(1+POWER(10,($B176-M$227)/M$228))</f>
        <v>0.99842286639606503</v>
      </c>
      <c r="ED176" s="2">
        <f>POWER(10,($B176-N$227)/N$228)/(1+POWER(10,($B176-N$227)/N$228))</f>
        <v>0.99828287256372439</v>
      </c>
      <c r="EE176" s="2">
        <f>POWER(10,($B176-O$227)/O$228)/(1+POWER(10,($B176-O$227)/O$228))</f>
        <v>0.99835145958509419</v>
      </c>
    </row>
    <row r="177" spans="2:135" x14ac:dyDescent="0.25">
      <c r="B177" s="2">
        <v>171</v>
      </c>
      <c r="C177">
        <v>60.957999999999998</v>
      </c>
      <c r="D177">
        <v>64.352999999999994</v>
      </c>
      <c r="E177">
        <v>64.441000000000003</v>
      </c>
      <c r="F177">
        <v>65.617999999999995</v>
      </c>
      <c r="G177">
        <v>65.956000000000003</v>
      </c>
      <c r="H177">
        <v>66.721000000000004</v>
      </c>
      <c r="I177">
        <v>66.837999999999994</v>
      </c>
      <c r="J177">
        <v>63.956000000000003</v>
      </c>
      <c r="K177">
        <v>62.911999999999999</v>
      </c>
      <c r="L177">
        <v>59.234999999999999</v>
      </c>
      <c r="M177">
        <v>52.25</v>
      </c>
      <c r="N177">
        <v>47.529000000000003</v>
      </c>
      <c r="O177">
        <v>38.2059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61.892416779448268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64.863545662455152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65.342395410952435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65.283884598206882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66.735591156961462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66.751733165251935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67.304558225279195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65.772755508641509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62.781211134613464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59.042440802250972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53.391313430300819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46.561395888635523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38.738810773905612</v>
      </c>
      <c r="AE177" s="5"/>
      <c r="AG177" s="5">
        <f t="shared" si="49"/>
        <v>-0.93441677944827006</v>
      </c>
      <c r="AH177" s="5">
        <f t="shared" si="49"/>
        <v>-0.51054566245515787</v>
      </c>
      <c r="AI177" s="5">
        <f t="shared" si="49"/>
        <v>-0.90139541095243203</v>
      </c>
      <c r="AJ177" s="5">
        <f t="shared" si="49"/>
        <v>0.33411540179311316</v>
      </c>
      <c r="AK177" s="5">
        <f t="shared" si="48"/>
        <v>-0.77959115696145886</v>
      </c>
      <c r="AL177" s="5">
        <f t="shared" si="48"/>
        <v>-3.0733165251930927E-2</v>
      </c>
      <c r="AM177" s="5">
        <f t="shared" si="48"/>
        <v>-0.46655822527920066</v>
      </c>
      <c r="AN177" s="5">
        <f t="shared" si="48"/>
        <v>-1.8167555086415064</v>
      </c>
      <c r="AO177" s="5">
        <f t="shared" si="47"/>
        <v>0.13078886538653478</v>
      </c>
      <c r="AP177" s="5">
        <f t="shared" si="33"/>
        <v>0.19255919774902708</v>
      </c>
      <c r="AQ177" s="5">
        <f t="shared" si="33"/>
        <v>-1.1413134303008192</v>
      </c>
      <c r="AR177" s="5">
        <f t="shared" si="33"/>
        <v>0.96760411136447999</v>
      </c>
      <c r="AS177" s="5">
        <f t="shared" si="33"/>
        <v>-0.5329107739056127</v>
      </c>
      <c r="AV177" s="2">
        <f t="shared" si="34"/>
        <v>61.892416779416607</v>
      </c>
      <c r="AW177" s="2">
        <f t="shared" si="35"/>
        <v>64.863545662455152</v>
      </c>
      <c r="AX177" s="2">
        <f t="shared" si="36"/>
        <v>65.342383061286839</v>
      </c>
      <c r="AY177" s="2">
        <f t="shared" si="37"/>
        <v>65.283865980469429</v>
      </c>
      <c r="AZ177" s="2">
        <f t="shared" si="38"/>
        <v>66.735576390175481</v>
      </c>
      <c r="BA177" s="2">
        <f t="shared" si="39"/>
        <v>66.751308817459986</v>
      </c>
      <c r="BB177" s="2">
        <f t="shared" si="40"/>
        <v>67.304454208391917</v>
      </c>
      <c r="BC177" s="2">
        <f t="shared" si="41"/>
        <v>65.772506958028032</v>
      </c>
      <c r="BD177" s="2">
        <f t="shared" si="42"/>
        <v>62.781184212154344</v>
      </c>
      <c r="BE177" s="2">
        <f t="shared" si="43"/>
        <v>59.042320191706288</v>
      </c>
      <c r="BF177" s="2">
        <f t="shared" si="44"/>
        <v>53.39066577275274</v>
      </c>
      <c r="BG177" s="2">
        <f t="shared" si="45"/>
        <v>46.552986796998781</v>
      </c>
      <c r="BH177" s="2">
        <f t="shared" si="46"/>
        <v>38.723696540071266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60.957999999999998</v>
      </c>
      <c r="CA177" s="2" t="str">
        <f>IF(OR(AND($B177&gt;D$230, $B177&lt;D$231), $B177&gt;D$232), D177, "")</f>
        <v/>
      </c>
      <c r="CB177" s="2">
        <f>IF(OR(AND($B177&gt;E$230, $B177&lt;E$231), $B177&gt;E$232), E177, "")</f>
        <v>64.441000000000003</v>
      </c>
      <c r="CC177" s="2">
        <f>IF(OR(AND($B177&gt;F$230, $B177&lt;F$231), $B177&gt;F$232), F177, "")</f>
        <v>65.617999999999995</v>
      </c>
      <c r="CD177" s="2">
        <f>IF(OR(AND($B177&gt;G$230, $B177&lt;G$231), $B177&gt;G$232), G177, "")</f>
        <v>65.956000000000003</v>
      </c>
      <c r="CE177" s="2">
        <f>IF(OR(AND($B177&gt;H$230, $B177&lt;H$231), $B177&gt;H$232), H177, "")</f>
        <v>66.721000000000004</v>
      </c>
      <c r="CF177" s="2">
        <f>IF(OR(AND($B177&gt;I$230, $B177&lt;I$231), $B177&gt;I$232), I177, "")</f>
        <v>66.837999999999994</v>
      </c>
      <c r="CG177" s="2">
        <f>IF(OR(AND($B177&gt;J$230, $B177&lt;J$231), $B177&gt;J$232), J177, "")</f>
        <v>63.956000000000003</v>
      </c>
      <c r="CH177" s="2">
        <f>IF(OR(AND($B177&gt;K$230, $B177&lt;K$231), $B177&gt;K$232), K177, "")</f>
        <v>62.911999999999999</v>
      </c>
      <c r="CI177" s="2">
        <f>IF(OR(AND($B177&gt;L$230, $B177&lt;L$231), $B177&gt;L$232), L177, "")</f>
        <v>59.234999999999999</v>
      </c>
      <c r="CJ177" s="2">
        <f>IF(OR(AND($B177&gt;M$230, $B177&lt;M$231), $B177&gt;M$232), M177, "")</f>
        <v>52.25</v>
      </c>
      <c r="CK177" s="2">
        <f>IF(OR(AND($B177&gt;N$230, $B177&lt;N$231), $B177&gt;N$232), N177, "")</f>
        <v>47.529000000000003</v>
      </c>
      <c r="CL177" s="2">
        <f>IF(OR(AND($B177&gt;O$230, $B177&lt;O$231), $B177&gt;O$232), O177, "")</f>
        <v>38.2059</v>
      </c>
      <c r="CO177" s="2">
        <f>BK$207*$B177+BK$209</f>
        <v>66.87453835992396</v>
      </c>
      <c r="CP177" s="2">
        <f>BL$207*$B177+BL$209</f>
        <v>69.965967810249893</v>
      </c>
      <c r="CQ177" s="2">
        <f>BM$207*$B177+BM$209</f>
        <v>70.213520857981734</v>
      </c>
      <c r="CR177" s="2">
        <f>BN$207*$B177+BN$209</f>
        <v>69.783138700233721</v>
      </c>
      <c r="CS177" s="2">
        <f>BO$207*$B177+BO$209</f>
        <v>72.154087542783969</v>
      </c>
      <c r="CT177" s="2">
        <f>BP$207*$B177+BP$209</f>
        <v>71.679224388462231</v>
      </c>
      <c r="CU177" s="2">
        <f>BQ$207*$B177+BQ$209</f>
        <v>71.826324797413093</v>
      </c>
      <c r="CV177" s="2">
        <f>BR$207*$B177+BR$209</f>
        <v>72.05544011186366</v>
      </c>
      <c r="CW177" s="2">
        <f>BS$207*$B177+BS$209</f>
        <v>68.201093607112995</v>
      </c>
      <c r="CX177" s="2">
        <f>BT$207*$B177+BT$209</f>
        <v>64.41229869865829</v>
      </c>
      <c r="CY177" s="2">
        <f>BU$207*$B177+BU$209</f>
        <v>60.307939100733222</v>
      </c>
      <c r="CZ177" s="2">
        <f>BV$207*$B177+BV$209</f>
        <v>51.741889126031815</v>
      </c>
      <c r="DA177" s="2">
        <f>BW$207*$B177+BW$209</f>
        <v>43.127563618724224</v>
      </c>
      <c r="DD177" s="2">
        <f>BZ$207*$B177+BZ$209</f>
        <v>61.887832566542279</v>
      </c>
      <c r="DE177" s="2">
        <f>CA$207*$B177+CA$209</f>
        <v>64.852482436504019</v>
      </c>
      <c r="DF177" s="2">
        <f>CB$207*$B177+CB$209</f>
        <v>65.336375659101876</v>
      </c>
      <c r="DG177" s="2">
        <f>CC$207*$B177+CC$209</f>
        <v>65.278992278881177</v>
      </c>
      <c r="DH177" s="2">
        <f>CD$207*$B177+CD$209</f>
        <v>66.729528684190313</v>
      </c>
      <c r="DI177" s="2">
        <f>CE$207*$B177+CE$209</f>
        <v>66.744890934281656</v>
      </c>
      <c r="DJ177" s="2">
        <f>CF$207*$B177+CF$209</f>
        <v>67.298641832928922</v>
      </c>
      <c r="DK177" s="2">
        <f>CG$207*$B177+CG$209</f>
        <v>65.764092517350377</v>
      </c>
      <c r="DL177" s="2">
        <f>CH$207*$B177+CH$209</f>
        <v>62.774475061655544</v>
      </c>
      <c r="DM177" s="2">
        <f>CI$207*$B177+CI$209</f>
        <v>59.035344370402065</v>
      </c>
      <c r="DN177" s="2">
        <f>CJ$207*$B177+CJ$209</f>
        <v>53.38070050658262</v>
      </c>
      <c r="DO177" s="2">
        <f>CK$207*$B177+CK$209</f>
        <v>46.544846797026125</v>
      </c>
      <c r="DP177" s="2">
        <f>CL$207*$B177+CL$209</f>
        <v>38.71706445110209</v>
      </c>
      <c r="DS177" s="2">
        <f>POWER(10,($B177-C$227)/C$228)/(1+POWER(10,($B177-C$227)/C$228))</f>
        <v>0.99908071318736835</v>
      </c>
      <c r="DT177" s="2">
        <f>POWER(10,($B177-D$227)/D$228)/(1+POWER(10,($B177-D$227)/D$228))</f>
        <v>0.99783646082025812</v>
      </c>
      <c r="DU177" s="2">
        <f>POWER(10,($B177-E$227)/E$228)/(1+POWER(10,($B177-E$227)/E$228))</f>
        <v>0.99876825439063488</v>
      </c>
      <c r="DV177" s="2">
        <f>POWER(10,($B177-F$227)/F$228)/(1+POWER(10,($B177-F$227)/F$228))</f>
        <v>0.99891795223060476</v>
      </c>
      <c r="DW177" s="2">
        <f>POWER(10,($B177-G$227)/G$228)/(1+POWER(10,($B177-G$227)/G$228))</f>
        <v>0.99888512482898395</v>
      </c>
      <c r="DX177" s="2">
        <f>POWER(10,($B177-H$227)/H$228)/(1+POWER(10,($B177-H$227)/H$228))</f>
        <v>0.99869934141299277</v>
      </c>
      <c r="DY177" s="2">
        <f>POWER(10,($B177-I$227)/I$228)/(1+POWER(10,($B177-I$227)/I$228))</f>
        <v>0.99871625829180355</v>
      </c>
      <c r="DZ177" s="2">
        <f>POWER(10,($B177-J$227)/J$228)/(1+POWER(10,($B177-J$227)/J$228))</f>
        <v>0.99866253762786961</v>
      </c>
      <c r="EA177" s="2">
        <f>POWER(10,($B177-K$227)/K$228)/(1+POWER(10,($B177-K$227)/K$228))</f>
        <v>0.99876365909219511</v>
      </c>
      <c r="EB177" s="2">
        <f>POWER(10,($B177-L$227)/L$228)/(1+POWER(10,($B177-L$227)/L$228))</f>
        <v>0.99870264449382362</v>
      </c>
      <c r="EC177" s="2">
        <f>POWER(10,($B177-M$227)/M$228)/(1+POWER(10,($B177-M$227)/M$228))</f>
        <v>0.99856143742781833</v>
      </c>
      <c r="ED177" s="2">
        <f>POWER(10,($B177-N$227)/N$228)/(1+POWER(10,($B177-N$227)/N$228))</f>
        <v>0.99843372451918877</v>
      </c>
      <c r="EE177" s="2">
        <f>POWER(10,($B177-O$227)/O$228)/(1+POWER(10,($B177-O$227)/O$228))</f>
        <v>0.99849629515455707</v>
      </c>
    </row>
    <row r="178" spans="2:135" x14ac:dyDescent="0.25">
      <c r="B178" s="2">
        <v>172</v>
      </c>
      <c r="C178">
        <v>62.917000000000002</v>
      </c>
      <c r="D178">
        <v>66.206000000000003</v>
      </c>
      <c r="E178">
        <v>66.278999999999996</v>
      </c>
      <c r="F178">
        <v>65.293999999999997</v>
      </c>
      <c r="G178">
        <v>67.278999999999996</v>
      </c>
      <c r="H178">
        <v>67.073999999999998</v>
      </c>
      <c r="I178">
        <v>67.558999999999997</v>
      </c>
      <c r="J178">
        <v>64.823999999999998</v>
      </c>
      <c r="K178">
        <v>66.617999999999995</v>
      </c>
      <c r="L178">
        <v>59.191000000000003</v>
      </c>
      <c r="M178">
        <v>53.146999999999998</v>
      </c>
      <c r="N178">
        <v>45.823999999999998</v>
      </c>
      <c r="O178">
        <v>37.735300000000002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61.837630349291636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64.811280240233387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65.292216291037107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65.236237911376037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66.690865793856688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66.710106012771462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67.267535947996635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65.725228045446897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62.734804008135647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58.998962085982633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53.340726237496874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46.516164194709312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38.696493842267579</v>
      </c>
      <c r="AE178" s="5"/>
      <c r="AG178" s="5">
        <f t="shared" si="49"/>
        <v>1.0793696507083652</v>
      </c>
      <c r="AH178" s="5">
        <f t="shared" si="49"/>
        <v>1.3947197597666161</v>
      </c>
      <c r="AI178" s="5">
        <f t="shared" si="49"/>
        <v>0.98678370896288925</v>
      </c>
      <c r="AJ178" s="5">
        <f t="shared" si="49"/>
        <v>5.776208862396004E-2</v>
      </c>
      <c r="AK178" s="5">
        <f t="shared" si="48"/>
        <v>0.5881342061433088</v>
      </c>
      <c r="AL178" s="5">
        <f t="shared" si="48"/>
        <v>0.36389398722853628</v>
      </c>
      <c r="AM178" s="5">
        <f t="shared" si="48"/>
        <v>0.29146405200336289</v>
      </c>
      <c r="AN178" s="5">
        <f t="shared" si="48"/>
        <v>-0.90122804544689927</v>
      </c>
      <c r="AO178" s="5">
        <f t="shared" si="47"/>
        <v>3.8831959918643477</v>
      </c>
      <c r="AP178" s="5">
        <f t="shared" si="33"/>
        <v>0.19203791401736936</v>
      </c>
      <c r="AQ178" s="5">
        <f t="shared" si="33"/>
        <v>-0.19372623749687534</v>
      </c>
      <c r="AR178" s="5">
        <f t="shared" si="33"/>
        <v>-0.69216419470931356</v>
      </c>
      <c r="AS178" s="5">
        <f t="shared" ref="AS178:AS206" si="50">O178-AD178</f>
        <v>-0.96119384226757631</v>
      </c>
      <c r="AV178" s="2">
        <f t="shared" si="34"/>
        <v>61.837630349281028</v>
      </c>
      <c r="AW178" s="2">
        <f t="shared" si="35"/>
        <v>64.811280240233387</v>
      </c>
      <c r="AX178" s="2">
        <f t="shared" si="36"/>
        <v>65.292212013826457</v>
      </c>
      <c r="AY178" s="2">
        <f t="shared" si="37"/>
        <v>65.236231875965132</v>
      </c>
      <c r="AZ178" s="2">
        <f t="shared" si="38"/>
        <v>66.690861034590327</v>
      </c>
      <c r="BA178" s="2">
        <f t="shared" si="39"/>
        <v>66.709952559670313</v>
      </c>
      <c r="BB178" s="2">
        <f t="shared" si="40"/>
        <v>67.267500573423959</v>
      </c>
      <c r="BC178" s="2">
        <f t="shared" si="41"/>
        <v>65.725139256742182</v>
      </c>
      <c r="BD178" s="2">
        <f t="shared" si="42"/>
        <v>62.734795432928209</v>
      </c>
      <c r="BE178" s="2">
        <f t="shared" si="43"/>
        <v>58.99892051269844</v>
      </c>
      <c r="BF178" s="2">
        <f t="shared" si="44"/>
        <v>53.340487690301174</v>
      </c>
      <c r="BG178" s="2">
        <f t="shared" si="45"/>
        <v>46.51247485088453</v>
      </c>
      <c r="BH178" s="2">
        <f t="shared" si="46"/>
        <v>38.68923831080965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62.917000000000002</v>
      </c>
      <c r="CA178" s="2" t="str">
        <f>IF(OR(AND($B178&gt;D$230, $B178&lt;D$231), $B178&gt;D$232), D178, "")</f>
        <v/>
      </c>
      <c r="CB178" s="2">
        <f>IF(OR(AND($B178&gt;E$230, $B178&lt;E$231), $B178&gt;E$232), E178, "")</f>
        <v>66.278999999999996</v>
      </c>
      <c r="CC178" s="2">
        <f>IF(OR(AND($B178&gt;F$230, $B178&lt;F$231), $B178&gt;F$232), F178, "")</f>
        <v>65.293999999999997</v>
      </c>
      <c r="CD178" s="2">
        <f>IF(OR(AND($B178&gt;G$230, $B178&lt;G$231), $B178&gt;G$232), G178, "")</f>
        <v>67.278999999999996</v>
      </c>
      <c r="CE178" s="2">
        <f>IF(OR(AND($B178&gt;H$230, $B178&lt;H$231), $B178&gt;H$232), H178, "")</f>
        <v>67.073999999999998</v>
      </c>
      <c r="CF178" s="2">
        <f>IF(OR(AND($B178&gt;I$230, $B178&lt;I$231), $B178&gt;I$232), I178, "")</f>
        <v>67.558999999999997</v>
      </c>
      <c r="CG178" s="2">
        <f>IF(OR(AND($B178&gt;J$230, $B178&lt;J$231), $B178&gt;J$232), J178, "")</f>
        <v>64.823999999999998</v>
      </c>
      <c r="CH178" s="2">
        <f>IF(OR(AND($B178&gt;K$230, $B178&lt;K$231), $B178&gt;K$232), K178, "")</f>
        <v>66.617999999999995</v>
      </c>
      <c r="CI178" s="2">
        <f>IF(OR(AND($B178&gt;L$230, $B178&lt;L$231), $B178&gt;L$232), L178, "")</f>
        <v>59.191000000000003</v>
      </c>
      <c r="CJ178" s="2">
        <f>IF(OR(AND($B178&gt;M$230, $B178&lt;M$231), $B178&gt;M$232), M178, "")</f>
        <v>53.146999999999998</v>
      </c>
      <c r="CK178" s="2">
        <f>IF(OR(AND($B178&gt;N$230, $B178&lt;N$231), $B178&gt;N$232), N178, "")</f>
        <v>45.823999999999998</v>
      </c>
      <c r="CL178" s="2">
        <f>IF(OR(AND($B178&gt;O$230, $B178&lt;O$231), $B178&gt;O$232), O178, "")</f>
        <v>37.735300000000002</v>
      </c>
      <c r="CO178" s="2">
        <f>BK$207*$B178+BK$209</f>
        <v>66.884865516114971</v>
      </c>
      <c r="CP178" s="2">
        <f>BL$207*$B178+BL$209</f>
        <v>69.981436255823795</v>
      </c>
      <c r="CQ178" s="2">
        <f>BM$207*$B178+BM$209</f>
        <v>70.223930932674037</v>
      </c>
      <c r="CR178" s="2">
        <f>BN$207*$B178+BN$209</f>
        <v>69.790626731889304</v>
      </c>
      <c r="CS178" s="2">
        <f>BO$207*$B178+BO$209</f>
        <v>72.174644430445369</v>
      </c>
      <c r="CT178" s="2">
        <f>BP$207*$B178+BP$209</f>
        <v>71.697321483104758</v>
      </c>
      <c r="CU178" s="2">
        <f>BQ$207*$B178+BQ$209</f>
        <v>71.845182327533152</v>
      </c>
      <c r="CV178" s="2">
        <f>BR$207*$B178+BR$209</f>
        <v>72.084444140583557</v>
      </c>
      <c r="CW178" s="2">
        <f>BS$207*$B178+BS$209</f>
        <v>68.221337495320697</v>
      </c>
      <c r="CX178" s="2">
        <f>BT$207*$B178+BT$209</f>
        <v>64.435046730384599</v>
      </c>
      <c r="CY178" s="2">
        <f>BU$207*$B178+BU$209</f>
        <v>60.346904218570259</v>
      </c>
      <c r="CZ178" s="2">
        <f>BV$207*$B178+BV$209</f>
        <v>51.770250509455629</v>
      </c>
      <c r="DA178" s="2">
        <f>BW$207*$B178+BW$209</f>
        <v>43.152719307757053</v>
      </c>
      <c r="DD178" s="2">
        <f>BZ$207*$B178+BZ$209</f>
        <v>61.833394856017911</v>
      </c>
      <c r="DE178" s="2">
        <f>CA$207*$B178+CA$209</f>
        <v>64.801056517946549</v>
      </c>
      <c r="DF178" s="2">
        <f>CB$207*$B178+CB$209</f>
        <v>65.286665059254588</v>
      </c>
      <c r="DG178" s="2">
        <f>CC$207*$B178+CC$209</f>
        <v>65.231732551675321</v>
      </c>
      <c r="DH178" s="2">
        <f>CD$207*$B178+CD$209</f>
        <v>66.685279019708034</v>
      </c>
      <c r="DI178" s="2">
        <f>CE$207*$B178+CE$209</f>
        <v>66.704028764355883</v>
      </c>
      <c r="DJ178" s="2">
        <f>CF$207*$B178+CF$209</f>
        <v>67.262134197057577</v>
      </c>
      <c r="DK178" s="2">
        <f>CG$207*$B178+CG$209</f>
        <v>65.717371914153958</v>
      </c>
      <c r="DL178" s="2">
        <f>CH$207*$B178+CH$209</f>
        <v>62.728601389862028</v>
      </c>
      <c r="DM178" s="2">
        <f>CI$207*$B178+CI$209</f>
        <v>58.992480120262265</v>
      </c>
      <c r="DN178" s="2">
        <f>CJ$207*$B178+CJ$209</f>
        <v>53.33128213653697</v>
      </c>
      <c r="DO178" s="2">
        <f>CK$207*$B178+CK$209</f>
        <v>46.504952545529605</v>
      </c>
      <c r="DP178" s="2">
        <f>CL$207*$B178+CL$209</f>
        <v>38.683107896426286</v>
      </c>
      <c r="DS178" s="2">
        <f>POWER(10,($B178-C$227)/C$228)/(1+POWER(10,($B178-C$227)/C$228))</f>
        <v>0.99916153264106311</v>
      </c>
      <c r="DT178" s="2">
        <f>POWER(10,($B178-D$227)/D$228)/(1+POWER(10,($B178-D$227)/D$228))</f>
        <v>0.99802645311653804</v>
      </c>
      <c r="DU178" s="2">
        <f>POWER(10,($B178-E$227)/E$228)/(1+POWER(10,($B178-E$227)/E$228))</f>
        <v>0.99887651288910229</v>
      </c>
      <c r="DV178" s="2">
        <f>POWER(10,($B178-F$227)/F$228)/(1+POWER(10,($B178-F$227)/F$228))</f>
        <v>0.99901306674120005</v>
      </c>
      <c r="DW178" s="2">
        <f>POWER(10,($B178-G$227)/G$228)/(1+POWER(10,($B178-G$227)/G$228))</f>
        <v>0.99898312200689476</v>
      </c>
      <c r="DX178" s="2">
        <f>POWER(10,($B178-H$227)/H$228)/(1+POWER(10,($B178-H$227)/H$228))</f>
        <v>0.99881364949982065</v>
      </c>
      <c r="DY178" s="2">
        <f>POWER(10,($B178-I$227)/I$228)/(1+POWER(10,($B178-I$227)/I$228))</f>
        <v>0.99882908138566329</v>
      </c>
      <c r="DZ178" s="2">
        <f>POWER(10,($B178-J$227)/J$228)/(1+POWER(10,($B178-J$227)/J$228))</f>
        <v>0.99878007625608678</v>
      </c>
      <c r="EA178" s="2">
        <f>POWER(10,($B178-K$227)/K$228)/(1+POWER(10,($B178-K$227)/K$228))</f>
        <v>0.99887232101683721</v>
      </c>
      <c r="EB178" s="2">
        <f>POWER(10,($B178-L$227)/L$228)/(1+POWER(10,($B178-L$227)/L$228))</f>
        <v>0.99881666263409608</v>
      </c>
      <c r="EC178" s="2">
        <f>POWER(10,($B178-M$227)/M$228)/(1+POWER(10,($B178-M$227)/M$228))</f>
        <v>0.99868784925177501</v>
      </c>
      <c r="ED178" s="2">
        <f>POWER(10,($B178-N$227)/N$228)/(1+POWER(10,($B178-N$227)/N$228))</f>
        <v>0.99857134289332516</v>
      </c>
      <c r="EE178" s="2">
        <f>POWER(10,($B178-O$227)/O$228)/(1+POWER(10,($B178-O$227)/O$228))</f>
        <v>0.99862842340883939</v>
      </c>
    </row>
    <row r="179" spans="2:135" x14ac:dyDescent="0.25">
      <c r="B179" s="2">
        <v>173</v>
      </c>
      <c r="C179">
        <v>62.582999999999998</v>
      </c>
      <c r="D179">
        <v>65.221000000000004</v>
      </c>
      <c r="E179">
        <v>66.147000000000006</v>
      </c>
      <c r="F179">
        <v>65.147000000000006</v>
      </c>
      <c r="G179">
        <v>65.058999999999997</v>
      </c>
      <c r="H179">
        <v>65.721000000000004</v>
      </c>
      <c r="I179">
        <v>67.587999999999994</v>
      </c>
      <c r="J179">
        <v>63.411999999999999</v>
      </c>
      <c r="K179">
        <v>62.029000000000003</v>
      </c>
      <c r="L179">
        <v>59.043999999999997</v>
      </c>
      <c r="M179">
        <v>52.265000000000001</v>
      </c>
      <c r="N179">
        <v>45.779000000000003</v>
      </c>
      <c r="O179">
        <v>37.7941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61.782869775052603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64.759076788179286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65.242076849543068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65.188627744645487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66.646182225086335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66.66868595839685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67.230591748432289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65.677850189833578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62.688447896314798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58.955574538819825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53.29044905421064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46.47353973159283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38.658117150480891</v>
      </c>
      <c r="AE179" s="5"/>
      <c r="AG179" s="5">
        <f t="shared" si="49"/>
        <v>0.80013022494739516</v>
      </c>
      <c r="AH179" s="5">
        <f t="shared" si="49"/>
        <v>0.46192321182071794</v>
      </c>
      <c r="AI179" s="5">
        <f t="shared" si="49"/>
        <v>0.90492315045693772</v>
      </c>
      <c r="AJ179" s="5">
        <f t="shared" si="49"/>
        <v>-4.1627744645481357E-2</v>
      </c>
      <c r="AK179" s="5">
        <f t="shared" si="48"/>
        <v>-1.5871822250863374</v>
      </c>
      <c r="AL179" s="5">
        <f t="shared" si="48"/>
        <v>-0.94768595839684622</v>
      </c>
      <c r="AM179" s="5">
        <f t="shared" si="48"/>
        <v>0.35740825156770484</v>
      </c>
      <c r="AN179" s="5">
        <f t="shared" si="48"/>
        <v>-2.2658501898335786</v>
      </c>
      <c r="AO179" s="5">
        <f t="shared" si="47"/>
        <v>-0.65944789631479495</v>
      </c>
      <c r="AP179" s="5">
        <f t="shared" si="47"/>
        <v>8.8425461180172249E-2</v>
      </c>
      <c r="AQ179" s="5">
        <f t="shared" si="47"/>
        <v>-1.0254490542106396</v>
      </c>
      <c r="AR179" s="5">
        <f t="shared" si="47"/>
        <v>-0.69453973159282612</v>
      </c>
      <c r="AS179" s="5">
        <f t="shared" si="50"/>
        <v>-0.86401715048089045</v>
      </c>
      <c r="AV179" s="2">
        <f t="shared" si="34"/>
        <v>61.782869775049242</v>
      </c>
      <c r="AW179" s="2">
        <f t="shared" si="35"/>
        <v>64.759076788179286</v>
      </c>
      <c r="AX179" s="2">
        <f t="shared" si="36"/>
        <v>65.242075449928606</v>
      </c>
      <c r="AY179" s="2">
        <f t="shared" si="37"/>
        <v>65.188625895761831</v>
      </c>
      <c r="AZ179" s="2">
        <f t="shared" si="38"/>
        <v>66.64618077606292</v>
      </c>
      <c r="BA179" s="2">
        <f t="shared" si="39"/>
        <v>66.668633522469776</v>
      </c>
      <c r="BB179" s="2">
        <f t="shared" si="40"/>
        <v>67.230580388917161</v>
      </c>
      <c r="BC179" s="2">
        <f t="shared" si="41"/>
        <v>65.677820231092824</v>
      </c>
      <c r="BD179" s="2">
        <f t="shared" si="42"/>
        <v>62.688445318770142</v>
      </c>
      <c r="BE179" s="2">
        <f t="shared" si="43"/>
        <v>58.95556100670418</v>
      </c>
      <c r="BF179" s="2">
        <f t="shared" si="44"/>
        <v>53.290366081082013</v>
      </c>
      <c r="BG179" s="2">
        <f t="shared" si="45"/>
        <v>46.472008525473747</v>
      </c>
      <c r="BH179" s="2">
        <f t="shared" si="46"/>
        <v>38.654816972943387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62.582999999999998</v>
      </c>
      <c r="CA179" s="2" t="str">
        <f>IF(OR(AND($B179&gt;D$230, $B179&lt;D$231), $B179&gt;D$232), D179, "")</f>
        <v/>
      </c>
      <c r="CB179" s="2">
        <f>IF(OR(AND($B179&gt;E$230, $B179&lt;E$231), $B179&gt;E$232), E179, "")</f>
        <v>66.147000000000006</v>
      </c>
      <c r="CC179" s="2">
        <f>IF(OR(AND($B179&gt;F$230, $B179&lt;F$231), $B179&gt;F$232), F179, "")</f>
        <v>65.147000000000006</v>
      </c>
      <c r="CD179" s="2">
        <f>IF(OR(AND($B179&gt;G$230, $B179&lt;G$231), $B179&gt;G$232), G179, "")</f>
        <v>65.058999999999997</v>
      </c>
      <c r="CE179" s="2">
        <f>IF(OR(AND($B179&gt;H$230, $B179&lt;H$231), $B179&gt;H$232), H179, "")</f>
        <v>65.721000000000004</v>
      </c>
      <c r="CF179" s="2">
        <f>IF(OR(AND($B179&gt;I$230, $B179&lt;I$231), $B179&gt;I$232), I179, "")</f>
        <v>67.587999999999994</v>
      </c>
      <c r="CG179" s="2">
        <f>IF(OR(AND($B179&gt;J$230, $B179&lt;J$231), $B179&gt;J$232), J179, "")</f>
        <v>63.411999999999999</v>
      </c>
      <c r="CH179" s="2">
        <f>IF(OR(AND($B179&gt;K$230, $B179&lt;K$231), $B179&gt;K$232), K179, "")</f>
        <v>62.029000000000003</v>
      </c>
      <c r="CI179" s="2">
        <f>IF(OR(AND($B179&gt;L$230, $B179&lt;L$231), $B179&gt;L$232), L179, "")</f>
        <v>59.043999999999997</v>
      </c>
      <c r="CJ179" s="2">
        <f>IF(OR(AND($B179&gt;M$230, $B179&lt;M$231), $B179&gt;M$232), M179, "")</f>
        <v>52.265000000000001</v>
      </c>
      <c r="CK179" s="2">
        <f>IF(OR(AND($B179&gt;N$230, $B179&lt;N$231), $B179&gt;N$232), N179, "")</f>
        <v>45.779000000000003</v>
      </c>
      <c r="CL179" s="2">
        <f>IF(OR(AND($B179&gt;O$230, $B179&lt;O$231), $B179&gt;O$232), O179, "")</f>
        <v>37.7941</v>
      </c>
      <c r="CO179" s="2">
        <f>BK$207*$B179+BK$209</f>
        <v>66.895192672305981</v>
      </c>
      <c r="CP179" s="2">
        <f>BL$207*$B179+BL$209</f>
        <v>69.99690470139771</v>
      </c>
      <c r="CQ179" s="2">
        <f>BM$207*$B179+BM$209</f>
        <v>70.234341007366339</v>
      </c>
      <c r="CR179" s="2">
        <f>BN$207*$B179+BN$209</f>
        <v>69.798114763544902</v>
      </c>
      <c r="CS179" s="2">
        <f>BO$207*$B179+BO$209</f>
        <v>72.195201318106768</v>
      </c>
      <c r="CT179" s="2">
        <f>BP$207*$B179+BP$209</f>
        <v>71.7154185777473</v>
      </c>
      <c r="CU179" s="2">
        <f>BQ$207*$B179+BQ$209</f>
        <v>71.864039857653211</v>
      </c>
      <c r="CV179" s="2">
        <f>BR$207*$B179+BR$209</f>
        <v>72.113448169303439</v>
      </c>
      <c r="CW179" s="2">
        <f>BS$207*$B179+BS$209</f>
        <v>68.241581383528413</v>
      </c>
      <c r="CX179" s="2">
        <f>BT$207*$B179+BT$209</f>
        <v>64.457794762110922</v>
      </c>
      <c r="CY179" s="2">
        <f>BU$207*$B179+BU$209</f>
        <v>60.385869336407303</v>
      </c>
      <c r="CZ179" s="2">
        <f>BV$207*$B179+BV$209</f>
        <v>51.798611892879435</v>
      </c>
      <c r="DA179" s="2">
        <f>BW$207*$B179+BW$209</f>
        <v>43.177874996789882</v>
      </c>
      <c r="DD179" s="2">
        <f>BZ$207*$B179+BZ$209</f>
        <v>61.778957145493543</v>
      </c>
      <c r="DE179" s="2">
        <f>CA$207*$B179+CA$209</f>
        <v>64.749630599389079</v>
      </c>
      <c r="DF179" s="2">
        <f>CB$207*$B179+CB$209</f>
        <v>65.236954459407301</v>
      </c>
      <c r="DG179" s="2">
        <f>CC$207*$B179+CC$209</f>
        <v>65.184472824469466</v>
      </c>
      <c r="DH179" s="2">
        <f>CD$207*$B179+CD$209</f>
        <v>66.64102935522574</v>
      </c>
      <c r="DI179" s="2">
        <f>CE$207*$B179+CE$209</f>
        <v>66.663166594430095</v>
      </c>
      <c r="DJ179" s="2">
        <f>CF$207*$B179+CF$209</f>
        <v>67.225626561186232</v>
      </c>
      <c r="DK179" s="2">
        <f>CG$207*$B179+CG$209</f>
        <v>65.670651310957538</v>
      </c>
      <c r="DL179" s="2">
        <f>CH$207*$B179+CH$209</f>
        <v>62.68272771806852</v>
      </c>
      <c r="DM179" s="2">
        <f>CI$207*$B179+CI$209</f>
        <v>58.949615870122457</v>
      </c>
      <c r="DN179" s="2">
        <f>CJ$207*$B179+CJ$209</f>
        <v>53.281863766491327</v>
      </c>
      <c r="DO179" s="2">
        <f>CK$207*$B179+CK$209</f>
        <v>46.465058294033085</v>
      </c>
      <c r="DP179" s="2">
        <f>CL$207*$B179+CL$209</f>
        <v>38.649151341750489</v>
      </c>
      <c r="DS179" s="2">
        <f>POWER(10,($B179-C$227)/C$228)/(1+POWER(10,($B179-C$227)/C$228))</f>
        <v>0.9992352522601442</v>
      </c>
      <c r="DT179" s="2">
        <f>POWER(10,($B179-D$227)/D$228)/(1+POWER(10,($B179-D$227)/D$228))</f>
        <v>0.99819979124273406</v>
      </c>
      <c r="DU179" s="2">
        <f>POWER(10,($B179-E$227)/E$228)/(1+POWER(10,($B179-E$227)/E$228))</f>
        <v>0.99897526627725231</v>
      </c>
      <c r="DV179" s="2">
        <f>POWER(10,($B179-F$227)/F$228)/(1+POWER(10,($B179-F$227)/F$228))</f>
        <v>0.9990998279998311</v>
      </c>
      <c r="DW179" s="2">
        <f>POWER(10,($B179-G$227)/G$228)/(1+POWER(10,($B179-G$227)/G$228))</f>
        <v>0.99907251326181346</v>
      </c>
      <c r="DX179" s="2">
        <f>POWER(10,($B179-H$227)/H$228)/(1+POWER(10,($B179-H$227)/H$228))</f>
        <v>0.998917922530839</v>
      </c>
      <c r="DY179" s="2">
        <f>POWER(10,($B179-I$227)/I$228)/(1+POWER(10,($B179-I$227)/I$228))</f>
        <v>0.99893199949760958</v>
      </c>
      <c r="DZ179" s="2">
        <f>POWER(10,($B179-J$227)/J$228)/(1+POWER(10,($B179-J$227)/J$228))</f>
        <v>0.99888729688473732</v>
      </c>
      <c r="EA179" s="2">
        <f>POWER(10,($B179-K$227)/K$228)/(1+POWER(10,($B179-K$227)/K$228))</f>
        <v>0.99897144248693726</v>
      </c>
      <c r="EB179" s="2">
        <f>POWER(10,($B179-L$227)/L$228)/(1+POWER(10,($B179-L$227)/L$228))</f>
        <v>0.99892067111502725</v>
      </c>
      <c r="EC179" s="2">
        <f>POWER(10,($B179-M$227)/M$228)/(1+POWER(10,($B179-M$227)/M$228))</f>
        <v>0.99880316611424214</v>
      </c>
      <c r="ED179" s="2">
        <f>POWER(10,($B179-N$227)/N$228)/(1+POWER(10,($B179-N$227)/N$228))</f>
        <v>0.9986968854232261</v>
      </c>
      <c r="EE179" s="2">
        <f>POWER(10,($B179-O$227)/O$228)/(1+POWER(10,($B179-O$227)/O$228))</f>
        <v>0.99874895630105576</v>
      </c>
    </row>
    <row r="180" spans="2:135" x14ac:dyDescent="0.25">
      <c r="B180" s="2">
        <v>174</v>
      </c>
      <c r="C180">
        <v>61.292000000000002</v>
      </c>
      <c r="D180">
        <v>65.323999999999998</v>
      </c>
      <c r="E180">
        <v>66.691000000000003</v>
      </c>
      <c r="F180">
        <v>64.102999999999994</v>
      </c>
      <c r="G180">
        <v>64.984999999999999</v>
      </c>
      <c r="H180">
        <v>66.528999999999996</v>
      </c>
      <c r="I180">
        <v>68.352999999999994</v>
      </c>
      <c r="J180">
        <v>62.970999999999997</v>
      </c>
      <c r="K180">
        <v>62.131999999999998</v>
      </c>
      <c r="L180">
        <v>55.765000000000001</v>
      </c>
      <c r="M180">
        <v>53.043999999999997</v>
      </c>
      <c r="N180">
        <v>45.896999999999998</v>
      </c>
      <c r="O180">
        <v>38.352899999999998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61.72813320949367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64.706930917454059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65.191971304222847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65.14104652819087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66.601533465500708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66.627365918316897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67.193694671164735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65.630555881489883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62.642131790755371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58.912242915661359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53.240324153460683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46.432185761270837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38.621852222653118</v>
      </c>
      <c r="AE180" s="5"/>
      <c r="AG180" s="5">
        <f t="shared" si="49"/>
        <v>-0.43613320949366852</v>
      </c>
      <c r="AH180" s="5">
        <f t="shared" si="49"/>
        <v>0.61706908254593884</v>
      </c>
      <c r="AI180" s="5">
        <f t="shared" si="49"/>
        <v>1.4990286957771559</v>
      </c>
      <c r="AJ180" s="5">
        <f t="shared" si="49"/>
        <v>-1.0380465281908755</v>
      </c>
      <c r="AK180" s="5">
        <f t="shared" si="48"/>
        <v>-1.6165334655007086</v>
      </c>
      <c r="AL180" s="5">
        <f t="shared" si="48"/>
        <v>-9.8365918316901002E-2</v>
      </c>
      <c r="AM180" s="5">
        <f t="shared" si="48"/>
        <v>1.1593053288352593</v>
      </c>
      <c r="AN180" s="5">
        <f t="shared" si="48"/>
        <v>-2.6595558814898865</v>
      </c>
      <c r="AO180" s="5">
        <f t="shared" si="47"/>
        <v>-0.51013179075537352</v>
      </c>
      <c r="AP180" s="5">
        <f t="shared" si="47"/>
        <v>-3.1472429156613586</v>
      </c>
      <c r="AQ180" s="5">
        <f t="shared" si="47"/>
        <v>-0.19632415346068655</v>
      </c>
      <c r="AR180" s="5">
        <f t="shared" si="47"/>
        <v>-0.53518576127083861</v>
      </c>
      <c r="AS180" s="5">
        <f t="shared" si="50"/>
        <v>-0.26895222265311958</v>
      </c>
      <c r="AV180" s="2">
        <f t="shared" si="34"/>
        <v>61.728133209492661</v>
      </c>
      <c r="AW180" s="2">
        <f t="shared" si="35"/>
        <v>64.706930917454059</v>
      </c>
      <c r="AX180" s="2">
        <f t="shared" si="36"/>
        <v>65.191970871511231</v>
      </c>
      <c r="AY180" s="2">
        <f t="shared" si="37"/>
        <v>65.141045992967435</v>
      </c>
      <c r="AZ180" s="2">
        <f t="shared" si="38"/>
        <v>66.601533048734822</v>
      </c>
      <c r="BA180" s="2">
        <f t="shared" si="39"/>
        <v>66.627348987348839</v>
      </c>
      <c r="BB180" s="2">
        <f t="shared" si="40"/>
        <v>67.193691226796076</v>
      </c>
      <c r="BC180" s="2">
        <f t="shared" si="41"/>
        <v>65.630546333491367</v>
      </c>
      <c r="BD180" s="2">
        <f t="shared" si="42"/>
        <v>62.64213105961727</v>
      </c>
      <c r="BE180" s="2">
        <f t="shared" si="43"/>
        <v>58.91223875617812</v>
      </c>
      <c r="BF180" s="2">
        <f t="shared" si="44"/>
        <v>53.240296899170012</v>
      </c>
      <c r="BG180" s="2">
        <f t="shared" si="45"/>
        <v>46.431584583850068</v>
      </c>
      <c r="BH180" s="2">
        <f t="shared" si="46"/>
        <v>38.620429925435076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61.292000000000002</v>
      </c>
      <c r="CA180" s="2" t="str">
        <f>IF(OR(AND($B180&gt;D$230, $B180&lt;D$231), $B180&gt;D$232), D180, "")</f>
        <v/>
      </c>
      <c r="CB180" s="2">
        <f>IF(OR(AND($B180&gt;E$230, $B180&lt;E$231), $B180&gt;E$232), E180, "")</f>
        <v>66.691000000000003</v>
      </c>
      <c r="CC180" s="2">
        <f>IF(OR(AND($B180&gt;F$230, $B180&lt;F$231), $B180&gt;F$232), F180, "")</f>
        <v>64.102999999999994</v>
      </c>
      <c r="CD180" s="2">
        <f>IF(OR(AND($B180&gt;G$230, $B180&lt;G$231), $B180&gt;G$232), G180, "")</f>
        <v>64.984999999999999</v>
      </c>
      <c r="CE180" s="2">
        <f>IF(OR(AND($B180&gt;H$230, $B180&lt;H$231), $B180&gt;H$232), H180, "")</f>
        <v>66.528999999999996</v>
      </c>
      <c r="CF180" s="2">
        <f>IF(OR(AND($B180&gt;I$230, $B180&lt;I$231), $B180&gt;I$232), I180, "")</f>
        <v>68.352999999999994</v>
      </c>
      <c r="CG180" s="2">
        <f>IF(OR(AND($B180&gt;J$230, $B180&lt;J$231), $B180&gt;J$232), J180, "")</f>
        <v>62.970999999999997</v>
      </c>
      <c r="CH180" s="2">
        <f>IF(OR(AND($B180&gt;K$230, $B180&lt;K$231), $B180&gt;K$232), K180, "")</f>
        <v>62.131999999999998</v>
      </c>
      <c r="CI180" s="2">
        <f>IF(OR(AND($B180&gt;L$230, $B180&lt;L$231), $B180&gt;L$232), L180, "")</f>
        <v>55.765000000000001</v>
      </c>
      <c r="CJ180" s="2">
        <f>IF(OR(AND($B180&gt;M$230, $B180&lt;M$231), $B180&gt;M$232), M180, "")</f>
        <v>53.043999999999997</v>
      </c>
      <c r="CK180" s="2">
        <f>IF(OR(AND($B180&gt;N$230, $B180&lt;N$231), $B180&gt;N$232), N180, "")</f>
        <v>45.896999999999998</v>
      </c>
      <c r="CL180" s="2">
        <f>IF(OR(AND($B180&gt;O$230, $B180&lt;O$231), $B180&gt;O$232), O180, "")</f>
        <v>38.352899999999998</v>
      </c>
      <c r="CO180" s="2">
        <f>BK$207*$B180+BK$209</f>
        <v>66.905519828497006</v>
      </c>
      <c r="CP180" s="2">
        <f>BL$207*$B180+BL$209</f>
        <v>70.012373146971612</v>
      </c>
      <c r="CQ180" s="2">
        <f>BM$207*$B180+BM$209</f>
        <v>70.244751082058642</v>
      </c>
      <c r="CR180" s="2">
        <f>BN$207*$B180+BN$209</f>
        <v>69.805602795200485</v>
      </c>
      <c r="CS180" s="2">
        <f>BO$207*$B180+BO$209</f>
        <v>72.215758205768154</v>
      </c>
      <c r="CT180" s="2">
        <f>BP$207*$B180+BP$209</f>
        <v>71.733515672389842</v>
      </c>
      <c r="CU180" s="2">
        <f>BQ$207*$B180+BQ$209</f>
        <v>71.882897387773284</v>
      </c>
      <c r="CV180" s="2">
        <f>BR$207*$B180+BR$209</f>
        <v>72.142452198023335</v>
      </c>
      <c r="CW180" s="2">
        <f>BS$207*$B180+BS$209</f>
        <v>68.261825271736129</v>
      </c>
      <c r="CX180" s="2">
        <f>BT$207*$B180+BT$209</f>
        <v>64.480542793837245</v>
      </c>
      <c r="CY180" s="2">
        <f>BU$207*$B180+BU$209</f>
        <v>60.424834454244341</v>
      </c>
      <c r="CZ180" s="2">
        <f>BV$207*$B180+BV$209</f>
        <v>51.826973276303249</v>
      </c>
      <c r="DA180" s="2">
        <f>BW$207*$B180+BW$209</f>
        <v>43.203030685822711</v>
      </c>
      <c r="DD180" s="2">
        <f>BZ$207*$B180+BZ$209</f>
        <v>61.724519434969174</v>
      </c>
      <c r="DE180" s="2">
        <f>CA$207*$B180+CA$209</f>
        <v>64.698204680831608</v>
      </c>
      <c r="DF180" s="2">
        <f>CB$207*$B180+CB$209</f>
        <v>65.187243859560013</v>
      </c>
      <c r="DG180" s="2">
        <f>CC$207*$B180+CC$209</f>
        <v>65.137213097263611</v>
      </c>
      <c r="DH180" s="2">
        <f>CD$207*$B180+CD$209</f>
        <v>66.596779690743446</v>
      </c>
      <c r="DI180" s="2">
        <f>CE$207*$B180+CE$209</f>
        <v>66.622304424504321</v>
      </c>
      <c r="DJ180" s="2">
        <f>CF$207*$B180+CF$209</f>
        <v>67.189118925314901</v>
      </c>
      <c r="DK180" s="2">
        <f>CG$207*$B180+CG$209</f>
        <v>65.623930707761119</v>
      </c>
      <c r="DL180" s="2">
        <f>CH$207*$B180+CH$209</f>
        <v>62.636854046275005</v>
      </c>
      <c r="DM180" s="2">
        <f>CI$207*$B180+CI$209</f>
        <v>58.906751619982657</v>
      </c>
      <c r="DN180" s="2">
        <f>CJ$207*$B180+CJ$209</f>
        <v>53.232445396445684</v>
      </c>
      <c r="DO180" s="2">
        <f>CK$207*$B180+CK$209</f>
        <v>46.425164042536565</v>
      </c>
      <c r="DP180" s="2">
        <f>CL$207*$B180+CL$209</f>
        <v>38.615194787074692</v>
      </c>
      <c r="DS180" s="2">
        <f>POWER(10,($B180-C$227)/C$228)/(1+POWER(10,($B180-C$227)/C$228))</f>
        <v>0.99930249483709677</v>
      </c>
      <c r="DT180" s="2">
        <f>POWER(10,($B180-D$227)/D$228)/(1+POWER(10,($B180-D$227)/D$228))</f>
        <v>0.99835792999825768</v>
      </c>
      <c r="DU180" s="2">
        <f>POWER(10,($B180-E$227)/E$228)/(1+POWER(10,($B180-E$227)/E$228))</f>
        <v>0.99906534746402453</v>
      </c>
      <c r="DV180" s="2">
        <f>POWER(10,($B180-F$227)/F$228)/(1+POWER(10,($B180-F$227)/F$228))</f>
        <v>0.99917896834843833</v>
      </c>
      <c r="DW180" s="2">
        <f>POWER(10,($B180-G$227)/G$228)/(1+POWER(10,($B180-G$227)/G$228))</f>
        <v>0.99915405300471316</v>
      </c>
      <c r="DX180" s="2">
        <f>POWER(10,($B180-H$227)/H$228)/(1+POWER(10,($B180-H$227)/H$228))</f>
        <v>0.99901303964953325</v>
      </c>
      <c r="DY180" s="2">
        <f>POWER(10,($B180-I$227)/I$228)/(1+POWER(10,($B180-I$227)/I$228))</f>
        <v>0.99902588042496199</v>
      </c>
      <c r="DZ180" s="2">
        <f>POWER(10,($B180-J$227)/J$228)/(1+POWER(10,($B180-J$227)/J$228))</f>
        <v>0.9989851033336119</v>
      </c>
      <c r="EA180" s="2">
        <f>POWER(10,($B180-K$227)/K$228)/(1+POWER(10,($B180-K$227)/K$228))</f>
        <v>0.99906185949567627</v>
      </c>
      <c r="EB180" s="2">
        <f>POWER(10,($B180-L$227)/L$228)/(1+POWER(10,($B180-L$227)/L$228))</f>
        <v>0.99901554686490623</v>
      </c>
      <c r="EC180" s="2">
        <f>POWER(10,($B180-M$227)/M$228)/(1+POWER(10,($B180-M$227)/M$228))</f>
        <v>0.99890835956436286</v>
      </c>
      <c r="ED180" s="2">
        <f>POWER(10,($B180-N$227)/N$228)/(1+POWER(10,($B180-N$227)/N$228))</f>
        <v>0.99881140909727673</v>
      </c>
      <c r="EE180" s="2">
        <f>POWER(10,($B180-O$227)/O$228)/(1+POWER(10,($B180-O$227)/O$228))</f>
        <v>0.99885890897671215</v>
      </c>
    </row>
    <row r="181" spans="2:135" x14ac:dyDescent="0.25">
      <c r="B181" s="2">
        <v>175</v>
      </c>
      <c r="C181">
        <v>60.917000000000002</v>
      </c>
      <c r="D181">
        <v>64.984999999999999</v>
      </c>
      <c r="E181">
        <v>65.367999999999995</v>
      </c>
      <c r="F181">
        <v>65.426000000000002</v>
      </c>
      <c r="G181">
        <v>66.926000000000002</v>
      </c>
      <c r="H181">
        <v>66.087999999999994</v>
      </c>
      <c r="I181">
        <v>67.662000000000006</v>
      </c>
      <c r="J181">
        <v>64.206000000000003</v>
      </c>
      <c r="K181">
        <v>61.896999999999998</v>
      </c>
      <c r="L181">
        <v>58.176000000000002</v>
      </c>
      <c r="M181">
        <v>54.073999999999998</v>
      </c>
      <c r="N181">
        <v>45.323999999999998</v>
      </c>
      <c r="O181">
        <v>38.220599999999997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61.673418929817068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64.654838529210053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65.141896078689285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65.093490408973381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66.556915579023055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66.586101590835739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67.156831812599705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65.583317136761522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62.595850235344514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58.868952252309505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53.190284825923939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46.391423287402617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38.586655540693997</v>
      </c>
      <c r="AE181" s="5"/>
      <c r="AG181" s="5">
        <f t="shared" si="49"/>
        <v>-0.75641892981706604</v>
      </c>
      <c r="AH181" s="5">
        <f t="shared" si="49"/>
        <v>0.33016147078994607</v>
      </c>
      <c r="AI181" s="5">
        <f t="shared" si="49"/>
        <v>0.22610392131070967</v>
      </c>
      <c r="AJ181" s="5">
        <f t="shared" si="49"/>
        <v>0.33250959102662137</v>
      </c>
      <c r="AK181" s="5">
        <f t="shared" si="48"/>
        <v>0.3690844209769466</v>
      </c>
      <c r="AL181" s="5">
        <f t="shared" si="48"/>
        <v>-0.4981015908357449</v>
      </c>
      <c r="AM181" s="5">
        <f t="shared" si="48"/>
        <v>0.50516818740030089</v>
      </c>
      <c r="AN181" s="5">
        <f t="shared" si="48"/>
        <v>-1.3773171367615191</v>
      </c>
      <c r="AO181" s="5">
        <f t="shared" si="47"/>
        <v>-0.69885023534451562</v>
      </c>
      <c r="AP181" s="5">
        <f t="shared" si="47"/>
        <v>-0.69295225230950308</v>
      </c>
      <c r="AQ181" s="5">
        <f t="shared" si="47"/>
        <v>0.88371517407605893</v>
      </c>
      <c r="AR181" s="5">
        <f t="shared" si="47"/>
        <v>-1.0674232874026188</v>
      </c>
      <c r="AS181" s="5">
        <f t="shared" si="50"/>
        <v>-0.36605554069399915</v>
      </c>
      <c r="AV181" s="2">
        <f t="shared" si="34"/>
        <v>61.673418929816783</v>
      </c>
      <c r="AW181" s="2">
        <f t="shared" si="35"/>
        <v>64.654838529210053</v>
      </c>
      <c r="AX181" s="2">
        <f t="shared" si="36"/>
        <v>65.141895952293964</v>
      </c>
      <c r="AY181" s="2">
        <f t="shared" si="37"/>
        <v>65.093490262559087</v>
      </c>
      <c r="AZ181" s="2">
        <f t="shared" si="38"/>
        <v>66.556915465785551</v>
      </c>
      <c r="BA181" s="2">
        <f t="shared" si="39"/>
        <v>66.586096425076178</v>
      </c>
      <c r="BB181" s="2">
        <f t="shared" si="40"/>
        <v>67.156830826454865</v>
      </c>
      <c r="BC181" s="2">
        <f t="shared" si="41"/>
        <v>65.583314262514534</v>
      </c>
      <c r="BD181" s="2">
        <f t="shared" si="42"/>
        <v>62.595850039629433</v>
      </c>
      <c r="BE181" s="2">
        <f t="shared" si="43"/>
        <v>58.868951044953441</v>
      </c>
      <c r="BF181" s="2">
        <f t="shared" si="44"/>
        <v>53.190276371839772</v>
      </c>
      <c r="BG181" s="2">
        <f t="shared" si="45"/>
        <v>46.39120000415241</v>
      </c>
      <c r="BH181" s="2">
        <f t="shared" si="46"/>
        <v>38.586074738298045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60.917000000000002</v>
      </c>
      <c r="CA181" s="2">
        <f>IF(OR(AND($B181&gt;D$230, $B181&lt;D$231), $B181&gt;D$232), D181, "")</f>
        <v>64.984999999999999</v>
      </c>
      <c r="CB181" s="2">
        <f>IF(OR(AND($B181&gt;E$230, $B181&lt;E$231), $B181&gt;E$232), E181, "")</f>
        <v>65.367999999999995</v>
      </c>
      <c r="CC181" s="2">
        <f>IF(OR(AND($B181&gt;F$230, $B181&lt;F$231), $B181&gt;F$232), F181, "")</f>
        <v>65.426000000000002</v>
      </c>
      <c r="CD181" s="2">
        <f>IF(OR(AND($B181&gt;G$230, $B181&lt;G$231), $B181&gt;G$232), G181, "")</f>
        <v>66.926000000000002</v>
      </c>
      <c r="CE181" s="2">
        <f>IF(OR(AND($B181&gt;H$230, $B181&lt;H$231), $B181&gt;H$232), H181, "")</f>
        <v>66.087999999999994</v>
      </c>
      <c r="CF181" s="2">
        <f>IF(OR(AND($B181&gt;I$230, $B181&lt;I$231), $B181&gt;I$232), I181, "")</f>
        <v>67.662000000000006</v>
      </c>
      <c r="CG181" s="2">
        <f>IF(OR(AND($B181&gt;J$230, $B181&lt;J$231), $B181&gt;J$232), J181, "")</f>
        <v>64.206000000000003</v>
      </c>
      <c r="CH181" s="2">
        <f>IF(OR(AND($B181&gt;K$230, $B181&lt;K$231), $B181&gt;K$232), K181, "")</f>
        <v>61.896999999999998</v>
      </c>
      <c r="CI181" s="2">
        <f>IF(OR(AND($B181&gt;L$230, $B181&lt;L$231), $B181&gt;L$232), L181, "")</f>
        <v>58.176000000000002</v>
      </c>
      <c r="CJ181" s="2">
        <f>IF(OR(AND($B181&gt;M$230, $B181&lt;M$231), $B181&gt;M$232), M181, "")</f>
        <v>54.073999999999998</v>
      </c>
      <c r="CK181" s="2">
        <f>IF(OR(AND($B181&gt;N$230, $B181&lt;N$231), $B181&gt;N$232), N181, "")</f>
        <v>45.323999999999998</v>
      </c>
      <c r="CL181" s="2">
        <f>IF(OR(AND($B181&gt;O$230, $B181&lt;O$231), $B181&gt;O$232), O181, "")</f>
        <v>38.220599999999997</v>
      </c>
      <c r="CO181" s="2">
        <f>BK$207*$B181+BK$209</f>
        <v>66.915846984688017</v>
      </c>
      <c r="CP181" s="2">
        <f>BL$207*$B181+BL$209</f>
        <v>70.027841592545528</v>
      </c>
      <c r="CQ181" s="2">
        <f>BM$207*$B181+BM$209</f>
        <v>70.255161156750944</v>
      </c>
      <c r="CR181" s="2">
        <f>BN$207*$B181+BN$209</f>
        <v>69.813090826856083</v>
      </c>
      <c r="CS181" s="2">
        <f>BO$207*$B181+BO$209</f>
        <v>72.236315093429553</v>
      </c>
      <c r="CT181" s="2">
        <f>BP$207*$B181+BP$209</f>
        <v>71.751612767032384</v>
      </c>
      <c r="CU181" s="2">
        <f>BQ$207*$B181+BQ$209</f>
        <v>71.901754917893342</v>
      </c>
      <c r="CV181" s="2">
        <f>BR$207*$B181+BR$209</f>
        <v>72.171456226743231</v>
      </c>
      <c r="CW181" s="2">
        <f>BS$207*$B181+BS$209</f>
        <v>68.282069159943845</v>
      </c>
      <c r="CX181" s="2">
        <f>BT$207*$B181+BT$209</f>
        <v>64.503290825563553</v>
      </c>
      <c r="CY181" s="2">
        <f>BU$207*$B181+BU$209</f>
        <v>60.463799572081385</v>
      </c>
      <c r="CZ181" s="2">
        <f>BV$207*$B181+BV$209</f>
        <v>51.855334659727056</v>
      </c>
      <c r="DA181" s="2">
        <f>BW$207*$B181+BW$209</f>
        <v>43.228186374855539</v>
      </c>
      <c r="DD181" s="2">
        <f>BZ$207*$B181+BZ$209</f>
        <v>61.670081724444806</v>
      </c>
      <c r="DE181" s="2">
        <f>CA$207*$B181+CA$209</f>
        <v>64.646778762274153</v>
      </c>
      <c r="DF181" s="2">
        <f>CB$207*$B181+CB$209</f>
        <v>65.137533259712725</v>
      </c>
      <c r="DG181" s="2">
        <f>CC$207*$B181+CC$209</f>
        <v>65.089953370057756</v>
      </c>
      <c r="DH181" s="2">
        <f>CD$207*$B181+CD$209</f>
        <v>66.552530026261152</v>
      </c>
      <c r="DI181" s="2">
        <f>CE$207*$B181+CE$209</f>
        <v>66.581442254578548</v>
      </c>
      <c r="DJ181" s="2">
        <f>CF$207*$B181+CF$209</f>
        <v>67.152611289443556</v>
      </c>
      <c r="DK181" s="2">
        <f>CG$207*$B181+CG$209</f>
        <v>65.577210104564699</v>
      </c>
      <c r="DL181" s="2">
        <f>CH$207*$B181+CH$209</f>
        <v>62.590980374481489</v>
      </c>
      <c r="DM181" s="2">
        <f>CI$207*$B181+CI$209</f>
        <v>58.863887369842857</v>
      </c>
      <c r="DN181" s="2">
        <f>CJ$207*$B181+CJ$209</f>
        <v>53.183027026400033</v>
      </c>
      <c r="DO181" s="2">
        <f>CK$207*$B181+CK$209</f>
        <v>46.385269791040045</v>
      </c>
      <c r="DP181" s="2">
        <f>CL$207*$B181+CL$209</f>
        <v>38.581238232398896</v>
      </c>
      <c r="DS181" s="2">
        <f>POWER(10,($B181-C$227)/C$228)/(1+POWER(10,($B181-C$227)/C$228))</f>
        <v>0.99936382868725115</v>
      </c>
      <c r="DT181" s="2">
        <f>POWER(10,($B181-D$227)/D$228)/(1+POWER(10,($B181-D$227)/D$228))</f>
        <v>0.99850219795045758</v>
      </c>
      <c r="DU181" s="2">
        <f>POWER(10,($B181-E$227)/E$228)/(1+POWER(10,($B181-E$227)/E$228))</f>
        <v>0.99914751664853152</v>
      </c>
      <c r="DV181" s="2">
        <f>POWER(10,($B181-F$227)/F$228)/(1+POWER(10,($B181-F$227)/F$228))</f>
        <v>0.99925115613642856</v>
      </c>
      <c r="DW181" s="2">
        <f>POWER(10,($B181-G$227)/G$228)/(1+POWER(10,($B181-G$227)/G$228))</f>
        <v>0.99922842973958892</v>
      </c>
      <c r="DX181" s="2">
        <f>POWER(10,($B181-H$227)/H$228)/(1+POWER(10,($B181-H$227)/H$228))</f>
        <v>0.99909980328764547</v>
      </c>
      <c r="DY181" s="2">
        <f>POWER(10,($B181-I$227)/I$228)/(1+POWER(10,($B181-I$227)/I$228))</f>
        <v>0.99911151623504835</v>
      </c>
      <c r="DZ181" s="2">
        <f>POWER(10,($B181-J$227)/J$228)/(1+POWER(10,($B181-J$227)/J$228))</f>
        <v>0.9990743205763426</v>
      </c>
      <c r="EA181" s="2">
        <f>POWER(10,($B181-K$227)/K$228)/(1+POWER(10,($B181-K$227)/K$228))</f>
        <v>0.99914433505933242</v>
      </c>
      <c r="EB181" s="2">
        <f>POWER(10,($B181-L$227)/L$228)/(1+POWER(10,($B181-L$227)/L$228))</f>
        <v>0.99910209029193564</v>
      </c>
      <c r="EC181" s="2">
        <f>POWER(10,($B181-M$227)/M$228)/(1+POWER(10,($B181-M$227)/M$228))</f>
        <v>0.99900431645210019</v>
      </c>
      <c r="ED181" s="2">
        <f>POWER(10,($B181-N$227)/N$228)/(1+POWER(10,($B181-N$227)/N$228))</f>
        <v>0.99891587883238686</v>
      </c>
      <c r="EE181" s="2">
        <f>POWER(10,($B181-O$227)/O$228)/(1+POWER(10,($B181-O$227)/O$228))</f>
        <v>0.99895920811877492</v>
      </c>
    </row>
    <row r="182" spans="2:135" x14ac:dyDescent="0.25">
      <c r="B182" s="2">
        <v>176</v>
      </c>
      <c r="C182">
        <v>61.417000000000002</v>
      </c>
      <c r="D182">
        <v>63.765000000000001</v>
      </c>
      <c r="E182">
        <v>65.028999999999996</v>
      </c>
      <c r="F182">
        <v>65.75</v>
      </c>
      <c r="G182">
        <v>66.602999999999994</v>
      </c>
      <c r="H182">
        <v>65.882000000000005</v>
      </c>
      <c r="I182">
        <v>67.823999999999998</v>
      </c>
      <c r="J182">
        <v>65.528999999999996</v>
      </c>
      <c r="K182">
        <v>61.970999999999997</v>
      </c>
      <c r="L182">
        <v>58.984999999999999</v>
      </c>
      <c r="M182">
        <v>51.220999999999997</v>
      </c>
      <c r="N182">
        <v>45.131999999999998</v>
      </c>
      <c r="O182">
        <v>38.632399999999997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61.618725330133685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64.602795797918773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65.091848561912855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65.045956970203989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66.512325836973204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66.544874972895045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67.119997350807552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65.536121764501658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62.549599874348175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58.825695676489438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53.140303459514968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46.350930417204289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38.551973867805444</v>
      </c>
      <c r="AE182" s="5"/>
      <c r="AG182" s="5">
        <f t="shared" si="49"/>
        <v>-0.20172533013368366</v>
      </c>
      <c r="AH182" s="5">
        <f t="shared" si="49"/>
        <v>-0.83779579791877268</v>
      </c>
      <c r="AI182" s="5">
        <f t="shared" si="49"/>
        <v>-6.2848561912858258E-2</v>
      </c>
      <c r="AJ182" s="5">
        <f t="shared" si="49"/>
        <v>0.70404302979601141</v>
      </c>
      <c r="AK182" s="5">
        <f t="shared" si="48"/>
        <v>9.0674163026790211E-2</v>
      </c>
      <c r="AL182" s="5">
        <f t="shared" si="48"/>
        <v>-0.6628749728950396</v>
      </c>
      <c r="AM182" s="5">
        <f t="shared" si="48"/>
        <v>0.70400264919244648</v>
      </c>
      <c r="AN182" s="5">
        <f t="shared" si="48"/>
        <v>-7.1217645016616871E-3</v>
      </c>
      <c r="AO182" s="5">
        <f t="shared" si="47"/>
        <v>-0.57859987434817839</v>
      </c>
      <c r="AP182" s="5">
        <f t="shared" si="47"/>
        <v>0.15930432351056112</v>
      </c>
      <c r="AQ182" s="5">
        <f t="shared" si="47"/>
        <v>-1.9193034595149712</v>
      </c>
      <c r="AR182" s="5">
        <f t="shared" si="47"/>
        <v>-1.218930417204291</v>
      </c>
      <c r="AS182" s="5">
        <f t="shared" si="50"/>
        <v>8.042613219455319E-2</v>
      </c>
      <c r="AV182" s="2">
        <f t="shared" si="34"/>
        <v>61.618725330133607</v>
      </c>
      <c r="AW182" s="2">
        <f t="shared" si="35"/>
        <v>64.602795797918773</v>
      </c>
      <c r="AX182" s="2">
        <f t="shared" si="36"/>
        <v>65.091848527030493</v>
      </c>
      <c r="AY182" s="2">
        <f t="shared" si="37"/>
        <v>65.045956932354969</v>
      </c>
      <c r="AZ182" s="2">
        <f t="shared" si="38"/>
        <v>66.51232580790824</v>
      </c>
      <c r="BA182" s="2">
        <f t="shared" si="39"/>
        <v>66.544873483581483</v>
      </c>
      <c r="BB182" s="2">
        <f t="shared" si="40"/>
        <v>67.119997084211917</v>
      </c>
      <c r="BC182" s="2">
        <f t="shared" si="41"/>
        <v>65.536120947244413</v>
      </c>
      <c r="BD182" s="2">
        <f t="shared" si="42"/>
        <v>62.549599824907908</v>
      </c>
      <c r="BE182" s="2">
        <f t="shared" si="43"/>
        <v>58.82569534554608</v>
      </c>
      <c r="BF182" s="2">
        <f t="shared" si="44"/>
        <v>53.140300983048128</v>
      </c>
      <c r="BG182" s="2">
        <f t="shared" si="45"/>
        <v>46.350851966994483</v>
      </c>
      <c r="BH182" s="2">
        <f t="shared" si="46"/>
        <v>38.55174914278944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61.417000000000002</v>
      </c>
      <c r="CA182" s="2">
        <f>IF(OR(AND($B182&gt;D$230, $B182&lt;D$231), $B182&gt;D$232), D182, "")</f>
        <v>63.765000000000001</v>
      </c>
      <c r="CB182" s="2">
        <f>IF(OR(AND($B182&gt;E$230, $B182&lt;E$231), $B182&gt;E$232), E182, "")</f>
        <v>65.028999999999996</v>
      </c>
      <c r="CC182" s="2">
        <f>IF(OR(AND($B182&gt;F$230, $B182&lt;F$231), $B182&gt;F$232), F182, "")</f>
        <v>65.75</v>
      </c>
      <c r="CD182" s="2">
        <f>IF(OR(AND($B182&gt;G$230, $B182&lt;G$231), $B182&gt;G$232), G182, "")</f>
        <v>66.602999999999994</v>
      </c>
      <c r="CE182" s="2">
        <f>IF(OR(AND($B182&gt;H$230, $B182&lt;H$231), $B182&gt;H$232), H182, "")</f>
        <v>65.882000000000005</v>
      </c>
      <c r="CF182" s="2">
        <f>IF(OR(AND($B182&gt;I$230, $B182&lt;I$231), $B182&gt;I$232), I182, "")</f>
        <v>67.823999999999998</v>
      </c>
      <c r="CG182" s="2">
        <f>IF(OR(AND($B182&gt;J$230, $B182&lt;J$231), $B182&gt;J$232), J182, "")</f>
        <v>65.528999999999996</v>
      </c>
      <c r="CH182" s="2">
        <f>IF(OR(AND($B182&gt;K$230, $B182&lt;K$231), $B182&gt;K$232), K182, "")</f>
        <v>61.970999999999997</v>
      </c>
      <c r="CI182" s="2">
        <f>IF(OR(AND($B182&gt;L$230, $B182&lt;L$231), $B182&gt;L$232), L182, "")</f>
        <v>58.984999999999999</v>
      </c>
      <c r="CJ182" s="2">
        <f>IF(OR(AND($B182&gt;M$230, $B182&lt;M$231), $B182&gt;M$232), M182, "")</f>
        <v>51.220999999999997</v>
      </c>
      <c r="CK182" s="2">
        <f>IF(OR(AND($B182&gt;N$230, $B182&lt;N$231), $B182&gt;N$232), N182, "")</f>
        <v>45.131999999999998</v>
      </c>
      <c r="CL182" s="2">
        <f>IF(OR(AND($B182&gt;O$230, $B182&lt;O$231), $B182&gt;O$232), O182, "")</f>
        <v>38.632399999999997</v>
      </c>
      <c r="CO182" s="2">
        <f>BK$207*$B182+BK$209</f>
        <v>66.926174140879027</v>
      </c>
      <c r="CP182" s="2">
        <f>BL$207*$B182+BL$209</f>
        <v>70.043310038119429</v>
      </c>
      <c r="CQ182" s="2">
        <f>BM$207*$B182+BM$209</f>
        <v>70.265571231443246</v>
      </c>
      <c r="CR182" s="2">
        <f>BN$207*$B182+BN$209</f>
        <v>69.820578858511681</v>
      </c>
      <c r="CS182" s="2">
        <f>BO$207*$B182+BO$209</f>
        <v>72.256871981090953</v>
      </c>
      <c r="CT182" s="2">
        <f>BP$207*$B182+BP$209</f>
        <v>71.769709861674912</v>
      </c>
      <c r="CU182" s="2">
        <f>BQ$207*$B182+BQ$209</f>
        <v>71.920612448013415</v>
      </c>
      <c r="CV182" s="2">
        <f>BR$207*$B182+BR$209</f>
        <v>72.200460255463128</v>
      </c>
      <c r="CW182" s="2">
        <f>BS$207*$B182+BS$209</f>
        <v>68.302313048151547</v>
      </c>
      <c r="CX182" s="2">
        <f>BT$207*$B182+BT$209</f>
        <v>64.526038857289876</v>
      </c>
      <c r="CY182" s="2">
        <f>BU$207*$B182+BU$209</f>
        <v>60.502764689918422</v>
      </c>
      <c r="CZ182" s="2">
        <f>BV$207*$B182+BV$209</f>
        <v>51.883696043150863</v>
      </c>
      <c r="DA182" s="2">
        <f>BW$207*$B182+BW$209</f>
        <v>43.253342063888368</v>
      </c>
      <c r="DD182" s="2">
        <f>BZ$207*$B182+BZ$209</f>
        <v>61.615644013920438</v>
      </c>
      <c r="DE182" s="2">
        <f>CA$207*$B182+CA$209</f>
        <v>64.595352843716682</v>
      </c>
      <c r="DF182" s="2">
        <f>CB$207*$B182+CB$209</f>
        <v>65.087822659865438</v>
      </c>
      <c r="DG182" s="2">
        <f>CC$207*$B182+CC$209</f>
        <v>65.042693642851901</v>
      </c>
      <c r="DH182" s="2">
        <f>CD$207*$B182+CD$209</f>
        <v>66.508280361778858</v>
      </c>
      <c r="DI182" s="2">
        <f>CE$207*$B182+CE$209</f>
        <v>66.540580084652774</v>
      </c>
      <c r="DJ182" s="2">
        <f>CF$207*$B182+CF$209</f>
        <v>67.116103653572225</v>
      </c>
      <c r="DK182" s="2">
        <f>CG$207*$B182+CG$209</f>
        <v>65.530489501368265</v>
      </c>
      <c r="DL182" s="2">
        <f>CH$207*$B182+CH$209</f>
        <v>62.545106702687974</v>
      </c>
      <c r="DM182" s="2">
        <f>CI$207*$B182+CI$209</f>
        <v>58.821023119703057</v>
      </c>
      <c r="DN182" s="2">
        <f>CJ$207*$B182+CJ$209</f>
        <v>53.133608656354383</v>
      </c>
      <c r="DO182" s="2">
        <f>CK$207*$B182+CK$209</f>
        <v>46.345375539543525</v>
      </c>
      <c r="DP182" s="2">
        <f>CL$207*$B182+CL$209</f>
        <v>38.547281677723099</v>
      </c>
      <c r="DS182" s="2">
        <f>POWER(10,($B182-C$227)/C$228)/(1+POWER(10,($B182-C$227)/C$228))</f>
        <v>0.9994197723881606</v>
      </c>
      <c r="DT182" s="2">
        <f>POWER(10,($B182-D$227)/D$228)/(1+POWER(10,($B182-D$227)/D$228))</f>
        <v>0.99863380824472481</v>
      </c>
      <c r="DU182" s="2">
        <f>POWER(10,($B182-E$227)/E$228)/(1+POWER(10,($B182-E$227)/E$228))</f>
        <v>0.99922246762093503</v>
      </c>
      <c r="DV182" s="2">
        <f>POWER(10,($B182-F$227)/F$228)/(1+POWER(10,($B182-F$227)/F$228))</f>
        <v>0.9993170012765541</v>
      </c>
      <c r="DW182" s="2">
        <f>POWER(10,($B182-G$227)/G$228)/(1+POWER(10,($B182-G$227)/G$228))</f>
        <v>0.9992962717831988</v>
      </c>
      <c r="DX182" s="2">
        <f>POWER(10,($B182-H$227)/H$228)/(1+POWER(10,($B182-H$227)/H$228))</f>
        <v>0.99917894580708644</v>
      </c>
      <c r="DY182" s="2">
        <f>POWER(10,($B182-I$227)/I$228)/(1+POWER(10,($B182-I$227)/I$228))</f>
        <v>0.99918962982351112</v>
      </c>
      <c r="DZ182" s="2">
        <f>POWER(10,($B182-J$227)/J$228)/(1+POWER(10,($B182-J$227)/J$228))</f>
        <v>0.9991557015639545</v>
      </c>
      <c r="EA182" s="2">
        <f>POWER(10,($B182-K$227)/K$228)/(1+POWER(10,($B182-K$227)/K$228))</f>
        <v>0.99921956554093705</v>
      </c>
      <c r="EB182" s="2">
        <f>POWER(10,($B182-L$227)/L$228)/(1+POWER(10,($B182-L$227)/L$228))</f>
        <v>0.99918103190982621</v>
      </c>
      <c r="EC182" s="2">
        <f>POWER(10,($B182-M$227)/M$228)/(1+POWER(10,($B182-M$227)/M$228))</f>
        <v>0.9990918462489784</v>
      </c>
      <c r="ED182" s="2">
        <f>POWER(10,($B182-N$227)/N$228)/(1+POWER(10,($B182-N$227)/N$228))</f>
        <v>0.99901117541908346</v>
      </c>
      <c r="EE182" s="2">
        <f>POWER(10,($B182-O$227)/O$228)/(1+POWER(10,($B182-O$227)/O$228))</f>
        <v>0.99905069958739234</v>
      </c>
    </row>
    <row r="183" spans="2:135" x14ac:dyDescent="0.25">
      <c r="B183" s="2">
        <v>177</v>
      </c>
      <c r="C183">
        <v>61.082999999999998</v>
      </c>
      <c r="D183">
        <v>64.734999999999999</v>
      </c>
      <c r="E183">
        <v>65.647000000000006</v>
      </c>
      <c r="F183">
        <v>66.117999999999995</v>
      </c>
      <c r="G183">
        <v>65.882000000000005</v>
      </c>
      <c r="H183">
        <v>65.528999999999996</v>
      </c>
      <c r="I183">
        <v>67.293999999999997</v>
      </c>
      <c r="J183">
        <v>65.132000000000005</v>
      </c>
      <c r="K183">
        <v>62.984999999999999</v>
      </c>
      <c r="L183">
        <v>59.881999999999998</v>
      </c>
      <c r="M183">
        <v>52.588000000000001</v>
      </c>
      <c r="N183">
        <v>46.588000000000001</v>
      </c>
      <c r="O183">
        <v>38.720599999999997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61.564050914285247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64.550799155332427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65.041826590382684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64.998444363709055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66.467762019456927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66.503678382214332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67.083188111357572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65.488963751920494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62.503378163636519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58.782469392774182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53.090368142739948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46.310563917937365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38.517533409121356</v>
      </c>
      <c r="AE183" s="5"/>
      <c r="AG183" s="5">
        <f t="shared" si="49"/>
        <v>-0.48105091428524815</v>
      </c>
      <c r="AH183" s="5">
        <f t="shared" si="49"/>
        <v>0.18420084466757203</v>
      </c>
      <c r="AI183" s="5">
        <f t="shared" si="49"/>
        <v>0.60517340961732202</v>
      </c>
      <c r="AJ183" s="5">
        <f t="shared" si="49"/>
        <v>1.11955563629094</v>
      </c>
      <c r="AK183" s="5">
        <f t="shared" si="48"/>
        <v>-0.58576201945692219</v>
      </c>
      <c r="AL183" s="5">
        <f t="shared" si="48"/>
        <v>-0.97467838221433567</v>
      </c>
      <c r="AM183" s="5">
        <f t="shared" si="48"/>
        <v>0.21081188864242506</v>
      </c>
      <c r="AN183" s="5">
        <f t="shared" si="48"/>
        <v>-0.3569637519204889</v>
      </c>
      <c r="AO183" s="5">
        <f t="shared" si="47"/>
        <v>0.48162183636348033</v>
      </c>
      <c r="AP183" s="5">
        <f t="shared" si="47"/>
        <v>1.099530607225816</v>
      </c>
      <c r="AQ183" s="5">
        <f t="shared" si="47"/>
        <v>-0.50236814273994668</v>
      </c>
      <c r="AR183" s="5">
        <f t="shared" si="47"/>
        <v>0.27743608206263559</v>
      </c>
      <c r="AS183" s="5">
        <f t="shared" si="50"/>
        <v>0.20306659087864176</v>
      </c>
      <c r="AV183" s="2">
        <f t="shared" si="34"/>
        <v>61.564050914285225</v>
      </c>
      <c r="AW183" s="2">
        <f t="shared" si="35"/>
        <v>64.550799155332427</v>
      </c>
      <c r="AX183" s="2">
        <f t="shared" si="36"/>
        <v>65.041826581287253</v>
      </c>
      <c r="AY183" s="2">
        <f t="shared" si="37"/>
        <v>64.998444354463174</v>
      </c>
      <c r="AZ183" s="2">
        <f t="shared" si="38"/>
        <v>66.467762012409494</v>
      </c>
      <c r="BA183" s="2">
        <f t="shared" si="39"/>
        <v>66.503677976483829</v>
      </c>
      <c r="BB183" s="2">
        <f t="shared" si="40"/>
        <v>67.083188043304673</v>
      </c>
      <c r="BC183" s="2">
        <f t="shared" si="41"/>
        <v>65.488963532429636</v>
      </c>
      <c r="BD183" s="2">
        <f t="shared" si="42"/>
        <v>62.503378151850448</v>
      </c>
      <c r="BE183" s="2">
        <f t="shared" si="43"/>
        <v>58.782469307110986</v>
      </c>
      <c r="BF183" s="2">
        <f t="shared" si="44"/>
        <v>53.090367457673445</v>
      </c>
      <c r="BG183" s="2">
        <f t="shared" si="45"/>
        <v>46.310537843403509</v>
      </c>
      <c r="BH183" s="2">
        <f t="shared" si="46"/>
        <v>38.517451021982133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61.082999999999998</v>
      </c>
      <c r="CA183" s="2">
        <f>IF(OR(AND($B183&gt;D$230, $B183&lt;D$231), $B183&gt;D$232), D183, "")</f>
        <v>64.734999999999999</v>
      </c>
      <c r="CB183" s="2">
        <f>IF(OR(AND($B183&gt;E$230, $B183&lt;E$231), $B183&gt;E$232), E183, "")</f>
        <v>65.647000000000006</v>
      </c>
      <c r="CC183" s="2">
        <f>IF(OR(AND($B183&gt;F$230, $B183&lt;F$231), $B183&gt;F$232), F183, "")</f>
        <v>66.117999999999995</v>
      </c>
      <c r="CD183" s="2">
        <f>IF(OR(AND($B183&gt;G$230, $B183&lt;G$231), $B183&gt;G$232), G183, "")</f>
        <v>65.882000000000005</v>
      </c>
      <c r="CE183" s="2">
        <f>IF(OR(AND($B183&gt;H$230, $B183&lt;H$231), $B183&gt;H$232), H183, "")</f>
        <v>65.528999999999996</v>
      </c>
      <c r="CF183" s="2">
        <f>IF(OR(AND($B183&gt;I$230, $B183&lt;I$231), $B183&gt;I$232), I183, "")</f>
        <v>67.293999999999997</v>
      </c>
      <c r="CG183" s="2">
        <f>IF(OR(AND($B183&gt;J$230, $B183&lt;J$231), $B183&gt;J$232), J183, "")</f>
        <v>65.132000000000005</v>
      </c>
      <c r="CH183" s="2">
        <f>IF(OR(AND($B183&gt;K$230, $B183&lt;K$231), $B183&gt;K$232), K183, "")</f>
        <v>62.984999999999999</v>
      </c>
      <c r="CI183" s="2">
        <f>IF(OR(AND($B183&gt;L$230, $B183&lt;L$231), $B183&gt;L$232), L183, "")</f>
        <v>59.881999999999998</v>
      </c>
      <c r="CJ183" s="2">
        <f>IF(OR(AND($B183&gt;M$230, $B183&lt;M$231), $B183&gt;M$232), M183, "")</f>
        <v>52.588000000000001</v>
      </c>
      <c r="CK183" s="2">
        <f>IF(OR(AND($B183&gt;N$230, $B183&lt;N$231), $B183&gt;N$232), N183, "")</f>
        <v>46.588000000000001</v>
      </c>
      <c r="CL183" s="2">
        <f>IF(OR(AND($B183&gt;O$230, $B183&lt;O$231), $B183&gt;O$232), O183, "")</f>
        <v>38.720599999999997</v>
      </c>
      <c r="CO183" s="2">
        <f>BK$207*$B183+BK$209</f>
        <v>66.936501297070052</v>
      </c>
      <c r="CP183" s="2">
        <f>BL$207*$B183+BL$209</f>
        <v>70.058778483693345</v>
      </c>
      <c r="CQ183" s="2">
        <f>BM$207*$B183+BM$209</f>
        <v>70.275981306135549</v>
      </c>
      <c r="CR183" s="2">
        <f>BN$207*$B183+BN$209</f>
        <v>69.828066890167264</v>
      </c>
      <c r="CS183" s="2">
        <f>BO$207*$B183+BO$209</f>
        <v>72.277428868752338</v>
      </c>
      <c r="CT183" s="2">
        <f>BP$207*$B183+BP$209</f>
        <v>71.787806956317453</v>
      </c>
      <c r="CU183" s="2">
        <f>BQ$207*$B183+BQ$209</f>
        <v>71.939469978133474</v>
      </c>
      <c r="CV183" s="2">
        <f>BR$207*$B183+BR$209</f>
        <v>72.22946428418301</v>
      </c>
      <c r="CW183" s="2">
        <f>BS$207*$B183+BS$209</f>
        <v>68.322556936359263</v>
      </c>
      <c r="CX183" s="2">
        <f>BT$207*$B183+BT$209</f>
        <v>64.548786889016185</v>
      </c>
      <c r="CY183" s="2">
        <f>BU$207*$B183+BU$209</f>
        <v>60.541729807755466</v>
      </c>
      <c r="CZ183" s="2">
        <f>BV$207*$B183+BV$209</f>
        <v>51.912057426574677</v>
      </c>
      <c r="DA183" s="2">
        <f>BW$207*$B183+BW$209</f>
        <v>43.278497752921197</v>
      </c>
      <c r="DD183" s="2">
        <f>BZ$207*$B183+BZ$209</f>
        <v>61.561206303396062</v>
      </c>
      <c r="DE183" s="2">
        <f>CA$207*$B183+CA$209</f>
        <v>64.543926925159212</v>
      </c>
      <c r="DF183" s="2">
        <f>CB$207*$B183+CB$209</f>
        <v>65.038112060018136</v>
      </c>
      <c r="DG183" s="2">
        <f>CC$207*$B183+CC$209</f>
        <v>64.995433915646061</v>
      </c>
      <c r="DH183" s="2">
        <f>CD$207*$B183+CD$209</f>
        <v>66.464030697296565</v>
      </c>
      <c r="DI183" s="2">
        <f>CE$207*$B183+CE$209</f>
        <v>66.499717914727</v>
      </c>
      <c r="DJ183" s="2">
        <f>CF$207*$B183+CF$209</f>
        <v>67.079596017700879</v>
      </c>
      <c r="DK183" s="2">
        <f>CG$207*$B183+CG$209</f>
        <v>65.483768898171846</v>
      </c>
      <c r="DL183" s="2">
        <f>CH$207*$B183+CH$209</f>
        <v>62.499233030894466</v>
      </c>
      <c r="DM183" s="2">
        <f>CI$207*$B183+CI$209</f>
        <v>58.778158869563256</v>
      </c>
      <c r="DN183" s="2">
        <f>CJ$207*$B183+CJ$209</f>
        <v>53.08419028630874</v>
      </c>
      <c r="DO183" s="2">
        <f>CK$207*$B183+CK$209</f>
        <v>46.305481288047005</v>
      </c>
      <c r="DP183" s="2">
        <f>CL$207*$B183+CL$209</f>
        <v>38.513325123047302</v>
      </c>
      <c r="DS183" s="2">
        <f>POWER(10,($B183-C$227)/C$228)/(1+POWER(10,($B183-C$227)/C$228))</f>
        <v>0.99947079911102399</v>
      </c>
      <c r="DT183" s="2">
        <f>POWER(10,($B183-D$227)/D$228)/(1+POWER(10,($B183-D$227)/D$228))</f>
        <v>0.9987538685130023</v>
      </c>
      <c r="DU183" s="2">
        <f>POWER(10,($B183-E$227)/E$228)/(1+POWER(10,($B183-E$227)/E$228))</f>
        <v>0.99929083352512849</v>
      </c>
      <c r="DV183" s="2">
        <f>POWER(10,($B183-F$227)/F$228)/(1+POWER(10,($B183-F$227)/F$228))</f>
        <v>0.9993770603244666</v>
      </c>
      <c r="DW183" s="2">
        <f>POWER(10,($B183-G$227)/G$228)/(1+POWER(10,($B183-G$227)/G$228))</f>
        <v>0.99935815249482707</v>
      </c>
      <c r="DX183" s="2">
        <f>POWER(10,($B183-H$227)/H$228)/(1+POWER(10,($B183-H$227)/H$228))</f>
        <v>0.99925113557550072</v>
      </c>
      <c r="DY183" s="2">
        <f>POWER(10,($B183-I$227)/I$228)/(1+POWER(10,($B183-I$227)/I$228))</f>
        <v>0.99926088091315801</v>
      </c>
      <c r="DZ183" s="2">
        <f>POWER(10,($B183-J$227)/J$228)/(1+POWER(10,($B183-J$227)/J$228))</f>
        <v>0.9992299334671173</v>
      </c>
      <c r="EA183" s="2">
        <f>POWER(10,($B183-K$227)/K$228)/(1+POWER(10,($B183-K$227)/K$228))</f>
        <v>0.99928818643385176</v>
      </c>
      <c r="EB183" s="2">
        <f>POWER(10,($B183-L$227)/L$228)/(1+POWER(10,($B183-L$227)/L$228))</f>
        <v>0.99925303839838664</v>
      </c>
      <c r="EC183" s="2">
        <f>POWER(10,($B183-M$227)/M$228)/(1+POWER(10,($B183-M$227)/M$228))</f>
        <v>0.99917168774675091</v>
      </c>
      <c r="ED183" s="2">
        <f>POWER(10,($B183-N$227)/N$228)/(1+POWER(10,($B183-N$227)/N$228))</f>
        <v>0.99909810279365407</v>
      </c>
      <c r="EE183" s="2">
        <f>POWER(10,($B183-O$227)/O$228)/(1+POWER(10,($B183-O$227)/O$228))</f>
        <v>0.99913415541150319</v>
      </c>
    </row>
    <row r="184" spans="2:135" x14ac:dyDescent="0.25">
      <c r="B184" s="2">
        <v>178</v>
      </c>
      <c r="C184">
        <v>63.417000000000002</v>
      </c>
      <c r="D184">
        <v>63.911999999999999</v>
      </c>
      <c r="E184">
        <v>64.367999999999995</v>
      </c>
      <c r="F184">
        <v>65.441000000000003</v>
      </c>
      <c r="G184">
        <v>66.602999999999994</v>
      </c>
      <c r="H184">
        <v>65.808999999999997</v>
      </c>
      <c r="I184">
        <v>66.278999999999996</v>
      </c>
      <c r="J184">
        <v>66.043999999999997</v>
      </c>
      <c r="K184">
        <v>62.118000000000002</v>
      </c>
      <c r="L184">
        <v>57.793999999999997</v>
      </c>
      <c r="M184">
        <v>53.793999999999997</v>
      </c>
      <c r="N184">
        <v>45.265000000000001</v>
      </c>
      <c r="O184">
        <v>37.985300000000002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61.509394289016669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64.49884527510406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64.991828243998697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64.950950999329564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66.423222164529932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66.462507976693743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67.046401900817074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65.441839420128076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62.457182918780489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58.739270764976446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53.040472925476102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46.270263381582012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38.483207020592864</v>
      </c>
      <c r="AE184" s="5"/>
      <c r="AG184" s="5">
        <f t="shared" si="49"/>
        <v>1.9076057109833329</v>
      </c>
      <c r="AH184" s="5">
        <f t="shared" si="49"/>
        <v>-0.5868452751040607</v>
      </c>
      <c r="AI184" s="5">
        <f t="shared" si="49"/>
        <v>-0.62382824399870174</v>
      </c>
      <c r="AJ184" s="5">
        <f t="shared" si="49"/>
        <v>0.49004900067043877</v>
      </c>
      <c r="AK184" s="5">
        <f t="shared" si="48"/>
        <v>0.17977783547006254</v>
      </c>
      <c r="AL184" s="5">
        <f t="shared" si="48"/>
        <v>-0.65350797669374572</v>
      </c>
      <c r="AM184" s="5">
        <f t="shared" si="48"/>
        <v>-0.76740190081707738</v>
      </c>
      <c r="AN184" s="5">
        <f t="shared" si="48"/>
        <v>0.60216057987192073</v>
      </c>
      <c r="AO184" s="5">
        <f t="shared" si="47"/>
        <v>-0.33918291878048734</v>
      </c>
      <c r="AP184" s="5">
        <f t="shared" si="47"/>
        <v>-0.94527076497644913</v>
      </c>
      <c r="AQ184" s="5">
        <f t="shared" si="47"/>
        <v>0.75352707452389467</v>
      </c>
      <c r="AR184" s="5">
        <f t="shared" si="47"/>
        <v>-1.0052633815820116</v>
      </c>
      <c r="AS184" s="5">
        <f t="shared" si="50"/>
        <v>-0.49790702059286218</v>
      </c>
      <c r="AV184" s="2">
        <f t="shared" si="34"/>
        <v>61.509394289016662</v>
      </c>
      <c r="AW184" s="2">
        <f t="shared" si="35"/>
        <v>64.49884527510406</v>
      </c>
      <c r="AX184" s="2">
        <f t="shared" si="36"/>
        <v>64.991828241758</v>
      </c>
      <c r="AY184" s="2">
        <f t="shared" si="37"/>
        <v>64.950950997195221</v>
      </c>
      <c r="AZ184" s="2">
        <f t="shared" si="38"/>
        <v>66.423222162915678</v>
      </c>
      <c r="BA184" s="2">
        <f t="shared" si="39"/>
        <v>66.46250787224848</v>
      </c>
      <c r="BB184" s="2">
        <f t="shared" si="40"/>
        <v>67.046401884414138</v>
      </c>
      <c r="BC184" s="2">
        <f t="shared" si="41"/>
        <v>65.441839364448356</v>
      </c>
      <c r="BD184" s="2">
        <f t="shared" si="42"/>
        <v>62.457182916129007</v>
      </c>
      <c r="BE184" s="2">
        <f t="shared" si="43"/>
        <v>58.739270744037384</v>
      </c>
      <c r="BF184" s="2">
        <f t="shared" si="44"/>
        <v>53.040472746511469</v>
      </c>
      <c r="BG184" s="2">
        <f t="shared" si="45"/>
        <v>46.270255183288242</v>
      </c>
      <c r="BH184" s="2">
        <f t="shared" si="46"/>
        <v>38.483178401727749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63.417000000000002</v>
      </c>
      <c r="CA184" s="2">
        <f>IF(OR(AND($B184&gt;D$230, $B184&lt;D$231), $B184&gt;D$232), D184, "")</f>
        <v>63.911999999999999</v>
      </c>
      <c r="CB184" s="2">
        <f>IF(OR(AND($B184&gt;E$230, $B184&lt;E$231), $B184&gt;E$232), E184, "")</f>
        <v>64.367999999999995</v>
      </c>
      <c r="CC184" s="2">
        <f>IF(OR(AND($B184&gt;F$230, $B184&lt;F$231), $B184&gt;F$232), F184, "")</f>
        <v>65.441000000000003</v>
      </c>
      <c r="CD184" s="2">
        <f>IF(OR(AND($B184&gt;G$230, $B184&lt;G$231), $B184&gt;G$232), G184, "")</f>
        <v>66.602999999999994</v>
      </c>
      <c r="CE184" s="2">
        <f>IF(OR(AND($B184&gt;H$230, $B184&lt;H$231), $B184&gt;H$232), H184, "")</f>
        <v>65.808999999999997</v>
      </c>
      <c r="CF184" s="2">
        <f>IF(OR(AND($B184&gt;I$230, $B184&lt;I$231), $B184&gt;I$232), I184, "")</f>
        <v>66.278999999999996</v>
      </c>
      <c r="CG184" s="2">
        <f>IF(OR(AND($B184&gt;J$230, $B184&lt;J$231), $B184&gt;J$232), J184, "")</f>
        <v>66.043999999999997</v>
      </c>
      <c r="CH184" s="2">
        <f>IF(OR(AND($B184&gt;K$230, $B184&lt;K$231), $B184&gt;K$232), K184, "")</f>
        <v>62.118000000000002</v>
      </c>
      <c r="CI184" s="2">
        <f>IF(OR(AND($B184&gt;L$230, $B184&lt;L$231), $B184&gt;L$232), L184, "")</f>
        <v>57.793999999999997</v>
      </c>
      <c r="CJ184" s="2">
        <f>IF(OR(AND($B184&gt;M$230, $B184&lt;M$231), $B184&gt;M$232), M184, "")</f>
        <v>53.793999999999997</v>
      </c>
      <c r="CK184" s="2">
        <f>IF(OR(AND($B184&gt;N$230, $B184&lt;N$231), $B184&gt;N$232), N184, "")</f>
        <v>45.265000000000001</v>
      </c>
      <c r="CL184" s="2">
        <f>IF(OR(AND($B184&gt;O$230, $B184&lt;O$231), $B184&gt;O$232), O184, "")</f>
        <v>37.985300000000002</v>
      </c>
      <c r="CO184" s="2">
        <f>BK$207*$B184+BK$209</f>
        <v>66.946828453261062</v>
      </c>
      <c r="CP184" s="2">
        <f>BL$207*$B184+BL$209</f>
        <v>70.074246929267247</v>
      </c>
      <c r="CQ184" s="2">
        <f>BM$207*$B184+BM$209</f>
        <v>70.286391380827851</v>
      </c>
      <c r="CR184" s="2">
        <f>BN$207*$B184+BN$209</f>
        <v>69.835554921822862</v>
      </c>
      <c r="CS184" s="2">
        <f>BO$207*$B184+BO$209</f>
        <v>72.297985756413738</v>
      </c>
      <c r="CT184" s="2">
        <f>BP$207*$B184+BP$209</f>
        <v>71.805904050959995</v>
      </c>
      <c r="CU184" s="2">
        <f>BQ$207*$B184+BQ$209</f>
        <v>71.958327508253547</v>
      </c>
      <c r="CV184" s="2">
        <f>BR$207*$B184+BR$209</f>
        <v>72.258468312902906</v>
      </c>
      <c r="CW184" s="2">
        <f>BS$207*$B184+BS$209</f>
        <v>68.342800824566979</v>
      </c>
      <c r="CX184" s="2">
        <f>BT$207*$B184+BT$209</f>
        <v>64.571534920742508</v>
      </c>
      <c r="CY184" s="2">
        <f>BU$207*$B184+BU$209</f>
        <v>60.580694925592503</v>
      </c>
      <c r="CZ184" s="2">
        <f>BV$207*$B184+BV$209</f>
        <v>51.940418809998484</v>
      </c>
      <c r="DA184" s="2">
        <f>BW$207*$B184+BW$209</f>
        <v>43.303653441954026</v>
      </c>
      <c r="DD184" s="2">
        <f>BZ$207*$B184+BZ$209</f>
        <v>61.506768592871694</v>
      </c>
      <c r="DE184" s="2">
        <f>CA$207*$B184+CA$209</f>
        <v>64.492501006601742</v>
      </c>
      <c r="DF184" s="2">
        <f>CB$207*$B184+CB$209</f>
        <v>64.988401460170849</v>
      </c>
      <c r="DG184" s="2">
        <f>CC$207*$B184+CC$209</f>
        <v>64.948174188440206</v>
      </c>
      <c r="DH184" s="2">
        <f>CD$207*$B184+CD$209</f>
        <v>66.419781032814271</v>
      </c>
      <c r="DI184" s="2">
        <f>CE$207*$B184+CE$209</f>
        <v>66.458855744801227</v>
      </c>
      <c r="DJ184" s="2">
        <f>CF$207*$B184+CF$209</f>
        <v>67.043088381829534</v>
      </c>
      <c r="DK184" s="2">
        <f>CG$207*$B184+CG$209</f>
        <v>65.437048294975426</v>
      </c>
      <c r="DL184" s="2">
        <f>CH$207*$B184+CH$209</f>
        <v>62.453359359100951</v>
      </c>
      <c r="DM184" s="2">
        <f>CI$207*$B184+CI$209</f>
        <v>58.735294619423456</v>
      </c>
      <c r="DN184" s="2">
        <f>CJ$207*$B184+CJ$209</f>
        <v>53.03477191626309</v>
      </c>
      <c r="DO184" s="2">
        <f>CK$207*$B184+CK$209</f>
        <v>46.265587036550485</v>
      </c>
      <c r="DP184" s="2">
        <f>CL$207*$B184+CL$209</f>
        <v>38.479368568371505</v>
      </c>
      <c r="DS184" s="2">
        <f>POWER(10,($B184-C$227)/C$228)/(1+POWER(10,($B184-C$227)/C$228))</f>
        <v>0.99951734057853181</v>
      </c>
      <c r="DT184" s="2">
        <f>POWER(10,($B184-D$227)/D$228)/(1+POWER(10,($B184-D$227)/D$228))</f>
        <v>0.99886338995177781</v>
      </c>
      <c r="DU184" s="2">
        <f>POWER(10,($B184-E$227)/E$228)/(1+POWER(10,($B184-E$227)/E$228))</f>
        <v>0.99935319212786899</v>
      </c>
      <c r="DV184" s="2">
        <f>POWER(10,($B184-F$227)/F$228)/(1+POWER(10,($B184-F$227)/F$228))</f>
        <v>0.99943184112175887</v>
      </c>
      <c r="DW184" s="2">
        <f>POWER(10,($B184-G$227)/G$228)/(1+POWER(10,($B184-G$227)/G$228))</f>
        <v>0.99941459505695973</v>
      </c>
      <c r="DX184" s="2">
        <f>POWER(10,($B184-H$227)/H$228)/(1+POWER(10,($B184-H$227)/H$228))</f>
        <v>0.99931698252229362</v>
      </c>
      <c r="DY184" s="2">
        <f>POWER(10,($B184-I$227)/I$228)/(1+POWER(10,($B184-I$227)/I$228))</f>
        <v>0.99932587153963937</v>
      </c>
      <c r="DZ184" s="2">
        <f>POWER(10,($B184-J$227)/J$228)/(1+POWER(10,($B184-J$227)/J$228))</f>
        <v>0.99929764338505189</v>
      </c>
      <c r="EA184" s="2">
        <f>POWER(10,($B184-K$227)/K$228)/(1+POWER(10,($B184-K$227)/K$228))</f>
        <v>0.99935077765005709</v>
      </c>
      <c r="EB184" s="2">
        <f>POWER(10,($B184-L$227)/L$228)/(1+POWER(10,($B184-L$227)/L$228))</f>
        <v>0.99931871814582018</v>
      </c>
      <c r="EC184" s="2">
        <f>POWER(10,($B184-M$227)/M$228)/(1+POWER(10,($B184-M$227)/M$228))</f>
        <v>0.99924451518504354</v>
      </c>
      <c r="ED184" s="2">
        <f>POWER(10,($B184-N$227)/N$228)/(1+POWER(10,($B184-N$227)/N$228))</f>
        <v>0.99917739469219169</v>
      </c>
      <c r="EE184" s="2">
        <f>POWER(10,($B184-O$227)/O$228)/(1+POWER(10,($B184-O$227)/O$228))</f>
        <v>0.99921028018533764</v>
      </c>
    </row>
    <row r="185" spans="2:135" x14ac:dyDescent="0.25">
      <c r="B185" s="2">
        <v>179</v>
      </c>
      <c r="C185">
        <v>60.457999999999998</v>
      </c>
      <c r="D185">
        <v>64.397000000000006</v>
      </c>
      <c r="E185">
        <v>65.176000000000002</v>
      </c>
      <c r="F185">
        <v>66.926000000000002</v>
      </c>
      <c r="G185">
        <v>65.882000000000005</v>
      </c>
      <c r="H185">
        <v>66.897000000000006</v>
      </c>
      <c r="I185">
        <v>66.162000000000006</v>
      </c>
      <c r="J185">
        <v>64.602999999999994</v>
      </c>
      <c r="K185">
        <v>60.338000000000001</v>
      </c>
      <c r="L185">
        <v>58.631999999999998</v>
      </c>
      <c r="M185">
        <v>50.793999999999997</v>
      </c>
      <c r="N185">
        <v>44.881999999999998</v>
      </c>
      <c r="O185">
        <v>39.926499999999997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61.454754157493078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64.446931058081645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64.941851767623291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64.903475437896191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66.378704480014619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66.421361309359625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67.009636920438638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65.394745991392256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62.411012162836229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58.696097630000004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52.99061405617158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46.230004142896142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38.448938861572735</v>
      </c>
      <c r="AE185" s="5"/>
      <c r="AG185" s="5">
        <f t="shared" si="49"/>
        <v>-0.99675415749307916</v>
      </c>
      <c r="AH185" s="5">
        <f t="shared" si="49"/>
        <v>-4.993105808163989E-2</v>
      </c>
      <c r="AI185" s="5">
        <f t="shared" si="49"/>
        <v>0.23414823237671101</v>
      </c>
      <c r="AJ185" s="5">
        <f t="shared" si="49"/>
        <v>2.0225245621038113</v>
      </c>
      <c r="AK185" s="5">
        <f t="shared" si="48"/>
        <v>-0.49670448001461409</v>
      </c>
      <c r="AL185" s="5">
        <f t="shared" si="48"/>
        <v>0.47563869064038045</v>
      </c>
      <c r="AM185" s="5">
        <f t="shared" si="48"/>
        <v>-0.84763692043863159</v>
      </c>
      <c r="AN185" s="5">
        <f t="shared" si="48"/>
        <v>-0.79174599139226132</v>
      </c>
      <c r="AO185" s="5">
        <f t="shared" si="47"/>
        <v>-2.0730121628362284</v>
      </c>
      <c r="AP185" s="5">
        <f t="shared" si="47"/>
        <v>-6.4097630000006234E-2</v>
      </c>
      <c r="AQ185" s="5">
        <f t="shared" si="47"/>
        <v>-2.1966140561715832</v>
      </c>
      <c r="AR185" s="5">
        <f t="shared" si="47"/>
        <v>-1.3480041428961442</v>
      </c>
      <c r="AS185" s="5">
        <f t="shared" si="50"/>
        <v>1.4775611384272622</v>
      </c>
      <c r="AV185" s="2">
        <f t="shared" si="34"/>
        <v>61.454754157493078</v>
      </c>
      <c r="AW185" s="2">
        <f t="shared" si="35"/>
        <v>64.446931058081645</v>
      </c>
      <c r="AX185" s="2">
        <f t="shared" si="36"/>
        <v>64.941851767101753</v>
      </c>
      <c r="AY185" s="2">
        <f t="shared" si="37"/>
        <v>64.9034754374306</v>
      </c>
      <c r="AZ185" s="2">
        <f t="shared" si="38"/>
        <v>66.378704479665316</v>
      </c>
      <c r="BA185" s="2">
        <f t="shared" si="39"/>
        <v>66.421361283953445</v>
      </c>
      <c r="BB185" s="2">
        <f t="shared" si="40"/>
        <v>67.009636916705475</v>
      </c>
      <c r="BC185" s="2">
        <f t="shared" si="41"/>
        <v>65.394745978050878</v>
      </c>
      <c r="BD185" s="2">
        <f t="shared" si="42"/>
        <v>62.411012162273316</v>
      </c>
      <c r="BE185" s="2">
        <f t="shared" si="43"/>
        <v>58.696097625166722</v>
      </c>
      <c r="BF185" s="2">
        <f t="shared" si="44"/>
        <v>52.990614012021048</v>
      </c>
      <c r="BG185" s="2">
        <f t="shared" si="45"/>
        <v>46.23000170444039</v>
      </c>
      <c r="BH185" s="2">
        <f t="shared" si="46"/>
        <v>38.448929442017985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60.457999999999998</v>
      </c>
      <c r="CA185" s="2">
        <f>IF(OR(AND($B185&gt;D$230, $B185&lt;D$231), $B185&gt;D$232), D185, "")</f>
        <v>64.397000000000006</v>
      </c>
      <c r="CB185" s="2">
        <f>IF(OR(AND($B185&gt;E$230, $B185&lt;E$231), $B185&gt;E$232), E185, "")</f>
        <v>65.176000000000002</v>
      </c>
      <c r="CC185" s="2">
        <f>IF(OR(AND($B185&gt;F$230, $B185&lt;F$231), $B185&gt;F$232), F185, "")</f>
        <v>66.926000000000002</v>
      </c>
      <c r="CD185" s="2">
        <f>IF(OR(AND($B185&gt;G$230, $B185&lt;G$231), $B185&gt;G$232), G185, "")</f>
        <v>65.882000000000005</v>
      </c>
      <c r="CE185" s="2">
        <f>IF(OR(AND($B185&gt;H$230, $B185&lt;H$231), $B185&gt;H$232), H185, "")</f>
        <v>66.897000000000006</v>
      </c>
      <c r="CF185" s="2">
        <f>IF(OR(AND($B185&gt;I$230, $B185&lt;I$231), $B185&gt;I$232), I185, "")</f>
        <v>66.162000000000006</v>
      </c>
      <c r="CG185" s="2">
        <f>IF(OR(AND($B185&gt;J$230, $B185&lt;J$231), $B185&gt;J$232), J185, "")</f>
        <v>64.602999999999994</v>
      </c>
      <c r="CH185" s="2">
        <f>IF(OR(AND($B185&gt;K$230, $B185&lt;K$231), $B185&gt;K$232), K185, "")</f>
        <v>60.338000000000001</v>
      </c>
      <c r="CI185" s="2">
        <f>IF(OR(AND($B185&gt;L$230, $B185&lt;L$231), $B185&gt;L$232), L185, "")</f>
        <v>58.631999999999998</v>
      </c>
      <c r="CJ185" s="2">
        <f>IF(OR(AND($B185&gt;M$230, $B185&lt;M$231), $B185&gt;M$232), M185, "")</f>
        <v>50.793999999999997</v>
      </c>
      <c r="CK185" s="2">
        <f>IF(OR(AND($B185&gt;N$230, $B185&lt;N$231), $B185&gt;N$232), N185, "")</f>
        <v>44.881999999999998</v>
      </c>
      <c r="CL185" s="2">
        <f>IF(OR(AND($B185&gt;O$230, $B185&lt;O$231), $B185&gt;O$232), O185, "")</f>
        <v>39.926499999999997</v>
      </c>
      <c r="CO185" s="2">
        <f>BK$207*$B185+BK$209</f>
        <v>66.957155609452073</v>
      </c>
      <c r="CP185" s="2">
        <f>BL$207*$B185+BL$209</f>
        <v>70.089715374841163</v>
      </c>
      <c r="CQ185" s="2">
        <f>BM$207*$B185+BM$209</f>
        <v>70.296801455520153</v>
      </c>
      <c r="CR185" s="2">
        <f>BN$207*$B185+BN$209</f>
        <v>69.843042953478459</v>
      </c>
      <c r="CS185" s="2">
        <f>BO$207*$B185+BO$209</f>
        <v>72.318542644075137</v>
      </c>
      <c r="CT185" s="2">
        <f>BP$207*$B185+BP$209</f>
        <v>71.824001145602537</v>
      </c>
      <c r="CU185" s="2">
        <f>BQ$207*$B185+BQ$209</f>
        <v>71.977185038373605</v>
      </c>
      <c r="CV185" s="2">
        <f>BR$207*$B185+BR$209</f>
        <v>72.287472341622802</v>
      </c>
      <c r="CW185" s="2">
        <f>BS$207*$B185+BS$209</f>
        <v>68.363044712774681</v>
      </c>
      <c r="CX185" s="2">
        <f>BT$207*$B185+BT$209</f>
        <v>64.594282952468831</v>
      </c>
      <c r="CY185" s="2">
        <f>BU$207*$B185+BU$209</f>
        <v>60.619660043429548</v>
      </c>
      <c r="CZ185" s="2">
        <f>BV$207*$B185+BV$209</f>
        <v>51.968780193422297</v>
      </c>
      <c r="DA185" s="2">
        <f>BW$207*$B185+BW$209</f>
        <v>43.328809130986855</v>
      </c>
      <c r="DD185" s="2">
        <f>BZ$207*$B185+BZ$209</f>
        <v>61.452330882347326</v>
      </c>
      <c r="DE185" s="2">
        <f>CA$207*$B185+CA$209</f>
        <v>64.441075088044272</v>
      </c>
      <c r="DF185" s="2">
        <f>CB$207*$B185+CB$209</f>
        <v>64.938690860323561</v>
      </c>
      <c r="DG185" s="2">
        <f>CC$207*$B185+CC$209</f>
        <v>64.90091446123435</v>
      </c>
      <c r="DH185" s="2">
        <f>CD$207*$B185+CD$209</f>
        <v>66.375531368331991</v>
      </c>
      <c r="DI185" s="2">
        <f>CE$207*$B185+CE$209</f>
        <v>66.417993574875453</v>
      </c>
      <c r="DJ185" s="2">
        <f>CF$207*$B185+CF$209</f>
        <v>67.006580745958203</v>
      </c>
      <c r="DK185" s="2">
        <f>CG$207*$B185+CG$209</f>
        <v>65.390327691779007</v>
      </c>
      <c r="DL185" s="2">
        <f>CH$207*$B185+CH$209</f>
        <v>62.407485687307442</v>
      </c>
      <c r="DM185" s="2">
        <f>CI$207*$B185+CI$209</f>
        <v>58.692430369283656</v>
      </c>
      <c r="DN185" s="2">
        <f>CJ$207*$B185+CJ$209</f>
        <v>52.985353546217446</v>
      </c>
      <c r="DO185" s="2">
        <f>CK$207*$B185+CK$209</f>
        <v>46.225692785053965</v>
      </c>
      <c r="DP185" s="2">
        <f>CL$207*$B185+CL$209</f>
        <v>38.445412013695709</v>
      </c>
      <c r="DS185" s="2">
        <f>POWER(10,($B185-C$227)/C$228)/(1+POWER(10,($B185-C$227)/C$228))</f>
        <v>0.9995597906807433</v>
      </c>
      <c r="DT185" s="2">
        <f>POWER(10,($B185-D$227)/D$228)/(1+POWER(10,($B185-D$227)/D$228))</f>
        <v>0.99896329563575625</v>
      </c>
      <c r="DU185" s="2">
        <f>POWER(10,($B185-E$227)/E$228)/(1+POWER(10,($B185-E$227)/E$228))</f>
        <v>0.99941007063552756</v>
      </c>
      <c r="DV185" s="2">
        <f>POWER(10,($B185-F$227)/F$228)/(1+POWER(10,($B185-F$227)/F$228))</f>
        <v>0.99948180703915712</v>
      </c>
      <c r="DW185" s="2">
        <f>POWER(10,($B185-G$227)/G$228)/(1+POWER(10,($B185-G$227)/G$228))</f>
        <v>0.99946607684453226</v>
      </c>
      <c r="DX185" s="2">
        <f>POWER(10,($B185-H$227)/H$228)/(1+POWER(10,($B185-H$227)/H$228))</f>
        <v>0.99937704321832177</v>
      </c>
      <c r="DY185" s="2">
        <f>POWER(10,($B185-I$227)/I$228)/(1+POWER(10,($B185-I$227)/I$228))</f>
        <v>0.99938515106665504</v>
      </c>
      <c r="DZ185" s="2">
        <f>POWER(10,($B185-J$227)/J$228)/(1+POWER(10,($B185-J$227)/J$228))</f>
        <v>0.99935940356536235</v>
      </c>
      <c r="EA185" s="2">
        <f>POWER(10,($B185-K$227)/K$228)/(1+POWER(10,($B185-K$227)/K$228))</f>
        <v>0.99940786835445816</v>
      </c>
      <c r="EB185" s="2">
        <f>POWER(10,($B185-L$227)/L$228)/(1+POWER(10,($B185-L$227)/L$228))</f>
        <v>0.99937862631582597</v>
      </c>
      <c r="EC185" s="2">
        <f>POWER(10,($B185-M$227)/M$228)/(1+POWER(10,($B185-M$227)/M$228))</f>
        <v>0.99931094385514563</v>
      </c>
      <c r="ED185" s="2">
        <f>POWER(10,($B185-N$227)/N$228)/(1+POWER(10,($B185-N$227)/N$228))</f>
        <v>0.99924972073729112</v>
      </c>
      <c r="EE185" s="2">
        <f>POWER(10,($B185-O$227)/O$228)/(1+POWER(10,($B185-O$227)/O$228))</f>
        <v>0.99927971691881923</v>
      </c>
    </row>
    <row r="186" spans="2:135" x14ac:dyDescent="0.25">
      <c r="B186" s="2">
        <v>180</v>
      </c>
      <c r="C186">
        <v>59.25</v>
      </c>
      <c r="D186">
        <v>64.837999999999994</v>
      </c>
      <c r="E186">
        <v>65.176000000000002</v>
      </c>
      <c r="F186">
        <v>65.191000000000003</v>
      </c>
      <c r="G186">
        <v>66.912000000000006</v>
      </c>
      <c r="H186">
        <v>67.206000000000003</v>
      </c>
      <c r="I186">
        <v>66.043999999999997</v>
      </c>
      <c r="J186">
        <v>64.367999999999995</v>
      </c>
      <c r="K186">
        <v>61.293999999999997</v>
      </c>
      <c r="L186">
        <v>57.793999999999997</v>
      </c>
      <c r="M186">
        <v>51.793999999999997</v>
      </c>
      <c r="N186">
        <v>46.691000000000003</v>
      </c>
      <c r="O186">
        <v>38.514699999999998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61.400129313154835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64.395053618282049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64.891895539403436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64.856016353512985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66.334207310437577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66.380236465484359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66.972891570171782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65.347681086875568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62.364864073953925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58.652948064668017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52.940788625093234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46.189775968173088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38.414705366350738</v>
      </c>
      <c r="AE186" s="5"/>
      <c r="AG186" s="5">
        <f t="shared" si="49"/>
        <v>-2.1501293131548351</v>
      </c>
      <c r="AH186" s="5">
        <f t="shared" si="49"/>
        <v>0.44294638171794531</v>
      </c>
      <c r="AI186" s="5">
        <f t="shared" si="49"/>
        <v>0.28410446059656635</v>
      </c>
      <c r="AJ186" s="5">
        <f t="shared" si="49"/>
        <v>0.33498364648701795</v>
      </c>
      <c r="AK186" s="5">
        <f t="shared" si="48"/>
        <v>0.57779268956242902</v>
      </c>
      <c r="AL186" s="5">
        <f t="shared" si="48"/>
        <v>0.82576353451564444</v>
      </c>
      <c r="AM186" s="5">
        <f t="shared" si="48"/>
        <v>-0.92889157017178547</v>
      </c>
      <c r="AN186" s="5">
        <f t="shared" si="48"/>
        <v>-0.97968108687557276</v>
      </c>
      <c r="AO186" s="5">
        <f t="shared" si="47"/>
        <v>-1.0708640739539277</v>
      </c>
      <c r="AP186" s="5">
        <f t="shared" si="47"/>
        <v>-0.85894806466802009</v>
      </c>
      <c r="AQ186" s="5">
        <f t="shared" si="47"/>
        <v>-1.1467886250932366</v>
      </c>
      <c r="AR186" s="5">
        <f t="shared" si="47"/>
        <v>0.501224031826915</v>
      </c>
      <c r="AS186" s="5">
        <f t="shared" si="50"/>
        <v>9.9994633649259868E-2</v>
      </c>
      <c r="AV186" s="2">
        <f t="shared" si="34"/>
        <v>61.400129313154835</v>
      </c>
      <c r="AW186" s="2">
        <f t="shared" si="35"/>
        <v>64.395053618282049</v>
      </c>
      <c r="AX186" s="2">
        <f t="shared" si="36"/>
        <v>64.89189553928874</v>
      </c>
      <c r="AY186" s="2">
        <f t="shared" si="37"/>
        <v>64.856016353417004</v>
      </c>
      <c r="AZ186" s="2">
        <f t="shared" si="38"/>
        <v>66.334207310366182</v>
      </c>
      <c r="BA186" s="2">
        <f t="shared" si="39"/>
        <v>66.380236459644678</v>
      </c>
      <c r="BB186" s="2">
        <f t="shared" si="40"/>
        <v>66.972891569369523</v>
      </c>
      <c r="BC186" s="2">
        <f t="shared" si="41"/>
        <v>65.347681083856116</v>
      </c>
      <c r="BD186" s="2">
        <f t="shared" si="42"/>
        <v>62.364864073841147</v>
      </c>
      <c r="BE186" s="2">
        <f t="shared" si="43"/>
        <v>58.652948063614481</v>
      </c>
      <c r="BF186" s="2">
        <f t="shared" si="44"/>
        <v>52.94078861480741</v>
      </c>
      <c r="BG186" s="2">
        <f t="shared" si="45"/>
        <v>46.189775282067806</v>
      </c>
      <c r="BH186" s="2">
        <f t="shared" si="46"/>
        <v>38.414702428746246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59.25</v>
      </c>
      <c r="CA186" s="2">
        <f>IF(OR(AND($B186&gt;D$230, $B186&lt;D$231), $B186&gt;D$232), D186, "")</f>
        <v>64.837999999999994</v>
      </c>
      <c r="CB186" s="2">
        <f>IF(OR(AND($B186&gt;E$230, $B186&lt;E$231), $B186&gt;E$232), E186, "")</f>
        <v>65.176000000000002</v>
      </c>
      <c r="CC186" s="2">
        <f>IF(OR(AND($B186&gt;F$230, $B186&lt;F$231), $B186&gt;F$232), F186, "")</f>
        <v>65.191000000000003</v>
      </c>
      <c r="CD186" s="2">
        <f>IF(OR(AND($B186&gt;G$230, $B186&lt;G$231), $B186&gt;G$232), G186, "")</f>
        <v>66.912000000000006</v>
      </c>
      <c r="CE186" s="2">
        <f>IF(OR(AND($B186&gt;H$230, $B186&lt;H$231), $B186&gt;H$232), H186, "")</f>
        <v>67.206000000000003</v>
      </c>
      <c r="CF186" s="2">
        <f>IF(OR(AND($B186&gt;I$230, $B186&lt;I$231), $B186&gt;I$232), I186, "")</f>
        <v>66.043999999999997</v>
      </c>
      <c r="CG186" s="2">
        <f>IF(OR(AND($B186&gt;J$230, $B186&lt;J$231), $B186&gt;J$232), J186, "")</f>
        <v>64.367999999999995</v>
      </c>
      <c r="CH186" s="2">
        <f>IF(OR(AND($B186&gt;K$230, $B186&lt;K$231), $B186&gt;K$232), K186, "")</f>
        <v>61.293999999999997</v>
      </c>
      <c r="CI186" s="2">
        <f>IF(OR(AND($B186&gt;L$230, $B186&lt;L$231), $B186&gt;L$232), L186, "")</f>
        <v>57.793999999999997</v>
      </c>
      <c r="CJ186" s="2">
        <f>IF(OR(AND($B186&gt;M$230, $B186&lt;M$231), $B186&gt;M$232), M186, "")</f>
        <v>51.793999999999997</v>
      </c>
      <c r="CK186" s="2">
        <f>IF(OR(AND($B186&gt;N$230, $B186&lt;N$231), $B186&gt;N$232), N186, "")</f>
        <v>46.691000000000003</v>
      </c>
      <c r="CL186" s="2">
        <f>IF(OR(AND($B186&gt;O$230, $B186&lt;O$231), $B186&gt;O$232), O186, "")</f>
        <v>38.514699999999998</v>
      </c>
      <c r="CO186" s="2">
        <f>BK$207*$B186+BK$209</f>
        <v>66.967482765643098</v>
      </c>
      <c r="CP186" s="2">
        <f>BL$207*$B186+BL$209</f>
        <v>70.105183820415064</v>
      </c>
      <c r="CQ186" s="2">
        <f>BM$207*$B186+BM$209</f>
        <v>70.307211530212456</v>
      </c>
      <c r="CR186" s="2">
        <f>BN$207*$B186+BN$209</f>
        <v>69.850530985134043</v>
      </c>
      <c r="CS186" s="2">
        <f>BO$207*$B186+BO$209</f>
        <v>72.339099531736522</v>
      </c>
      <c r="CT186" s="2">
        <f>BP$207*$B186+BP$209</f>
        <v>71.842098240245065</v>
      </c>
      <c r="CU186" s="2">
        <f>BQ$207*$B186+BQ$209</f>
        <v>71.996042568493678</v>
      </c>
      <c r="CV186" s="2">
        <f>BR$207*$B186+BR$209</f>
        <v>72.316476370342698</v>
      </c>
      <c r="CW186" s="2">
        <f>BS$207*$B186+BS$209</f>
        <v>68.383288600982397</v>
      </c>
      <c r="CX186" s="2">
        <f>BT$207*$B186+BT$209</f>
        <v>64.617030984195139</v>
      </c>
      <c r="CY186" s="2">
        <f>BU$207*$B186+BU$209</f>
        <v>60.658625161266585</v>
      </c>
      <c r="CZ186" s="2">
        <f>BV$207*$B186+BV$209</f>
        <v>51.997141576846104</v>
      </c>
      <c r="DA186" s="2">
        <f>BW$207*$B186+BW$209</f>
        <v>43.353964820019684</v>
      </c>
      <c r="DD186" s="2">
        <f>BZ$207*$B186+BZ$209</f>
        <v>61.397893171822957</v>
      </c>
      <c r="DE186" s="2">
        <f>CA$207*$B186+CA$209</f>
        <v>64.389649169486816</v>
      </c>
      <c r="DF186" s="2">
        <f>CB$207*$B186+CB$209</f>
        <v>64.888980260476274</v>
      </c>
      <c r="DG186" s="2">
        <f>CC$207*$B186+CC$209</f>
        <v>64.853654734028495</v>
      </c>
      <c r="DH186" s="2">
        <f>CD$207*$B186+CD$209</f>
        <v>66.331281703849697</v>
      </c>
      <c r="DI186" s="2">
        <f>CE$207*$B186+CE$209</f>
        <v>66.377131404949679</v>
      </c>
      <c r="DJ186" s="2">
        <f>CF$207*$B186+CF$209</f>
        <v>66.970073110086858</v>
      </c>
      <c r="DK186" s="2">
        <f>CG$207*$B186+CG$209</f>
        <v>65.343607088582587</v>
      </c>
      <c r="DL186" s="2">
        <f>CH$207*$B186+CH$209</f>
        <v>62.361612015513927</v>
      </c>
      <c r="DM186" s="2">
        <f>CI$207*$B186+CI$209</f>
        <v>58.649566119143856</v>
      </c>
      <c r="DN186" s="2">
        <f>CJ$207*$B186+CJ$209</f>
        <v>52.935935176171796</v>
      </c>
      <c r="DO186" s="2">
        <f>CK$207*$B186+CK$209</f>
        <v>46.185798533557445</v>
      </c>
      <c r="DP186" s="2">
        <f>CL$207*$B186+CL$209</f>
        <v>38.411455459019912</v>
      </c>
      <c r="DS186" s="2">
        <f>POWER(10,($B186-C$227)/C$228)/(1+POWER(10,($B186-C$227)/C$228))</f>
        <v>0.99959850877803258</v>
      </c>
      <c r="DT186" s="2">
        <f>POWER(10,($B186-D$227)/D$228)/(1+POWER(10,($B186-D$227)/D$228))</f>
        <v>0.99905442812872092</v>
      </c>
      <c r="DU186" s="2">
        <f>POWER(10,($B186-E$227)/E$228)/(1+POWER(10,($B186-E$227)/E$228))</f>
        <v>0.99946195009638084</v>
      </c>
      <c r="DV186" s="2">
        <f>POWER(10,($B186-F$227)/F$228)/(1+POWER(10,($B186-F$227)/F$228))</f>
        <v>0.9995273808535915</v>
      </c>
      <c r="DW186" s="2">
        <f>POWER(10,($B186-G$227)/G$228)/(1+POWER(10,($B186-G$227)/G$228))</f>
        <v>0.99951303341740794</v>
      </c>
      <c r="DX186" s="2">
        <f>POWER(10,($B186-H$227)/H$228)/(1+POWER(10,($B186-H$227)/H$228))</f>
        <v>0.99943182551905885</v>
      </c>
      <c r="DY186" s="2">
        <f>POWER(10,($B186-I$227)/I$228)/(1+POWER(10,($B186-I$227)/I$228))</f>
        <v>0.99943922077004332</v>
      </c>
      <c r="DZ186" s="2">
        <f>POWER(10,($B186-J$227)/J$228)/(1+POWER(10,($B186-J$227)/J$228))</f>
        <v>0.99941573617561019</v>
      </c>
      <c r="EA186" s="2">
        <f>POWER(10,($B186-K$227)/K$228)/(1+POWER(10,($B186-K$227)/K$228))</f>
        <v>0.99945994138325633</v>
      </c>
      <c r="EB186" s="2">
        <f>POWER(10,($B186-L$227)/L$228)/(1+POWER(10,($B186-L$227)/L$228))</f>
        <v>0.99943326947923383</v>
      </c>
      <c r="EC186" s="2">
        <f>POWER(10,($B186-M$227)/M$228)/(1+POWER(10,($B186-M$227)/M$228))</f>
        <v>0.99937153522348054</v>
      </c>
      <c r="ED186" s="2">
        <f>POWER(10,($B186-N$227)/N$228)/(1+POWER(10,($B186-N$227)/N$228))</f>
        <v>0.99931569200428605</v>
      </c>
      <c r="EE186" s="2">
        <f>POWER(10,($B186-O$227)/O$228)/(1+POWER(10,($B186-O$227)/O$228))</f>
        <v>0.9993430523871214</v>
      </c>
    </row>
    <row r="187" spans="2:135" x14ac:dyDescent="0.25">
      <c r="B187" s="2">
        <v>181</v>
      </c>
      <c r="C187">
        <v>60.792000000000002</v>
      </c>
      <c r="D187">
        <v>64.471000000000004</v>
      </c>
      <c r="E187">
        <v>64.397000000000006</v>
      </c>
      <c r="F187">
        <v>65.397000000000006</v>
      </c>
      <c r="G187">
        <v>66.058999999999997</v>
      </c>
      <c r="H187">
        <v>66.087999999999994</v>
      </c>
      <c r="I187">
        <v>65.293999999999997</v>
      </c>
      <c r="J187">
        <v>64.073999999999998</v>
      </c>
      <c r="K187">
        <v>61.161999999999999</v>
      </c>
      <c r="L187">
        <v>58.941000000000003</v>
      </c>
      <c r="M187">
        <v>52.631999999999998</v>
      </c>
      <c r="N187">
        <v>46.603000000000002</v>
      </c>
      <c r="O187">
        <v>37.661799999999999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61.345518633902124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64.343210269544613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64.841958055461561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64.808572518008376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66.289729121608175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66.339131774525811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66.936164383810848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65.300642557220257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62.318736964176281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58.609820307391956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52.890994103089831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46.14957412147502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38.380496633911378</v>
      </c>
      <c r="AE187" s="5"/>
      <c r="AG187" s="5">
        <f t="shared" si="49"/>
        <v>-0.5535186339021223</v>
      </c>
      <c r="AH187" s="5">
        <f t="shared" si="49"/>
        <v>0.12778973045539033</v>
      </c>
      <c r="AI187" s="5">
        <f t="shared" si="49"/>
        <v>-0.44495805546155509</v>
      </c>
      <c r="AJ187" s="5">
        <f t="shared" si="49"/>
        <v>0.58842748199162997</v>
      </c>
      <c r="AK187" s="5">
        <f t="shared" si="48"/>
        <v>-0.23072912160817793</v>
      </c>
      <c r="AL187" s="5">
        <f t="shared" si="48"/>
        <v>-0.25113177452581681</v>
      </c>
      <c r="AM187" s="5">
        <f t="shared" si="48"/>
        <v>-1.6421643838108508</v>
      </c>
      <c r="AN187" s="5">
        <f t="shared" si="48"/>
        <v>-1.2266425572202593</v>
      </c>
      <c r="AO187" s="5">
        <f t="shared" si="47"/>
        <v>-1.1567369641762824</v>
      </c>
      <c r="AP187" s="5">
        <f t="shared" si="47"/>
        <v>0.33117969260804614</v>
      </c>
      <c r="AQ187" s="5">
        <f t="shared" si="47"/>
        <v>-0.25899410308983306</v>
      </c>
      <c r="AR187" s="5">
        <f t="shared" si="47"/>
        <v>0.45342587852498184</v>
      </c>
      <c r="AS187" s="5">
        <f t="shared" si="50"/>
        <v>-0.71869663391137806</v>
      </c>
      <c r="AV187" s="2">
        <f t="shared" si="34"/>
        <v>61.345518633902124</v>
      </c>
      <c r="AW187" s="2">
        <f t="shared" si="35"/>
        <v>64.343210269544613</v>
      </c>
      <c r="AX187" s="2">
        <f t="shared" si="36"/>
        <v>64.841958055437729</v>
      </c>
      <c r="AY187" s="2">
        <f t="shared" si="37"/>
        <v>64.808572517989674</v>
      </c>
      <c r="AZ187" s="2">
        <f t="shared" si="38"/>
        <v>66.289729121594391</v>
      </c>
      <c r="BA187" s="2">
        <f t="shared" si="39"/>
        <v>66.339131773257463</v>
      </c>
      <c r="BB187" s="2">
        <f t="shared" si="40"/>
        <v>66.936164383648062</v>
      </c>
      <c r="BC187" s="2">
        <f t="shared" si="41"/>
        <v>65.300642556574786</v>
      </c>
      <c r="BD187" s="2">
        <f t="shared" si="42"/>
        <v>62.318736964154958</v>
      </c>
      <c r="BE187" s="2">
        <f t="shared" si="43"/>
        <v>58.609820307175099</v>
      </c>
      <c r="BF187" s="2">
        <f t="shared" si="44"/>
        <v>52.890994100826873</v>
      </c>
      <c r="BG187" s="2">
        <f t="shared" si="45"/>
        <v>46.149573938853848</v>
      </c>
      <c r="BH187" s="2">
        <f t="shared" si="46"/>
        <v>38.380495765868346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60.792000000000002</v>
      </c>
      <c r="CA187" s="2">
        <f>IF(OR(AND($B187&gt;D$230, $B187&lt;D$231), $B187&gt;D$232), D187, "")</f>
        <v>64.471000000000004</v>
      </c>
      <c r="CB187" s="2">
        <f>IF(OR(AND($B187&gt;E$230, $B187&lt;E$231), $B187&gt;E$232), E187, "")</f>
        <v>64.397000000000006</v>
      </c>
      <c r="CC187" s="2">
        <f>IF(OR(AND($B187&gt;F$230, $B187&lt;F$231), $B187&gt;F$232), F187, "")</f>
        <v>65.397000000000006</v>
      </c>
      <c r="CD187" s="2">
        <f>IF(OR(AND($B187&gt;G$230, $B187&lt;G$231), $B187&gt;G$232), G187, "")</f>
        <v>66.058999999999997</v>
      </c>
      <c r="CE187" s="2">
        <f>IF(OR(AND($B187&gt;H$230, $B187&lt;H$231), $B187&gt;H$232), H187, "")</f>
        <v>66.087999999999994</v>
      </c>
      <c r="CF187" s="2">
        <f>IF(OR(AND($B187&gt;I$230, $B187&lt;I$231), $B187&gt;I$232), I187, "")</f>
        <v>65.293999999999997</v>
      </c>
      <c r="CG187" s="2">
        <f>IF(OR(AND($B187&gt;J$230, $B187&lt;J$231), $B187&gt;J$232), J187, "")</f>
        <v>64.073999999999998</v>
      </c>
      <c r="CH187" s="2">
        <f>IF(OR(AND($B187&gt;K$230, $B187&lt;K$231), $B187&gt;K$232), K187, "")</f>
        <v>61.161999999999999</v>
      </c>
      <c r="CI187" s="2">
        <f>IF(OR(AND($B187&gt;L$230, $B187&lt;L$231), $B187&gt;L$232), L187, "")</f>
        <v>58.941000000000003</v>
      </c>
      <c r="CJ187" s="2">
        <f>IF(OR(AND($B187&gt;M$230, $B187&lt;M$231), $B187&gt;M$232), M187, "")</f>
        <v>52.631999999999998</v>
      </c>
      <c r="CK187" s="2">
        <f>IF(OR(AND($B187&gt;N$230, $B187&lt;N$231), $B187&gt;N$232), N187, "")</f>
        <v>46.603000000000002</v>
      </c>
      <c r="CL187" s="2">
        <f>IF(OR(AND($B187&gt;O$230, $B187&lt;O$231), $B187&gt;O$232), O187, "")</f>
        <v>37.661799999999999</v>
      </c>
      <c r="CO187" s="2">
        <f>BK$207*$B187+BK$209</f>
        <v>66.977809921834108</v>
      </c>
      <c r="CP187" s="2">
        <f>BL$207*$B187+BL$209</f>
        <v>70.12065226598898</v>
      </c>
      <c r="CQ187" s="2">
        <f>BM$207*$B187+BM$209</f>
        <v>70.317621604904758</v>
      </c>
      <c r="CR187" s="2">
        <f>BN$207*$B187+BN$209</f>
        <v>69.85801901678964</v>
      </c>
      <c r="CS187" s="2">
        <f>BO$207*$B187+BO$209</f>
        <v>72.359656419397922</v>
      </c>
      <c r="CT187" s="2">
        <f>BP$207*$B187+BP$209</f>
        <v>71.860195334887607</v>
      </c>
      <c r="CU187" s="2">
        <f>BQ$207*$B187+BQ$209</f>
        <v>72.014900098613737</v>
      </c>
      <c r="CV187" s="2">
        <f>BR$207*$B187+BR$209</f>
        <v>72.345480399062581</v>
      </c>
      <c r="CW187" s="2">
        <f>BS$207*$B187+BS$209</f>
        <v>68.403532489190113</v>
      </c>
      <c r="CX187" s="2">
        <f>BT$207*$B187+BT$209</f>
        <v>64.639779015921462</v>
      </c>
      <c r="CY187" s="2">
        <f>BU$207*$B187+BU$209</f>
        <v>60.697590279103629</v>
      </c>
      <c r="CZ187" s="2">
        <f>BV$207*$B187+BV$209</f>
        <v>52.025502960269918</v>
      </c>
      <c r="DA187" s="2">
        <f>BW$207*$B187+BW$209</f>
        <v>43.379120509052512</v>
      </c>
      <c r="DD187" s="2">
        <f>BZ$207*$B187+BZ$209</f>
        <v>61.343455461298589</v>
      </c>
      <c r="DE187" s="2">
        <f>CA$207*$B187+CA$209</f>
        <v>64.338223250929346</v>
      </c>
      <c r="DF187" s="2">
        <f>CB$207*$B187+CB$209</f>
        <v>64.839269660628986</v>
      </c>
      <c r="DG187" s="2">
        <f>CC$207*$B187+CC$209</f>
        <v>64.80639500682264</v>
      </c>
      <c r="DH187" s="2">
        <f>CD$207*$B187+CD$209</f>
        <v>66.287032039367404</v>
      </c>
      <c r="DI187" s="2">
        <f>CE$207*$B187+CE$209</f>
        <v>66.336269235023906</v>
      </c>
      <c r="DJ187" s="2">
        <f>CF$207*$B187+CF$209</f>
        <v>66.933565474215527</v>
      </c>
      <c r="DK187" s="2">
        <f>CG$207*$B187+CG$209</f>
        <v>65.296886485386153</v>
      </c>
      <c r="DL187" s="2">
        <f>CH$207*$B187+CH$209</f>
        <v>62.315738343720412</v>
      </c>
      <c r="DM187" s="2">
        <f>CI$207*$B187+CI$209</f>
        <v>58.606701869004056</v>
      </c>
      <c r="DN187" s="2">
        <f>CJ$207*$B187+CJ$209</f>
        <v>52.886516806126153</v>
      </c>
      <c r="DO187" s="2">
        <f>CK$207*$B187+CK$209</f>
        <v>46.145904282060926</v>
      </c>
      <c r="DP187" s="2">
        <f>CL$207*$B187+CL$209</f>
        <v>38.377498904344115</v>
      </c>
      <c r="DS187" s="2">
        <f>POWER(10,($B187-C$227)/C$228)/(1+POWER(10,($B187-C$227)/C$228))</f>
        <v>0.99963382271776013</v>
      </c>
      <c r="DT187" s="2">
        <f>POWER(10,($B187-D$227)/D$228)/(1+POWER(10,($B187-D$227)/D$228))</f>
        <v>0.99913755644863511</v>
      </c>
      <c r="DU187" s="2">
        <f>POWER(10,($B187-E$227)/E$228)/(1+POWER(10,($B187-E$227)/E$228))</f>
        <v>0.99950926942334339</v>
      </c>
      <c r="DV187" s="2">
        <f>POWER(10,($B187-F$227)/F$228)/(1+POWER(10,($B187-F$227)/F$228))</f>
        <v>0.99956894829014686</v>
      </c>
      <c r="DW187" s="2">
        <f>POWER(10,($B187-G$227)/G$228)/(1+POWER(10,($B187-G$227)/G$228))</f>
        <v>0.99955586216795145</v>
      </c>
      <c r="DX187" s="2">
        <f>POWER(10,($B187-H$227)/H$228)/(1+POWER(10,($B187-H$227)/H$228))</f>
        <v>0.99948179280790272</v>
      </c>
      <c r="DY187" s="2">
        <f>POWER(10,($B187-I$227)/I$228)/(1+POWER(10,($B187-I$227)/I$228))</f>
        <v>0.99948853802698467</v>
      </c>
      <c r="DZ187" s="2">
        <f>POWER(10,($B187-J$227)/J$228)/(1+POWER(10,($B187-J$227)/J$228))</f>
        <v>0.99946711766422702</v>
      </c>
      <c r="EA187" s="2">
        <f>POWER(10,($B187-K$227)/K$228)/(1+POWER(10,($B187-K$227)/K$228))</f>
        <v>0.99950743728140445</v>
      </c>
      <c r="EB187" s="2">
        <f>POWER(10,($B187-L$227)/L$228)/(1+POWER(10,($B187-L$227)/L$228))</f>
        <v>0.99948310984674926</v>
      </c>
      <c r="EC187" s="2">
        <f>POWER(10,($B187-M$227)/M$228)/(1+POWER(10,($B187-M$227)/M$228))</f>
        <v>0.99942680161488606</v>
      </c>
      <c r="ED187" s="2">
        <f>POWER(10,($B187-N$227)/N$228)/(1+POWER(10,($B187-N$227)/N$228))</f>
        <v>0.99937586611029705</v>
      </c>
      <c r="EE187" s="2">
        <f>POWER(10,($B187-O$227)/O$228)/(1+POWER(10,($B187-O$227)/O$228))</f>
        <v>0.99940082202112068</v>
      </c>
    </row>
    <row r="188" spans="2:135" x14ac:dyDescent="0.25">
      <c r="B188" s="2">
        <v>182</v>
      </c>
      <c r="C188">
        <v>58.582999999999998</v>
      </c>
      <c r="D188">
        <v>65.206000000000003</v>
      </c>
      <c r="E188">
        <v>66.293999999999997</v>
      </c>
      <c r="F188">
        <v>63.234999999999999</v>
      </c>
      <c r="G188">
        <v>65.956000000000003</v>
      </c>
      <c r="H188">
        <v>65.956000000000003</v>
      </c>
      <c r="I188">
        <v>66.882000000000005</v>
      </c>
      <c r="J188">
        <v>63.808999999999997</v>
      </c>
      <c r="K188">
        <v>62.411999999999999</v>
      </c>
      <c r="L188">
        <v>58.765000000000001</v>
      </c>
      <c r="M188">
        <v>54.411999999999999</v>
      </c>
      <c r="N188">
        <v>46.881999999999998</v>
      </c>
      <c r="O188">
        <v>38.617600000000003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61.29092107659929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64.291398512857185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64.792037920131406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64.761142792196821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66.245268490714892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66.298045716341093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66.899454005355722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65.253628424060764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62.272629267586325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58.566712729330284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52.841228189763498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46.109395881516477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38.346308210995296</v>
      </c>
      <c r="AE188" s="5"/>
      <c r="AG188" s="5">
        <f t="shared" si="49"/>
        <v>-2.7079210765992912</v>
      </c>
      <c r="AH188" s="5">
        <f t="shared" si="49"/>
        <v>0.91460148714281786</v>
      </c>
      <c r="AI188" s="5">
        <f t="shared" si="49"/>
        <v>1.5019620798685906</v>
      </c>
      <c r="AJ188" s="5">
        <f t="shared" si="49"/>
        <v>-1.526142792196822</v>
      </c>
      <c r="AK188" s="5">
        <f t="shared" si="48"/>
        <v>-0.28926849071488903</v>
      </c>
      <c r="AL188" s="5">
        <f t="shared" si="48"/>
        <v>-0.34204571634109016</v>
      </c>
      <c r="AM188" s="5">
        <f t="shared" si="48"/>
        <v>-1.7454005355716617E-2</v>
      </c>
      <c r="AN188" s="5">
        <f t="shared" si="48"/>
        <v>-1.4446284240607667</v>
      </c>
      <c r="AO188" s="5">
        <f t="shared" si="47"/>
        <v>0.13937073241367415</v>
      </c>
      <c r="AP188" s="5">
        <f t="shared" si="47"/>
        <v>0.19828727066971652</v>
      </c>
      <c r="AQ188" s="5">
        <f t="shared" si="47"/>
        <v>1.5707718102365007</v>
      </c>
      <c r="AR188" s="5">
        <f t="shared" si="47"/>
        <v>0.77260411848352106</v>
      </c>
      <c r="AS188" s="5">
        <f t="shared" si="50"/>
        <v>0.27129178900470663</v>
      </c>
      <c r="AV188" s="2">
        <f t="shared" si="34"/>
        <v>61.29092107659929</v>
      </c>
      <c r="AW188" s="2">
        <f t="shared" si="35"/>
        <v>64.291398512857185</v>
      </c>
      <c r="AX188" s="2">
        <f t="shared" si="36"/>
        <v>64.792037920126731</v>
      </c>
      <c r="AY188" s="2">
        <f t="shared" si="37"/>
        <v>64.761142792193382</v>
      </c>
      <c r="AZ188" s="2">
        <f t="shared" si="38"/>
        <v>66.245268490712377</v>
      </c>
      <c r="BA188" s="2">
        <f t="shared" si="39"/>
        <v>66.298045716080779</v>
      </c>
      <c r="BB188" s="2">
        <f t="shared" si="40"/>
        <v>66.899454005324529</v>
      </c>
      <c r="BC188" s="2">
        <f t="shared" si="41"/>
        <v>65.253628423930436</v>
      </c>
      <c r="BD188" s="2">
        <f t="shared" si="42"/>
        <v>62.272629267582523</v>
      </c>
      <c r="BE188" s="2">
        <f t="shared" si="43"/>
        <v>58.566712729288128</v>
      </c>
      <c r="BF188" s="2">
        <f t="shared" si="44"/>
        <v>52.841228189293339</v>
      </c>
      <c r="BG188" s="2">
        <f t="shared" si="45"/>
        <v>46.109395835533618</v>
      </c>
      <c r="BH188" s="2">
        <f t="shared" si="46"/>
        <v>38.346307967957301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58.582999999999998</v>
      </c>
      <c r="CA188" s="2">
        <f>IF(OR(AND($B188&gt;D$230, $B188&lt;D$231), $B188&gt;D$232), D188, "")</f>
        <v>65.206000000000003</v>
      </c>
      <c r="CB188" s="2">
        <f>IF(OR(AND($B188&gt;E$230, $B188&lt;E$231), $B188&gt;E$232), E188, "")</f>
        <v>66.293999999999997</v>
      </c>
      <c r="CC188" s="2">
        <f>IF(OR(AND($B188&gt;F$230, $B188&lt;F$231), $B188&gt;F$232), F188, "")</f>
        <v>63.234999999999999</v>
      </c>
      <c r="CD188" s="2">
        <f>IF(OR(AND($B188&gt;G$230, $B188&lt;G$231), $B188&gt;G$232), G188, "")</f>
        <v>65.956000000000003</v>
      </c>
      <c r="CE188" s="2">
        <f>IF(OR(AND($B188&gt;H$230, $B188&lt;H$231), $B188&gt;H$232), H188, "")</f>
        <v>65.956000000000003</v>
      </c>
      <c r="CF188" s="2">
        <f>IF(OR(AND($B188&gt;I$230, $B188&lt;I$231), $B188&gt;I$232), I188, "")</f>
        <v>66.882000000000005</v>
      </c>
      <c r="CG188" s="2">
        <f>IF(OR(AND($B188&gt;J$230, $B188&lt;J$231), $B188&gt;J$232), J188, "")</f>
        <v>63.808999999999997</v>
      </c>
      <c r="CH188" s="2">
        <f>IF(OR(AND($B188&gt;K$230, $B188&lt;K$231), $B188&gt;K$232), K188, "")</f>
        <v>62.411999999999999</v>
      </c>
      <c r="CI188" s="2">
        <f>IF(OR(AND($B188&gt;L$230, $B188&lt;L$231), $B188&gt;L$232), L188, "")</f>
        <v>58.765000000000001</v>
      </c>
      <c r="CJ188" s="2">
        <f>IF(OR(AND($B188&gt;M$230, $B188&lt;M$231), $B188&gt;M$232), M188, "")</f>
        <v>54.411999999999999</v>
      </c>
      <c r="CK188" s="2">
        <f>IF(OR(AND($B188&gt;N$230, $B188&lt;N$231), $B188&gt;N$232), N188, "")</f>
        <v>46.881999999999998</v>
      </c>
      <c r="CL188" s="2">
        <f>IF(OR(AND($B188&gt;O$230, $B188&lt;O$231), $B188&gt;O$232), O188, "")</f>
        <v>38.617600000000003</v>
      </c>
      <c r="CO188" s="2">
        <f>BK$207*$B188+BK$209</f>
        <v>66.988137078025119</v>
      </c>
      <c r="CP188" s="2">
        <f>BL$207*$B188+BL$209</f>
        <v>70.136120711562896</v>
      </c>
      <c r="CQ188" s="2">
        <f>BM$207*$B188+BM$209</f>
        <v>70.328031679597061</v>
      </c>
      <c r="CR188" s="2">
        <f>BN$207*$B188+BN$209</f>
        <v>69.865507048445224</v>
      </c>
      <c r="CS188" s="2">
        <f>BO$207*$B188+BO$209</f>
        <v>72.380213307059307</v>
      </c>
      <c r="CT188" s="2">
        <f>BP$207*$B188+BP$209</f>
        <v>71.878292429530148</v>
      </c>
      <c r="CU188" s="2">
        <f>BQ$207*$B188+BQ$209</f>
        <v>72.033757628733809</v>
      </c>
      <c r="CV188" s="2">
        <f>BR$207*$B188+BR$209</f>
        <v>72.374484427782477</v>
      </c>
      <c r="CW188" s="2">
        <f>BS$207*$B188+BS$209</f>
        <v>68.423776377397814</v>
      </c>
      <c r="CX188" s="2">
        <f>BT$207*$B188+BT$209</f>
        <v>64.662527047647771</v>
      </c>
      <c r="CY188" s="2">
        <f>BU$207*$B188+BU$209</f>
        <v>60.736555396940666</v>
      </c>
      <c r="CZ188" s="2">
        <f>BV$207*$B188+BV$209</f>
        <v>52.053864343693725</v>
      </c>
      <c r="DA188" s="2">
        <f>BW$207*$B188+BW$209</f>
        <v>43.404276198085341</v>
      </c>
      <c r="DD188" s="2">
        <f>BZ$207*$B188+BZ$209</f>
        <v>61.289017750774221</v>
      </c>
      <c r="DE188" s="2">
        <f>CA$207*$B188+CA$209</f>
        <v>64.286797332371876</v>
      </c>
      <c r="DF188" s="2">
        <f>CB$207*$B188+CB$209</f>
        <v>64.789559060781698</v>
      </c>
      <c r="DG188" s="2">
        <f>CC$207*$B188+CC$209</f>
        <v>64.759135279616785</v>
      </c>
      <c r="DH188" s="2">
        <f>CD$207*$B188+CD$209</f>
        <v>66.24278237488511</v>
      </c>
      <c r="DI188" s="2">
        <f>CE$207*$B188+CE$209</f>
        <v>66.295407065098132</v>
      </c>
      <c r="DJ188" s="2">
        <f>CF$207*$B188+CF$209</f>
        <v>66.897057838344182</v>
      </c>
      <c r="DK188" s="2">
        <f>CG$207*$B188+CG$209</f>
        <v>65.250165882189734</v>
      </c>
      <c r="DL188" s="2">
        <f>CH$207*$B188+CH$209</f>
        <v>62.269864671926896</v>
      </c>
      <c r="DM188" s="2">
        <f>CI$207*$B188+CI$209</f>
        <v>58.563837618864248</v>
      </c>
      <c r="DN188" s="2">
        <f>CJ$207*$B188+CJ$209</f>
        <v>52.837098436080502</v>
      </c>
      <c r="DO188" s="2">
        <f>CK$207*$B188+CK$209</f>
        <v>46.106010030564406</v>
      </c>
      <c r="DP188" s="2">
        <f>CL$207*$B188+CL$209</f>
        <v>38.343542349668319</v>
      </c>
      <c r="DS188" s="2">
        <f>POWER(10,($B188-C$227)/C$228)/(1+POWER(10,($B188-C$227)/C$228))</f>
        <v>0.99966603158913214</v>
      </c>
      <c r="DT188" s="2">
        <f>POWER(10,($B188-D$227)/D$228)/(1+POWER(10,($B188-D$227)/D$228))</f>
        <v>0.99921338243981084</v>
      </c>
      <c r="DU188" s="2">
        <f>POWER(10,($B188-E$227)/E$228)/(1+POWER(10,($B188-E$227)/E$228))</f>
        <v>0.99955242906923336</v>
      </c>
      <c r="DV188" s="2">
        <f>POWER(10,($B188-F$227)/F$228)/(1+POWER(10,($B188-F$227)/F$228))</f>
        <v>0.99960686125737275</v>
      </c>
      <c r="DW188" s="2">
        <f>POWER(10,($B188-G$227)/G$228)/(1+POWER(10,($B188-G$227)/G$228))</f>
        <v>0.9995949256529757</v>
      </c>
      <c r="DX188" s="2">
        <f>POWER(10,($B188-H$227)/H$228)/(1+POWER(10,($B188-H$227)/H$228))</f>
        <v>0.99952736787334961</v>
      </c>
      <c r="DY188" s="2">
        <f>POWER(10,($B188-I$227)/I$228)/(1+POWER(10,($B188-I$227)/I$228))</f>
        <v>0.99953352014364749</v>
      </c>
      <c r="DZ188" s="2">
        <f>POWER(10,($B188-J$227)/J$228)/(1+POWER(10,($B188-J$227)/J$228))</f>
        <v>0.99951398274536019</v>
      </c>
      <c r="EA188" s="2">
        <f>POWER(10,($B188-K$227)/K$228)/(1+POWER(10,($B188-K$227)/K$228))</f>
        <v>0.99955075799134863</v>
      </c>
      <c r="EB188" s="2">
        <f>POWER(10,($B188-L$227)/L$228)/(1+POWER(10,($B188-L$227)/L$228))</f>
        <v>0.99952856913645882</v>
      </c>
      <c r="EC188" s="2">
        <f>POWER(10,($B188-M$227)/M$228)/(1+POWER(10,($B188-M$227)/M$228))</f>
        <v>0.99947721049265803</v>
      </c>
      <c r="ED188" s="2">
        <f>POWER(10,($B188-N$227)/N$228)/(1+POWER(10,($B188-N$227)/N$228))</f>
        <v>0.99943075186597208</v>
      </c>
      <c r="EE188" s="2">
        <f>POWER(10,($B188-O$227)/O$228)/(1+POWER(10,($B188-O$227)/O$228))</f>
        <v>0.99945351437719865</v>
      </c>
    </row>
    <row r="189" spans="2:135" x14ac:dyDescent="0.25">
      <c r="B189" s="2">
        <v>183</v>
      </c>
      <c r="C189">
        <v>63.25</v>
      </c>
      <c r="D189">
        <v>63.823999999999998</v>
      </c>
      <c r="E189">
        <v>64.647000000000006</v>
      </c>
      <c r="F189">
        <v>65.102999999999994</v>
      </c>
      <c r="G189">
        <v>65.984999999999999</v>
      </c>
      <c r="H189">
        <v>66.221000000000004</v>
      </c>
      <c r="I189">
        <v>66.147000000000006</v>
      </c>
      <c r="J189">
        <v>63.838000000000001</v>
      </c>
      <c r="K189">
        <v>63.191000000000003</v>
      </c>
      <c r="L189">
        <v>58.588000000000001</v>
      </c>
      <c r="M189">
        <v>53.293999999999997</v>
      </c>
      <c r="N189">
        <v>46.411999999999999</v>
      </c>
      <c r="O189">
        <v>38.529400000000003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61.236335671888568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64.239616024343633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64.74213383815902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64.713726119289689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66.200824098282411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66.256976888791286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66.862759177667201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65.20663685627342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62.226539531340123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58.523623820550355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52.791488761356774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46.069239272927938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38.312137717620551</v>
      </c>
      <c r="AE189" s="5"/>
      <c r="AG189" s="5">
        <f t="shared" si="49"/>
        <v>2.0136643281114317</v>
      </c>
      <c r="AH189" s="5">
        <f t="shared" si="49"/>
        <v>-0.41561602434363465</v>
      </c>
      <c r="AI189" s="5">
        <f t="shared" si="49"/>
        <v>-9.5133838159014772E-2</v>
      </c>
      <c r="AJ189" s="5">
        <f t="shared" si="49"/>
        <v>0.38927388071030578</v>
      </c>
      <c r="AK189" s="5">
        <f t="shared" si="48"/>
        <v>-0.21582409828241111</v>
      </c>
      <c r="AL189" s="5">
        <f t="shared" si="48"/>
        <v>-3.5976888791282136E-2</v>
      </c>
      <c r="AM189" s="5">
        <f t="shared" si="48"/>
        <v>-0.71575917766719499</v>
      </c>
      <c r="AN189" s="5">
        <f t="shared" si="48"/>
        <v>-1.3686368562734188</v>
      </c>
      <c r="AO189" s="5">
        <f t="shared" si="47"/>
        <v>0.96446046865987967</v>
      </c>
      <c r="AP189" s="5">
        <f t="shared" si="47"/>
        <v>6.4376179449645576E-2</v>
      </c>
      <c r="AQ189" s="5">
        <f t="shared" si="47"/>
        <v>0.50251123864322267</v>
      </c>
      <c r="AR189" s="5">
        <f t="shared" si="47"/>
        <v>0.3427607270720614</v>
      </c>
      <c r="AS189" s="5">
        <f t="shared" si="50"/>
        <v>0.21726228237945122</v>
      </c>
      <c r="AV189" s="2">
        <f t="shared" si="34"/>
        <v>61.236335671888568</v>
      </c>
      <c r="AW189" s="2">
        <f t="shared" si="35"/>
        <v>64.239616024343633</v>
      </c>
      <c r="AX189" s="2">
        <f t="shared" si="36"/>
        <v>64.742133838158153</v>
      </c>
      <c r="AY189" s="2">
        <f t="shared" si="37"/>
        <v>64.713726119289092</v>
      </c>
      <c r="AZ189" s="2">
        <f t="shared" si="38"/>
        <v>66.200824098281984</v>
      </c>
      <c r="BA189" s="2">
        <f t="shared" si="39"/>
        <v>66.256976888740809</v>
      </c>
      <c r="BB189" s="2">
        <f t="shared" si="40"/>
        <v>66.862759177661559</v>
      </c>
      <c r="BC189" s="2">
        <f t="shared" si="41"/>
        <v>65.206636856248565</v>
      </c>
      <c r="BD189" s="2">
        <f t="shared" si="42"/>
        <v>62.226539531339483</v>
      </c>
      <c r="BE189" s="2">
        <f t="shared" si="43"/>
        <v>58.523623820542618</v>
      </c>
      <c r="BF189" s="2">
        <f t="shared" si="44"/>
        <v>52.791488761264524</v>
      </c>
      <c r="BG189" s="2">
        <f t="shared" si="45"/>
        <v>46.069239261975135</v>
      </c>
      <c r="BH189" s="2">
        <f t="shared" si="46"/>
        <v>38.312137653145449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63.25</v>
      </c>
      <c r="CA189" s="2">
        <f>IF(OR(AND($B189&gt;D$230, $B189&lt;D$231), $B189&gt;D$232), D189, "")</f>
        <v>63.823999999999998</v>
      </c>
      <c r="CB189" s="2">
        <f>IF(OR(AND($B189&gt;E$230, $B189&lt;E$231), $B189&gt;E$232), E189, "")</f>
        <v>64.647000000000006</v>
      </c>
      <c r="CC189" s="2">
        <f>IF(OR(AND($B189&gt;F$230, $B189&lt;F$231), $B189&gt;F$232), F189, "")</f>
        <v>65.102999999999994</v>
      </c>
      <c r="CD189" s="2">
        <f>IF(OR(AND($B189&gt;G$230, $B189&lt;G$231), $B189&gt;G$232), G189, "")</f>
        <v>65.984999999999999</v>
      </c>
      <c r="CE189" s="2">
        <f>IF(OR(AND($B189&gt;H$230, $B189&lt;H$231), $B189&gt;H$232), H189, "")</f>
        <v>66.221000000000004</v>
      </c>
      <c r="CF189" s="2">
        <f>IF(OR(AND($B189&gt;I$230, $B189&lt;I$231), $B189&gt;I$232), I189, "")</f>
        <v>66.147000000000006</v>
      </c>
      <c r="CG189" s="2">
        <f>IF(OR(AND($B189&gt;J$230, $B189&lt;J$231), $B189&gt;J$232), J189, "")</f>
        <v>63.838000000000001</v>
      </c>
      <c r="CH189" s="2">
        <f>IF(OR(AND($B189&gt;K$230, $B189&lt;K$231), $B189&gt;K$232), K189, "")</f>
        <v>63.191000000000003</v>
      </c>
      <c r="CI189" s="2">
        <f>IF(OR(AND($B189&gt;L$230, $B189&lt;L$231), $B189&gt;L$232), L189, "")</f>
        <v>58.588000000000001</v>
      </c>
      <c r="CJ189" s="2">
        <f>IF(OR(AND($B189&gt;M$230, $B189&lt;M$231), $B189&gt;M$232), M189, "")</f>
        <v>53.293999999999997</v>
      </c>
      <c r="CK189" s="2">
        <f>IF(OR(AND($B189&gt;N$230, $B189&lt;N$231), $B189&gt;N$232), N189, "")</f>
        <v>46.411999999999999</v>
      </c>
      <c r="CL189" s="2">
        <f>IF(OR(AND($B189&gt;O$230, $B189&lt;O$231), $B189&gt;O$232), O189, "")</f>
        <v>38.529400000000003</v>
      </c>
      <c r="CO189" s="2">
        <f>BK$207*$B189+BK$209</f>
        <v>66.998464234216129</v>
      </c>
      <c r="CP189" s="2">
        <f>BL$207*$B189+BL$209</f>
        <v>70.151589157136797</v>
      </c>
      <c r="CQ189" s="2">
        <f>BM$207*$B189+BM$209</f>
        <v>70.338441754289363</v>
      </c>
      <c r="CR189" s="2">
        <f>BN$207*$B189+BN$209</f>
        <v>69.872995080100821</v>
      </c>
      <c r="CS189" s="2">
        <f>BO$207*$B189+BO$209</f>
        <v>72.400770194720707</v>
      </c>
      <c r="CT189" s="2">
        <f>BP$207*$B189+BP$209</f>
        <v>71.89638952417269</v>
      </c>
      <c r="CU189" s="2">
        <f>BQ$207*$B189+BQ$209</f>
        <v>72.052615158853868</v>
      </c>
      <c r="CV189" s="2">
        <f>BR$207*$B189+BR$209</f>
        <v>72.403488456502373</v>
      </c>
      <c r="CW189" s="2">
        <f>BS$207*$B189+BS$209</f>
        <v>68.444020265605531</v>
      </c>
      <c r="CX189" s="2">
        <f>BT$207*$B189+BT$209</f>
        <v>64.685275079374094</v>
      </c>
      <c r="CY189" s="2">
        <f>BU$207*$B189+BU$209</f>
        <v>60.77552051477771</v>
      </c>
      <c r="CZ189" s="2">
        <f>BV$207*$B189+BV$209</f>
        <v>52.082225727117532</v>
      </c>
      <c r="DA189" s="2">
        <f>BW$207*$B189+BW$209</f>
        <v>43.42943188711817</v>
      </c>
      <c r="DD189" s="2">
        <f>BZ$207*$B189+BZ$209</f>
        <v>61.234580040249853</v>
      </c>
      <c r="DE189" s="2">
        <f>CA$207*$B189+CA$209</f>
        <v>64.235371413814406</v>
      </c>
      <c r="DF189" s="2">
        <f>CB$207*$B189+CB$209</f>
        <v>64.739848460934411</v>
      </c>
      <c r="DG189" s="2">
        <f>CC$207*$B189+CC$209</f>
        <v>64.71187555241093</v>
      </c>
      <c r="DH189" s="2">
        <f>CD$207*$B189+CD$209</f>
        <v>66.198532710402816</v>
      </c>
      <c r="DI189" s="2">
        <f>CE$207*$B189+CE$209</f>
        <v>66.254544895172359</v>
      </c>
      <c r="DJ189" s="2">
        <f>CF$207*$B189+CF$209</f>
        <v>66.860550202472837</v>
      </c>
      <c r="DK189" s="2">
        <f>CG$207*$B189+CG$209</f>
        <v>65.203445278993314</v>
      </c>
      <c r="DL189" s="2">
        <f>CH$207*$B189+CH$209</f>
        <v>62.223991000133388</v>
      </c>
      <c r="DM189" s="2">
        <f>CI$207*$B189+CI$209</f>
        <v>58.520973368724448</v>
      </c>
      <c r="DN189" s="2">
        <f>CJ$207*$B189+CJ$209</f>
        <v>52.787680066034852</v>
      </c>
      <c r="DO189" s="2">
        <f>CK$207*$B189+CK$209</f>
        <v>46.066115779067886</v>
      </c>
      <c r="DP189" s="2">
        <f>CL$207*$B189+CL$209</f>
        <v>38.309585794992522</v>
      </c>
      <c r="DS189" s="2">
        <f>POWER(10,($B189-C$227)/C$228)/(1+POWER(10,($B189-C$227)/C$228))</f>
        <v>0.99969540823867431</v>
      </c>
      <c r="DT189" s="2">
        <f>POWER(10,($B189-D$227)/D$228)/(1+POWER(10,($B189-D$227)/D$228))</f>
        <v>0.99928254660099014</v>
      </c>
      <c r="DU189" s="2">
        <f>POWER(10,($B189-E$227)/E$228)/(1+POWER(10,($B189-E$227)/E$228))</f>
        <v>0.99959179438405543</v>
      </c>
      <c r="DV189" s="2">
        <f>POWER(10,($B189-F$227)/F$228)/(1+POWER(10,($B189-F$227)/F$228))</f>
        <v>0.99964144080209205</v>
      </c>
      <c r="DW189" s="2">
        <f>POWER(10,($B189-G$227)/G$228)/(1+POWER(10,($B189-G$227)/G$228))</f>
        <v>0.99963055463694106</v>
      </c>
      <c r="DX189" s="2">
        <f>POWER(10,($B189-H$227)/H$228)/(1+POWER(10,($B189-H$227)/H$228))</f>
        <v>0.99956893645104095</v>
      </c>
      <c r="DY189" s="2">
        <f>POWER(10,($B189-I$227)/I$228)/(1+POWER(10,($B189-I$227)/I$228))</f>
        <v>0.99957454785190913</v>
      </c>
      <c r="DZ189" s="2">
        <f>POWER(10,($B189-J$227)/J$228)/(1+POWER(10,($B189-J$227)/J$228))</f>
        <v>0.99955672803946138</v>
      </c>
      <c r="EA189" s="2">
        <f>POWER(10,($B189-K$227)/K$228)/(1+POWER(10,($B189-K$227)/K$228))</f>
        <v>0.99959027022264224</v>
      </c>
      <c r="EB189" s="2">
        <f>POWER(10,($B189-L$227)/L$228)/(1+POWER(10,($B189-L$227)/L$228))</f>
        <v>0.99957003210702877</v>
      </c>
      <c r="EC189" s="2">
        <f>POWER(10,($B189-M$227)/M$228)/(1+POWER(10,($B189-M$227)/M$228))</f>
        <v>0.99952318836935816</v>
      </c>
      <c r="ED189" s="2">
        <f>POWER(10,($B189-N$227)/N$228)/(1+POWER(10,($B189-N$227)/N$228))</f>
        <v>0.99948081352664497</v>
      </c>
      <c r="EE189" s="2">
        <f>POWER(10,($B189-O$227)/O$228)/(1+POWER(10,($B189-O$227)/O$228))</f>
        <v>0.99950157522179162</v>
      </c>
    </row>
    <row r="190" spans="2:135" x14ac:dyDescent="0.25">
      <c r="B190" s="2">
        <v>184</v>
      </c>
      <c r="C190">
        <v>62.917000000000002</v>
      </c>
      <c r="D190">
        <v>62.956000000000003</v>
      </c>
      <c r="E190">
        <v>63.779000000000003</v>
      </c>
      <c r="F190">
        <v>62.765000000000001</v>
      </c>
      <c r="G190">
        <v>66.897000000000006</v>
      </c>
      <c r="H190">
        <v>65.456000000000003</v>
      </c>
      <c r="I190">
        <v>66.176000000000002</v>
      </c>
      <c r="J190">
        <v>64.926000000000002</v>
      </c>
      <c r="K190">
        <v>63.279000000000003</v>
      </c>
      <c r="L190">
        <v>58.515000000000001</v>
      </c>
      <c r="M190">
        <v>52.765000000000001</v>
      </c>
      <c r="N190">
        <v>45.676000000000002</v>
      </c>
      <c r="O190">
        <v>38.661799999999999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61.181761519301752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64.18786064389775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64.692244607759235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64.666321519128275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66.156394720949635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66.215923993689017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66.826078734766753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65.159666156688317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62.180466407790327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58.480552180697543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52.741773848900891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46.029102631219089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38.277983552651072</v>
      </c>
      <c r="AE190" s="5"/>
      <c r="AG190" s="5">
        <f t="shared" si="49"/>
        <v>1.7352384806982499</v>
      </c>
      <c r="AH190" s="5">
        <f t="shared" si="49"/>
        <v>-1.2318606438977469</v>
      </c>
      <c r="AI190" s="5">
        <f t="shared" si="49"/>
        <v>-0.913244607759232</v>
      </c>
      <c r="AJ190" s="5">
        <f t="shared" si="49"/>
        <v>-1.901321519128274</v>
      </c>
      <c r="AK190" s="5">
        <f t="shared" si="48"/>
        <v>0.74060527905037077</v>
      </c>
      <c r="AL190" s="5">
        <f t="shared" si="48"/>
        <v>-0.75992399368901431</v>
      </c>
      <c r="AM190" s="5">
        <f t="shared" si="48"/>
        <v>-0.65007873476675115</v>
      </c>
      <c r="AN190" s="5">
        <f t="shared" si="48"/>
        <v>-0.23366615668831514</v>
      </c>
      <c r="AO190" s="5">
        <f t="shared" si="47"/>
        <v>1.0985335922096766</v>
      </c>
      <c r="AP190" s="5">
        <f t="shared" si="47"/>
        <v>3.4447819302457106E-2</v>
      </c>
      <c r="AQ190" s="5">
        <f t="shared" si="47"/>
        <v>2.3226151099109416E-2</v>
      </c>
      <c r="AR190" s="5">
        <f t="shared" si="47"/>
        <v>-0.35310263121908747</v>
      </c>
      <c r="AS190" s="5">
        <f t="shared" si="50"/>
        <v>0.38381644734892717</v>
      </c>
      <c r="AV190" s="2">
        <f t="shared" si="34"/>
        <v>61.181761519301752</v>
      </c>
      <c r="AW190" s="2">
        <f t="shared" si="35"/>
        <v>64.18786064389775</v>
      </c>
      <c r="AX190" s="2">
        <f t="shared" si="36"/>
        <v>64.692244607759079</v>
      </c>
      <c r="AY190" s="2">
        <f t="shared" si="37"/>
        <v>64.666321519128175</v>
      </c>
      <c r="AZ190" s="2">
        <f t="shared" si="38"/>
        <v>66.156394720949564</v>
      </c>
      <c r="BA190" s="2">
        <f t="shared" si="39"/>
        <v>66.215923993679766</v>
      </c>
      <c r="BB190" s="2">
        <f t="shared" si="40"/>
        <v>66.826078734765787</v>
      </c>
      <c r="BC190" s="2">
        <f t="shared" si="41"/>
        <v>65.159666156683841</v>
      </c>
      <c r="BD190" s="2">
        <f t="shared" si="42"/>
        <v>62.180466407790227</v>
      </c>
      <c r="BE190" s="2">
        <f t="shared" si="43"/>
        <v>58.480552180696201</v>
      </c>
      <c r="BF190" s="2">
        <f t="shared" si="44"/>
        <v>52.741773848883803</v>
      </c>
      <c r="BG190" s="2">
        <f t="shared" si="45"/>
        <v>46.029102628751126</v>
      </c>
      <c r="BH190" s="2">
        <f t="shared" si="46"/>
        <v>38.27798353644436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62.917000000000002</v>
      </c>
      <c r="CA190" s="2">
        <f>IF(OR(AND($B190&gt;D$230, $B190&lt;D$231), $B190&gt;D$232), D190, "")</f>
        <v>62.956000000000003</v>
      </c>
      <c r="CB190" s="2">
        <f>IF(OR(AND($B190&gt;E$230, $B190&lt;E$231), $B190&gt;E$232), E190, "")</f>
        <v>63.779000000000003</v>
      </c>
      <c r="CC190" s="2">
        <f>IF(OR(AND($B190&gt;F$230, $B190&lt;F$231), $B190&gt;F$232), F190, "")</f>
        <v>62.765000000000001</v>
      </c>
      <c r="CD190" s="2">
        <f>IF(OR(AND($B190&gt;G$230, $B190&lt;G$231), $B190&gt;G$232), G190, "")</f>
        <v>66.897000000000006</v>
      </c>
      <c r="CE190" s="2">
        <f>IF(OR(AND($B190&gt;H$230, $B190&lt;H$231), $B190&gt;H$232), H190, "")</f>
        <v>65.456000000000003</v>
      </c>
      <c r="CF190" s="2">
        <f>IF(OR(AND($B190&gt;I$230, $B190&lt;I$231), $B190&gt;I$232), I190, "")</f>
        <v>66.176000000000002</v>
      </c>
      <c r="CG190" s="2">
        <f>IF(OR(AND($B190&gt;J$230, $B190&lt;J$231), $B190&gt;J$232), J190, "")</f>
        <v>64.926000000000002</v>
      </c>
      <c r="CH190" s="2">
        <f>IF(OR(AND($B190&gt;K$230, $B190&lt;K$231), $B190&gt;K$232), K190, "")</f>
        <v>63.279000000000003</v>
      </c>
      <c r="CI190" s="2">
        <f>IF(OR(AND($B190&gt;L$230, $B190&lt;L$231), $B190&gt;L$232), L190, "")</f>
        <v>58.515000000000001</v>
      </c>
      <c r="CJ190" s="2">
        <f>IF(OR(AND($B190&gt;M$230, $B190&lt;M$231), $B190&gt;M$232), M190, "")</f>
        <v>52.765000000000001</v>
      </c>
      <c r="CK190" s="2">
        <f>IF(OR(AND($B190&gt;N$230, $B190&lt;N$231), $B190&gt;N$232), N190, "")</f>
        <v>45.676000000000002</v>
      </c>
      <c r="CL190" s="2">
        <f>IF(OR(AND($B190&gt;O$230, $B190&lt;O$231), $B190&gt;O$232), O190, "")</f>
        <v>38.661799999999999</v>
      </c>
      <c r="CO190" s="2">
        <f>BK$207*$B190+BK$209</f>
        <v>67.008791390407154</v>
      </c>
      <c r="CP190" s="2">
        <f>BL$207*$B190+BL$209</f>
        <v>70.167057602710713</v>
      </c>
      <c r="CQ190" s="2">
        <f>BM$207*$B190+BM$209</f>
        <v>70.348851828981651</v>
      </c>
      <c r="CR190" s="2">
        <f>BN$207*$B190+BN$209</f>
        <v>69.880483111756419</v>
      </c>
      <c r="CS190" s="2">
        <f>BO$207*$B190+BO$209</f>
        <v>72.421327082382106</v>
      </c>
      <c r="CT190" s="2">
        <f>BP$207*$B190+BP$209</f>
        <v>71.914486618815218</v>
      </c>
      <c r="CU190" s="2">
        <f>BQ$207*$B190+BQ$209</f>
        <v>72.071472688973941</v>
      </c>
      <c r="CV190" s="2">
        <f>BR$207*$B190+BR$209</f>
        <v>72.432492485222269</v>
      </c>
      <c r="CW190" s="2">
        <f>BS$207*$B190+BS$209</f>
        <v>68.464264153813247</v>
      </c>
      <c r="CX190" s="2">
        <f>BT$207*$B190+BT$209</f>
        <v>64.708023111100417</v>
      </c>
      <c r="CY190" s="2">
        <f>BU$207*$B190+BU$209</f>
        <v>60.814485632614748</v>
      </c>
      <c r="CZ190" s="2">
        <f>BV$207*$B190+BV$209</f>
        <v>52.110587110541346</v>
      </c>
      <c r="DA190" s="2">
        <f>BW$207*$B190+BW$209</f>
        <v>43.454587576150999</v>
      </c>
      <c r="DD190" s="2">
        <f>BZ$207*$B190+BZ$209</f>
        <v>61.180142329725484</v>
      </c>
      <c r="DE190" s="2">
        <f>CA$207*$B190+CA$209</f>
        <v>64.18394549525695</v>
      </c>
      <c r="DF190" s="2">
        <f>CB$207*$B190+CB$209</f>
        <v>64.690137861087123</v>
      </c>
      <c r="DG190" s="2">
        <f>CC$207*$B190+CC$209</f>
        <v>64.664615825205075</v>
      </c>
      <c r="DH190" s="2">
        <f>CD$207*$B190+CD$209</f>
        <v>66.154283045920522</v>
      </c>
      <c r="DI190" s="2">
        <f>CE$207*$B190+CE$209</f>
        <v>66.213682725246585</v>
      </c>
      <c r="DJ190" s="2">
        <f>CF$207*$B190+CF$209</f>
        <v>66.824042566601506</v>
      </c>
      <c r="DK190" s="2">
        <f>CG$207*$B190+CG$209</f>
        <v>65.156724675796895</v>
      </c>
      <c r="DL190" s="2">
        <f>CH$207*$B190+CH$209</f>
        <v>62.178117328339873</v>
      </c>
      <c r="DM190" s="2">
        <f>CI$207*$B190+CI$209</f>
        <v>58.478109118584648</v>
      </c>
      <c r="DN190" s="2">
        <f>CJ$207*$B190+CJ$209</f>
        <v>52.738261695989209</v>
      </c>
      <c r="DO190" s="2">
        <f>CK$207*$B190+CK$209</f>
        <v>46.026221527571366</v>
      </c>
      <c r="DP190" s="2">
        <f>CL$207*$B190+CL$209</f>
        <v>38.275629240316725</v>
      </c>
      <c r="DS190" s="2">
        <f>POWER(10,($B190-C$227)/C$228)/(1+POWER(10,($B190-C$227)/C$228))</f>
        <v>0.99972220156687963</v>
      </c>
      <c r="DT190" s="2">
        <f>POWER(10,($B190-D$227)/D$228)/(1+POWER(10,($B190-D$227)/D$228))</f>
        <v>0.99934563341443639</v>
      </c>
      <c r="DU190" s="2">
        <f>POWER(10,($B190-E$227)/E$228)/(1+POWER(10,($B190-E$227)/E$228))</f>
        <v>0.9996276986813768</v>
      </c>
      <c r="DV190" s="2">
        <f>POWER(10,($B190-F$227)/F$228)/(1+POWER(10,($B190-F$227)/F$228))</f>
        <v>0.99967297980769154</v>
      </c>
      <c r="DW190" s="2">
        <f>POWER(10,($B190-G$227)/G$228)/(1+POWER(10,($B190-G$227)/G$228))</f>
        <v>0.99966305087107199</v>
      </c>
      <c r="DX190" s="2">
        <f>POWER(10,($B190-H$227)/H$228)/(1+POWER(10,($B190-H$227)/H$228))</f>
        <v>0.99960685045916065</v>
      </c>
      <c r="DY190" s="2">
        <f>POWER(10,($B190-I$227)/I$228)/(1+POWER(10,($B190-I$227)/I$228))</f>
        <v>0.99961196850328604</v>
      </c>
      <c r="DZ190" s="2">
        <f>POWER(10,($B190-J$227)/J$228)/(1+POWER(10,($B190-J$227)/J$228))</f>
        <v>0.99959571539884229</v>
      </c>
      <c r="EA190" s="2">
        <f>POWER(10,($B190-K$227)/K$228)/(1+POWER(10,($B190-K$227)/K$228))</f>
        <v>0.99962630852960044</v>
      </c>
      <c r="EB190" s="2">
        <f>POWER(10,($B190-L$227)/L$228)/(1+POWER(10,($B190-L$227)/L$228))</f>
        <v>0.99960784978500672</v>
      </c>
      <c r="EC190" s="2">
        <f>POWER(10,($B190-M$227)/M$228)/(1+POWER(10,($B190-M$227)/M$228))</f>
        <v>0.99956512437964096</v>
      </c>
      <c r="ED190" s="2">
        <f>POWER(10,($B190-N$227)/N$228)/(1+POWER(10,($B190-N$227)/N$228))</f>
        <v>0.99952647467669908</v>
      </c>
      <c r="EE190" s="2">
        <f>POWER(10,($B190-O$227)/O$228)/(1+POWER(10,($B190-O$227)/O$228))</f>
        <v>0.99954541126323682</v>
      </c>
    </row>
    <row r="191" spans="2:135" x14ac:dyDescent="0.25">
      <c r="B191" s="2">
        <v>185</v>
      </c>
      <c r="C191">
        <v>61.582999999999998</v>
      </c>
      <c r="D191">
        <v>64.662000000000006</v>
      </c>
      <c r="E191">
        <v>63.896999999999998</v>
      </c>
      <c r="F191">
        <v>64.426000000000002</v>
      </c>
      <c r="G191">
        <v>66.662000000000006</v>
      </c>
      <c r="H191">
        <v>66.515000000000001</v>
      </c>
      <c r="I191">
        <v>66.734999999999999</v>
      </c>
      <c r="J191">
        <v>65.721000000000004</v>
      </c>
      <c r="K191">
        <v>63.146999999999998</v>
      </c>
      <c r="L191">
        <v>56.411999999999999</v>
      </c>
      <c r="M191">
        <v>52.691000000000003</v>
      </c>
      <c r="N191">
        <v>45.484999999999999</v>
      </c>
      <c r="O191">
        <v>36.5441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61.127197782658016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64.136130364445208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64.642369114197066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64.61892808287628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66.111979224779034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66.174885828107108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66.789411595360448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65.112714752055794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62.134408647224269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58.437496511185621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52.692081625255504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45.988984459711943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38.243844427291997</v>
      </c>
      <c r="AE191" s="5"/>
      <c r="AG191" s="5">
        <f t="shared" si="49"/>
        <v>0.4558022173419829</v>
      </c>
      <c r="AH191" s="5">
        <f t="shared" si="49"/>
        <v>0.52586963555479826</v>
      </c>
      <c r="AI191" s="5">
        <f t="shared" si="49"/>
        <v>-0.74536911419706797</v>
      </c>
      <c r="AJ191" s="5">
        <f t="shared" si="49"/>
        <v>-0.19292808287627849</v>
      </c>
      <c r="AK191" s="5">
        <f t="shared" si="48"/>
        <v>0.55002077522097181</v>
      </c>
      <c r="AL191" s="5">
        <f t="shared" si="48"/>
        <v>0.34011417189289261</v>
      </c>
      <c r="AM191" s="5">
        <f t="shared" si="48"/>
        <v>-5.4411595360448928E-2</v>
      </c>
      <c r="AN191" s="5">
        <f t="shared" si="48"/>
        <v>0.60828524794420957</v>
      </c>
      <c r="AO191" s="5">
        <f t="shared" si="47"/>
        <v>1.0125913527757291</v>
      </c>
      <c r="AP191" s="5">
        <f t="shared" si="47"/>
        <v>-2.0254965111856222</v>
      </c>
      <c r="AQ191" s="5">
        <f t="shared" si="47"/>
        <v>-1.0816252555017059E-3</v>
      </c>
      <c r="AR191" s="5">
        <f t="shared" si="47"/>
        <v>-0.50398445971194406</v>
      </c>
      <c r="AS191" s="5">
        <f t="shared" si="50"/>
        <v>-1.6997444272919964</v>
      </c>
      <c r="AV191" s="2">
        <f t="shared" si="34"/>
        <v>61.127197782658016</v>
      </c>
      <c r="AW191" s="2">
        <f t="shared" si="35"/>
        <v>64.136130364445208</v>
      </c>
      <c r="AX191" s="2">
        <f t="shared" si="36"/>
        <v>64.642369114197038</v>
      </c>
      <c r="AY191" s="2">
        <f t="shared" si="37"/>
        <v>64.618928082876266</v>
      </c>
      <c r="AZ191" s="2">
        <f t="shared" si="38"/>
        <v>66.11197922477902</v>
      </c>
      <c r="BA191" s="2">
        <f t="shared" si="39"/>
        <v>66.174885828105502</v>
      </c>
      <c r="BB191" s="2">
        <f t="shared" si="40"/>
        <v>66.789411595360292</v>
      </c>
      <c r="BC191" s="2">
        <f t="shared" si="41"/>
        <v>65.112714752055027</v>
      </c>
      <c r="BD191" s="2">
        <f t="shared" si="42"/>
        <v>62.134408647224255</v>
      </c>
      <c r="BE191" s="2">
        <f t="shared" si="43"/>
        <v>58.437496511185401</v>
      </c>
      <c r="BF191" s="2">
        <f t="shared" si="44"/>
        <v>52.692081625252513</v>
      </c>
      <c r="BG191" s="2">
        <f t="shared" si="45"/>
        <v>45.988984459185879</v>
      </c>
      <c r="BH191" s="2">
        <f t="shared" si="46"/>
        <v>38.243844423432037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61.582999999999998</v>
      </c>
      <c r="CA191" s="2">
        <f>IF(OR(AND($B191&gt;D$230, $B191&lt;D$231), $B191&gt;D$232), D191, "")</f>
        <v>64.662000000000006</v>
      </c>
      <c r="CB191" s="2">
        <f>IF(OR(AND($B191&gt;E$230, $B191&lt;E$231), $B191&gt;E$232), E191, "")</f>
        <v>63.896999999999998</v>
      </c>
      <c r="CC191" s="2">
        <f>IF(OR(AND($B191&gt;F$230, $B191&lt;F$231), $B191&gt;F$232), F191, "")</f>
        <v>64.426000000000002</v>
      </c>
      <c r="CD191" s="2">
        <f>IF(OR(AND($B191&gt;G$230, $B191&lt;G$231), $B191&gt;G$232), G191, "")</f>
        <v>66.662000000000006</v>
      </c>
      <c r="CE191" s="2">
        <f>IF(OR(AND($B191&gt;H$230, $B191&lt;H$231), $B191&gt;H$232), H191, "")</f>
        <v>66.515000000000001</v>
      </c>
      <c r="CF191" s="2">
        <f>IF(OR(AND($B191&gt;I$230, $B191&lt;I$231), $B191&gt;I$232), I191, "")</f>
        <v>66.734999999999999</v>
      </c>
      <c r="CG191" s="2">
        <f>IF(OR(AND($B191&gt;J$230, $B191&lt;J$231), $B191&gt;J$232), J191, "")</f>
        <v>65.721000000000004</v>
      </c>
      <c r="CH191" s="2">
        <f>IF(OR(AND($B191&gt;K$230, $B191&lt;K$231), $B191&gt;K$232), K191, "")</f>
        <v>63.146999999999998</v>
      </c>
      <c r="CI191" s="2">
        <f>IF(OR(AND($B191&gt;L$230, $B191&lt;L$231), $B191&gt;L$232), L191, "")</f>
        <v>56.411999999999999</v>
      </c>
      <c r="CJ191" s="2">
        <f>IF(OR(AND($B191&gt;M$230, $B191&lt;M$231), $B191&gt;M$232), M191, "")</f>
        <v>52.691000000000003</v>
      </c>
      <c r="CK191" s="2">
        <f>IF(OR(AND($B191&gt;N$230, $B191&lt;N$231), $B191&gt;N$232), N191, "")</f>
        <v>45.484999999999999</v>
      </c>
      <c r="CL191" s="2">
        <f>IF(OR(AND($B191&gt;O$230, $B191&lt;O$231), $B191&gt;O$232), O191, "")</f>
        <v>36.5441</v>
      </c>
      <c r="CO191" s="2">
        <f>BK$207*$B191+BK$209</f>
        <v>67.019118546598165</v>
      </c>
      <c r="CP191" s="2">
        <f>BL$207*$B191+BL$209</f>
        <v>70.182526048284615</v>
      </c>
      <c r="CQ191" s="2">
        <f>BM$207*$B191+BM$209</f>
        <v>70.359261903673953</v>
      </c>
      <c r="CR191" s="2">
        <f>BN$207*$B191+BN$209</f>
        <v>69.887971143412003</v>
      </c>
      <c r="CS191" s="2">
        <f>BO$207*$B191+BO$209</f>
        <v>72.441883970043506</v>
      </c>
      <c r="CT191" s="2">
        <f>BP$207*$B191+BP$209</f>
        <v>71.93258371345776</v>
      </c>
      <c r="CU191" s="2">
        <f>BQ$207*$B191+BQ$209</f>
        <v>72.090330219094</v>
      </c>
      <c r="CV191" s="2">
        <f>BR$207*$B191+BR$209</f>
        <v>72.461496513942151</v>
      </c>
      <c r="CW191" s="2">
        <f>BS$207*$B191+BS$209</f>
        <v>68.484508042020963</v>
      </c>
      <c r="CX191" s="2">
        <f>BT$207*$B191+BT$209</f>
        <v>64.730771142826725</v>
      </c>
      <c r="CY191" s="2">
        <f>BU$207*$B191+BU$209</f>
        <v>60.853450750451792</v>
      </c>
      <c r="CZ191" s="2">
        <f>BV$207*$B191+BV$209</f>
        <v>52.138948493965152</v>
      </c>
      <c r="DA191" s="2">
        <f>BW$207*$B191+BW$209</f>
        <v>43.479743265183828</v>
      </c>
      <c r="DD191" s="2">
        <f>BZ$207*$B191+BZ$209</f>
        <v>61.125704619201116</v>
      </c>
      <c r="DE191" s="2">
        <f>CA$207*$B191+CA$209</f>
        <v>64.13251957669948</v>
      </c>
      <c r="DF191" s="2">
        <f>CB$207*$B191+CB$209</f>
        <v>64.640427261239822</v>
      </c>
      <c r="DG191" s="2">
        <f>CC$207*$B191+CC$209</f>
        <v>64.61735609799922</v>
      </c>
      <c r="DH191" s="2">
        <f>CD$207*$B191+CD$209</f>
        <v>66.110033381438228</v>
      </c>
      <c r="DI191" s="2">
        <f>CE$207*$B191+CE$209</f>
        <v>66.172820555320811</v>
      </c>
      <c r="DJ191" s="2">
        <f>CF$207*$B191+CF$209</f>
        <v>66.78753493073016</v>
      </c>
      <c r="DK191" s="2">
        <f>CG$207*$B191+CG$209</f>
        <v>65.110004072600475</v>
      </c>
      <c r="DL191" s="2">
        <f>CH$207*$B191+CH$209</f>
        <v>62.132243656546365</v>
      </c>
      <c r="DM191" s="2">
        <f>CI$207*$B191+CI$209</f>
        <v>58.435244868444848</v>
      </c>
      <c r="DN191" s="2">
        <f>CJ$207*$B191+CJ$209</f>
        <v>52.688843325943559</v>
      </c>
      <c r="DO191" s="2">
        <f>CK$207*$B191+CK$209</f>
        <v>45.986327276074846</v>
      </c>
      <c r="DP191" s="2">
        <f>CL$207*$B191+CL$209</f>
        <v>38.241672685640928</v>
      </c>
      <c r="DS191" s="2">
        <f>POWER(10,($B191-C$227)/C$228)/(1+POWER(10,($B191-C$227)/C$228))</f>
        <v>0.99974663862486246</v>
      </c>
      <c r="DT191" s="2">
        <f>POWER(10,($B191-D$227)/D$228)/(1+POWER(10,($B191-D$227)/D$228))</f>
        <v>0.99940317621763131</v>
      </c>
      <c r="DU191" s="2">
        <f>POWER(10,($B191-E$227)/E$228)/(1+POWER(10,($B191-E$227)/E$228))</f>
        <v>0.99966044603863735</v>
      </c>
      <c r="DV191" s="2">
        <f>POWER(10,($B191-F$227)/F$228)/(1+POWER(10,($B191-F$227)/F$228))</f>
        <v>0.99970174545788104</v>
      </c>
      <c r="DW191" s="2">
        <f>POWER(10,($B191-G$227)/G$228)/(1+POWER(10,($B191-G$227)/G$228))</f>
        <v>0.99969268963100799</v>
      </c>
      <c r="DX191" s="2">
        <f>POWER(10,($B191-H$227)/H$228)/(1+POWER(10,($B191-H$227)/H$228))</f>
        <v>0.99964143095332425</v>
      </c>
      <c r="DY191" s="2">
        <f>POWER(10,($B191-I$227)/I$228)/(1+POWER(10,($B191-I$227)/I$228))</f>
        <v>0.99964609898589674</v>
      </c>
      <c r="DZ191" s="2">
        <f>POWER(10,($B191-J$227)/J$228)/(1+POWER(10,($B191-J$227)/J$228))</f>
        <v>0.99963127494502746</v>
      </c>
      <c r="EA191" s="2">
        <f>POWER(10,($B191-K$227)/K$228)/(1+POWER(10,($B191-K$227)/K$228))</f>
        <v>0.99965917812192517</v>
      </c>
      <c r="EB191" s="2">
        <f>POWER(10,($B191-L$227)/L$228)/(1+POWER(10,($B191-L$227)/L$228))</f>
        <v>0.99964234241230665</v>
      </c>
      <c r="EC191" s="2">
        <f>POWER(10,($B191-M$227)/M$228)/(1+POWER(10,($B191-M$227)/M$228))</f>
        <v>0.99960337354381101</v>
      </c>
      <c r="ED191" s="2">
        <f>POWER(10,($B191-N$227)/N$228)/(1+POWER(10,($B191-N$227)/N$228))</f>
        <v>0.99956812177819265</v>
      </c>
      <c r="EE191" s="2">
        <f>POWER(10,($B191-O$227)/O$228)/(1+POWER(10,($B191-O$227)/O$228))</f>
        <v>0.99958539356082909</v>
      </c>
    </row>
    <row r="192" spans="2:135" x14ac:dyDescent="0.25">
      <c r="B192" s="2">
        <v>186</v>
      </c>
      <c r="C192">
        <v>59.75</v>
      </c>
      <c r="D192">
        <v>63.868000000000002</v>
      </c>
      <c r="E192">
        <v>62.368000000000002</v>
      </c>
      <c r="F192">
        <v>64.632000000000005</v>
      </c>
      <c r="G192">
        <v>66.617999999999995</v>
      </c>
      <c r="H192">
        <v>67.352999999999994</v>
      </c>
      <c r="I192">
        <v>68.234999999999999</v>
      </c>
      <c r="J192">
        <v>64.721000000000004</v>
      </c>
      <c r="K192">
        <v>59.691000000000003</v>
      </c>
      <c r="L192">
        <v>58.265000000000001</v>
      </c>
      <c r="M192">
        <v>51.911999999999999</v>
      </c>
      <c r="N192">
        <v>45.808999999999997</v>
      </c>
      <c r="O192">
        <v>38.823500000000003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61.072643685735912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64.084423321813958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64.592506323791525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64.571544968069517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66.06757655901032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66.133861277389087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66.752756756945274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65.065781184257773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62.088365091084562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58.394455608103272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52.642410394906939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45.948883381965878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38.209719205166444</v>
      </c>
      <c r="AE192" s="5"/>
      <c r="AG192" s="5">
        <f t="shared" si="49"/>
        <v>-1.3226436857359118</v>
      </c>
      <c r="AH192" s="5">
        <f t="shared" si="49"/>
        <v>-0.21642332181395574</v>
      </c>
      <c r="AI192" s="5">
        <f t="shared" si="49"/>
        <v>-2.2245063237915232</v>
      </c>
      <c r="AJ192" s="5">
        <f t="shared" si="49"/>
        <v>6.0455031930487735E-2</v>
      </c>
      <c r="AK192" s="5">
        <f t="shared" si="48"/>
        <v>0.55042344098967533</v>
      </c>
      <c r="AL192" s="5">
        <f t="shared" si="48"/>
        <v>1.2191387226109072</v>
      </c>
      <c r="AM192" s="5">
        <f t="shared" si="48"/>
        <v>1.4822432430547252</v>
      </c>
      <c r="AN192" s="5">
        <f t="shared" si="48"/>
        <v>-0.34478118425776927</v>
      </c>
      <c r="AO192" s="5">
        <f t="shared" si="47"/>
        <v>-2.3973650910845592</v>
      </c>
      <c r="AP192" s="5">
        <f t="shared" si="47"/>
        <v>-0.12945560810327095</v>
      </c>
      <c r="AQ192" s="5">
        <f t="shared" si="47"/>
        <v>-0.73041039490694004</v>
      </c>
      <c r="AR192" s="5">
        <f t="shared" si="47"/>
        <v>-0.13988338196588046</v>
      </c>
      <c r="AS192" s="5">
        <f t="shared" si="50"/>
        <v>0.61378079483355918</v>
      </c>
      <c r="AV192" s="2">
        <f t="shared" si="34"/>
        <v>61.072643685735912</v>
      </c>
      <c r="AW192" s="2">
        <f t="shared" si="35"/>
        <v>64.084423321813958</v>
      </c>
      <c r="AX192" s="2">
        <f t="shared" si="36"/>
        <v>64.592506323791525</v>
      </c>
      <c r="AY192" s="2">
        <f t="shared" si="37"/>
        <v>64.571544968069517</v>
      </c>
      <c r="AZ192" s="2">
        <f t="shared" si="38"/>
        <v>66.06757655901032</v>
      </c>
      <c r="BA192" s="2">
        <f t="shared" si="39"/>
        <v>66.133861277388831</v>
      </c>
      <c r="BB192" s="2">
        <f t="shared" si="40"/>
        <v>66.752756756945246</v>
      </c>
      <c r="BC192" s="2">
        <f t="shared" si="41"/>
        <v>65.065781184257645</v>
      </c>
      <c r="BD192" s="2">
        <f t="shared" si="42"/>
        <v>62.088365091084562</v>
      </c>
      <c r="BE192" s="2">
        <f t="shared" si="43"/>
        <v>58.394455608103236</v>
      </c>
      <c r="BF192" s="2">
        <f t="shared" si="44"/>
        <v>52.642410394906442</v>
      </c>
      <c r="BG192" s="2">
        <f t="shared" si="45"/>
        <v>45.948883381859801</v>
      </c>
      <c r="BH192" s="2">
        <f t="shared" si="46"/>
        <v>38.209719204295368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59.75</v>
      </c>
      <c r="CA192" s="2">
        <f>IF(OR(AND($B192&gt;D$230, $B192&lt;D$231), $B192&gt;D$232), D192, "")</f>
        <v>63.868000000000002</v>
      </c>
      <c r="CB192" s="2">
        <f>IF(OR(AND($B192&gt;E$230, $B192&lt;E$231), $B192&gt;E$232), E192, "")</f>
        <v>62.368000000000002</v>
      </c>
      <c r="CC192" s="2">
        <f>IF(OR(AND($B192&gt;F$230, $B192&lt;F$231), $B192&gt;F$232), F192, "")</f>
        <v>64.632000000000005</v>
      </c>
      <c r="CD192" s="2">
        <f>IF(OR(AND($B192&gt;G$230, $B192&lt;G$231), $B192&gt;G$232), G192, "")</f>
        <v>66.617999999999995</v>
      </c>
      <c r="CE192" s="2">
        <f>IF(OR(AND($B192&gt;H$230, $B192&lt;H$231), $B192&gt;H$232), H192, "")</f>
        <v>67.352999999999994</v>
      </c>
      <c r="CF192" s="2">
        <f>IF(OR(AND($B192&gt;I$230, $B192&lt;I$231), $B192&gt;I$232), I192, "")</f>
        <v>68.234999999999999</v>
      </c>
      <c r="CG192" s="2">
        <f>IF(OR(AND($B192&gt;J$230, $B192&lt;J$231), $B192&gt;J$232), J192, "")</f>
        <v>64.721000000000004</v>
      </c>
      <c r="CH192" s="2">
        <f>IF(OR(AND($B192&gt;K$230, $B192&lt;K$231), $B192&gt;K$232), K192, "")</f>
        <v>59.691000000000003</v>
      </c>
      <c r="CI192" s="2">
        <f>IF(OR(AND($B192&gt;L$230, $B192&lt;L$231), $B192&gt;L$232), L192, "")</f>
        <v>58.265000000000001</v>
      </c>
      <c r="CJ192" s="2">
        <f>IF(OR(AND($B192&gt;M$230, $B192&lt;M$231), $B192&gt;M$232), M192, "")</f>
        <v>51.911999999999999</v>
      </c>
      <c r="CK192" s="2">
        <f>IF(OR(AND($B192&gt;N$230, $B192&lt;N$231), $B192&gt;N$232), N192, "")</f>
        <v>45.808999999999997</v>
      </c>
      <c r="CL192" s="2">
        <f>IF(OR(AND($B192&gt;O$230, $B192&lt;O$231), $B192&gt;O$232), O192, "")</f>
        <v>38.823500000000003</v>
      </c>
      <c r="CO192" s="2">
        <f>BK$207*$B192+BK$209</f>
        <v>67.029445702789175</v>
      </c>
      <c r="CP192" s="2">
        <f>BL$207*$B192+BL$209</f>
        <v>70.197994493858531</v>
      </c>
      <c r="CQ192" s="2">
        <f>BM$207*$B192+BM$209</f>
        <v>70.369671978366256</v>
      </c>
      <c r="CR192" s="2">
        <f>BN$207*$B192+BN$209</f>
        <v>69.8954591750676</v>
      </c>
      <c r="CS192" s="2">
        <f>BO$207*$B192+BO$209</f>
        <v>72.462440857704891</v>
      </c>
      <c r="CT192" s="2">
        <f>BP$207*$B192+BP$209</f>
        <v>71.950680808100302</v>
      </c>
      <c r="CU192" s="2">
        <f>BQ$207*$B192+BQ$209</f>
        <v>72.109187749214072</v>
      </c>
      <c r="CV192" s="2">
        <f>BR$207*$B192+BR$209</f>
        <v>72.490500542662048</v>
      </c>
      <c r="CW192" s="2">
        <f>BS$207*$B192+BS$209</f>
        <v>68.504751930228664</v>
      </c>
      <c r="CX192" s="2">
        <f>BT$207*$B192+BT$209</f>
        <v>64.753519174553048</v>
      </c>
      <c r="CY192" s="2">
        <f>BU$207*$B192+BU$209</f>
        <v>60.892415868288836</v>
      </c>
      <c r="CZ192" s="2">
        <f>BV$207*$B192+BV$209</f>
        <v>52.167309877388966</v>
      </c>
      <c r="DA192" s="2">
        <f>BW$207*$B192+BW$209</f>
        <v>43.504898954216657</v>
      </c>
      <c r="DD192" s="2">
        <f>BZ$207*$B192+BZ$209</f>
        <v>61.071266908676748</v>
      </c>
      <c r="DE192" s="2">
        <f>CA$207*$B192+CA$209</f>
        <v>64.081093658142009</v>
      </c>
      <c r="DF192" s="2">
        <f>CB$207*$B192+CB$209</f>
        <v>64.590716661392534</v>
      </c>
      <c r="DG192" s="2">
        <f>CC$207*$B192+CC$209</f>
        <v>64.570096370793379</v>
      </c>
      <c r="DH192" s="2">
        <f>CD$207*$B192+CD$209</f>
        <v>66.065783716955934</v>
      </c>
      <c r="DI192" s="2">
        <f>CE$207*$B192+CE$209</f>
        <v>66.131958385395038</v>
      </c>
      <c r="DJ192" s="2">
        <f>CF$207*$B192+CF$209</f>
        <v>66.751027294858829</v>
      </c>
      <c r="DK192" s="2">
        <f>CG$207*$B192+CG$209</f>
        <v>65.063283469404041</v>
      </c>
      <c r="DL192" s="2">
        <f>CH$207*$B192+CH$209</f>
        <v>62.086369984752849</v>
      </c>
      <c r="DM192" s="2">
        <f>CI$207*$B192+CI$209</f>
        <v>58.392380618305047</v>
      </c>
      <c r="DN192" s="2">
        <f>CJ$207*$B192+CJ$209</f>
        <v>52.639424955897915</v>
      </c>
      <c r="DO192" s="2">
        <f>CK$207*$B192+CK$209</f>
        <v>45.946433024578326</v>
      </c>
      <c r="DP192" s="2">
        <f>CL$207*$B192+CL$209</f>
        <v>38.207716130965132</v>
      </c>
      <c r="DS192" s="2">
        <f>POWER(10,($B192-C$227)/C$228)/(1+POWER(10,($B192-C$227)/C$228))</f>
        <v>0.99976892652826688</v>
      </c>
      <c r="DT192" s="2">
        <f>POWER(10,($B192-D$227)/D$228)/(1+POWER(10,($B192-D$227)/D$228))</f>
        <v>0.99945566165589772</v>
      </c>
      <c r="DU192" s="2">
        <f>POWER(10,($B192-E$227)/E$228)/(1+POWER(10,($B192-E$227)/E$228))</f>
        <v>0.99969031385417695</v>
      </c>
      <c r="DV192" s="2">
        <f>POWER(10,($B192-F$227)/F$228)/(1+POWER(10,($B192-F$227)/F$228))</f>
        <v>0.99972798148607311</v>
      </c>
      <c r="DW192" s="2">
        <f>POWER(10,($B192-G$227)/G$228)/(1+POWER(10,($B192-G$227)/G$228))</f>
        <v>0.99971972203372184</v>
      </c>
      <c r="DX192" s="2">
        <f>POWER(10,($B192-H$227)/H$228)/(1+POWER(10,($B192-H$227)/H$228))</f>
        <v>0.99967297082494178</v>
      </c>
      <c r="DY192" s="2">
        <f>POWER(10,($B192-I$227)/I$228)/(1+POWER(10,($B192-I$227)/I$228))</f>
        <v>0.99967722838814721</v>
      </c>
      <c r="DZ192" s="2">
        <f>POWER(10,($B192-J$227)/J$228)/(1+POWER(10,($B192-J$227)/J$228))</f>
        <v>0.99966370784252478</v>
      </c>
      <c r="EA192" s="2">
        <f>POWER(10,($B192-K$227)/K$228)/(1+POWER(10,($B192-K$227)/K$228))</f>
        <v>0.99968915743116304</v>
      </c>
      <c r="EB192" s="2">
        <f>POWER(10,($B192-L$227)/L$228)/(1+POWER(10,($B192-L$227)/L$228))</f>
        <v>0.99967380213780199</v>
      </c>
      <c r="EC192" s="2">
        <f>POWER(10,($B192-M$227)/M$228)/(1+POWER(10,($B192-M$227)/M$228))</f>
        <v>0.9996382597484692</v>
      </c>
      <c r="ED192" s="2">
        <f>POWER(10,($B192-N$227)/N$228)/(1+POWER(10,($B192-N$227)/N$228))</f>
        <v>0.9996061074122744</v>
      </c>
      <c r="EE192" s="2">
        <f>POWER(10,($B192-O$227)/O$228)/(1+POWER(10,($B192-O$227)/O$228))</f>
        <v>0.99962186063855551</v>
      </c>
    </row>
    <row r="193" spans="2:137" x14ac:dyDescent="0.25">
      <c r="B193" s="2">
        <v>187</v>
      </c>
      <c r="C193">
        <v>61.457999999999998</v>
      </c>
      <c r="D193">
        <v>63</v>
      </c>
      <c r="E193">
        <v>62.765000000000001</v>
      </c>
      <c r="F193">
        <v>65.176000000000002</v>
      </c>
      <c r="G193">
        <v>66.367999999999995</v>
      </c>
      <c r="H193">
        <v>64.765000000000001</v>
      </c>
      <c r="I193">
        <v>67.206000000000003</v>
      </c>
      <c r="J193">
        <v>63.558999999999997</v>
      </c>
      <c r="K193">
        <v>60.926000000000002</v>
      </c>
      <c r="L193">
        <v>58.234999999999999</v>
      </c>
      <c r="M193">
        <v>51.411999999999999</v>
      </c>
      <c r="N193">
        <v>47.456000000000003</v>
      </c>
      <c r="O193">
        <v>38.617600000000003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61.018098508207132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64.032737785190648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64.542655278301751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64.524171393985924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66.023185750220549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66.092849308884553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66.716113290327158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65.018864102224555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62.042334665625468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58.351428355620882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52.592758584869905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45.908798123574122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38.175606848401287</v>
      </c>
      <c r="AE193" s="5"/>
      <c r="AG193" s="5">
        <f t="shared" si="49"/>
        <v>0.43990149179286675</v>
      </c>
      <c r="AH193" s="5">
        <f t="shared" si="49"/>
        <v>-1.0327377851906476</v>
      </c>
      <c r="AI193" s="5">
        <f t="shared" si="49"/>
        <v>-1.7776552783017507</v>
      </c>
      <c r="AJ193" s="5">
        <f t="shared" si="49"/>
        <v>0.6518286060140781</v>
      </c>
      <c r="AK193" s="5">
        <f t="shared" si="48"/>
        <v>0.34481424977944641</v>
      </c>
      <c r="AL193" s="5">
        <f t="shared" si="48"/>
        <v>-1.3278493088845522</v>
      </c>
      <c r="AM193" s="5">
        <f t="shared" si="48"/>
        <v>0.4898867096728452</v>
      </c>
      <c r="AN193" s="5">
        <f t="shared" si="48"/>
        <v>-1.4598641022245573</v>
      </c>
      <c r="AO193" s="5">
        <f t="shared" si="47"/>
        <v>-1.116334665625466</v>
      </c>
      <c r="AP193" s="5">
        <f t="shared" si="47"/>
        <v>-0.11642835562088294</v>
      </c>
      <c r="AQ193" s="5">
        <f t="shared" si="47"/>
        <v>-1.1807585848699063</v>
      </c>
      <c r="AR193" s="5">
        <f t="shared" si="47"/>
        <v>1.5472018764258806</v>
      </c>
      <c r="AS193" s="5">
        <f t="shared" si="50"/>
        <v>0.44199315159871588</v>
      </c>
      <c r="AV193" s="2">
        <f t="shared" si="34"/>
        <v>61.018098508207132</v>
      </c>
      <c r="AW193" s="2">
        <f t="shared" si="35"/>
        <v>64.032737785190648</v>
      </c>
      <c r="AX193" s="2">
        <f t="shared" si="36"/>
        <v>64.542655278301751</v>
      </c>
      <c r="AY193" s="2">
        <f t="shared" si="37"/>
        <v>64.524171393985924</v>
      </c>
      <c r="AZ193" s="2">
        <f t="shared" si="38"/>
        <v>66.023185750220549</v>
      </c>
      <c r="BA193" s="2">
        <f t="shared" si="39"/>
        <v>66.09284930888451</v>
      </c>
      <c r="BB193" s="2">
        <f t="shared" si="40"/>
        <v>66.716113290327158</v>
      </c>
      <c r="BC193" s="2">
        <f t="shared" si="41"/>
        <v>65.018864102224541</v>
      </c>
      <c r="BD193" s="2">
        <f t="shared" si="42"/>
        <v>62.042334665625468</v>
      </c>
      <c r="BE193" s="2">
        <f t="shared" si="43"/>
        <v>58.351428355620875</v>
      </c>
      <c r="BF193" s="2">
        <f t="shared" si="44"/>
        <v>52.592758584869827</v>
      </c>
      <c r="BG193" s="2">
        <f t="shared" si="45"/>
        <v>45.908798123553886</v>
      </c>
      <c r="BH193" s="2">
        <f t="shared" si="46"/>
        <v>38.175606848215033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61.457999999999998</v>
      </c>
      <c r="CA193" s="2">
        <f>IF(OR(AND($B193&gt;D$230, $B193&lt;D$231), $B193&gt;D$232), D193, "")</f>
        <v>63</v>
      </c>
      <c r="CB193" s="2">
        <f>IF(OR(AND($B193&gt;E$230, $B193&lt;E$231), $B193&gt;E$232), E193, "")</f>
        <v>62.765000000000001</v>
      </c>
      <c r="CC193" s="2">
        <f>IF(OR(AND($B193&gt;F$230, $B193&lt;F$231), $B193&gt;F$232), F193, "")</f>
        <v>65.176000000000002</v>
      </c>
      <c r="CD193" s="2">
        <f>IF(OR(AND($B193&gt;G$230, $B193&lt;G$231), $B193&gt;G$232), G193, "")</f>
        <v>66.367999999999995</v>
      </c>
      <c r="CE193" s="2">
        <f>IF(OR(AND($B193&gt;H$230, $B193&lt;H$231), $B193&gt;H$232), H193, "")</f>
        <v>64.765000000000001</v>
      </c>
      <c r="CF193" s="2">
        <f>IF(OR(AND($B193&gt;I$230, $B193&lt;I$231), $B193&gt;I$232), I193, "")</f>
        <v>67.206000000000003</v>
      </c>
      <c r="CG193" s="2">
        <f>IF(OR(AND($B193&gt;J$230, $B193&lt;J$231), $B193&gt;J$232), J193, "")</f>
        <v>63.558999999999997</v>
      </c>
      <c r="CH193" s="2">
        <f>IF(OR(AND($B193&gt;K$230, $B193&lt;K$231), $B193&gt;K$232), K193, "")</f>
        <v>60.926000000000002</v>
      </c>
      <c r="CI193" s="2">
        <f>IF(OR(AND($B193&gt;L$230, $B193&lt;L$231), $B193&gt;L$232), L193, "")</f>
        <v>58.234999999999999</v>
      </c>
      <c r="CJ193" s="2">
        <f>IF(OR(AND($B193&gt;M$230, $B193&lt;M$231), $B193&gt;M$232), M193, "")</f>
        <v>51.411999999999999</v>
      </c>
      <c r="CK193" s="2">
        <f>IF(OR(AND($B193&gt;N$230, $B193&lt;N$231), $B193&gt;N$232), N193, "")</f>
        <v>47.456000000000003</v>
      </c>
      <c r="CL193" s="2">
        <f>IF(OR(AND($B193&gt;O$230, $B193&lt;O$231), $B193&gt;O$232), O193, "")</f>
        <v>38.617600000000003</v>
      </c>
      <c r="CO193" s="2">
        <f>BK$207*$B193+BK$209</f>
        <v>67.0397728589802</v>
      </c>
      <c r="CP193" s="2">
        <f>BL$207*$B193+BL$209</f>
        <v>70.213462939432432</v>
      </c>
      <c r="CQ193" s="2">
        <f>BM$207*$B193+BM$209</f>
        <v>70.380082053058558</v>
      </c>
      <c r="CR193" s="2">
        <f>BN$207*$B193+BN$209</f>
        <v>69.902947206723184</v>
      </c>
      <c r="CS193" s="2">
        <f>BO$207*$B193+BO$209</f>
        <v>72.482997745366291</v>
      </c>
      <c r="CT193" s="2">
        <f>BP$207*$B193+BP$209</f>
        <v>71.968777902742843</v>
      </c>
      <c r="CU193" s="2">
        <f>BQ$207*$B193+BQ$209</f>
        <v>72.128045279334131</v>
      </c>
      <c r="CV193" s="2">
        <f>BR$207*$B193+BR$209</f>
        <v>72.519504571381944</v>
      </c>
      <c r="CW193" s="2">
        <f>BS$207*$B193+BS$209</f>
        <v>68.524995818436381</v>
      </c>
      <c r="CX193" s="2">
        <f>BT$207*$B193+BT$209</f>
        <v>64.776267206279357</v>
      </c>
      <c r="CY193" s="2">
        <f>BU$207*$B193+BU$209</f>
        <v>60.931380986125873</v>
      </c>
      <c r="CZ193" s="2">
        <f>BV$207*$B193+BV$209</f>
        <v>52.195671260812773</v>
      </c>
      <c r="DA193" s="2">
        <f>BW$207*$B193+BW$209</f>
        <v>43.530054643249485</v>
      </c>
      <c r="DD193" s="2">
        <f>BZ$207*$B193+BZ$209</f>
        <v>61.016829198152372</v>
      </c>
      <c r="DE193" s="2">
        <f>CA$207*$B193+CA$209</f>
        <v>64.029667739584539</v>
      </c>
      <c r="DF193" s="2">
        <f>CB$207*$B193+CB$209</f>
        <v>64.541006061545247</v>
      </c>
      <c r="DG193" s="2">
        <f>CC$207*$B193+CC$209</f>
        <v>64.522836643587524</v>
      </c>
      <c r="DH193" s="2">
        <f>CD$207*$B193+CD$209</f>
        <v>66.02153405247364</v>
      </c>
      <c r="DI193" s="2">
        <f>CE$207*$B193+CE$209</f>
        <v>66.091096215469264</v>
      </c>
      <c r="DJ193" s="2">
        <f>CF$207*$B193+CF$209</f>
        <v>66.714519658987484</v>
      </c>
      <c r="DK193" s="2">
        <f>CG$207*$B193+CG$209</f>
        <v>65.016562866207622</v>
      </c>
      <c r="DL193" s="2">
        <f>CH$207*$B193+CH$209</f>
        <v>62.040496312959334</v>
      </c>
      <c r="DM193" s="2">
        <f>CI$207*$B193+CI$209</f>
        <v>58.349516368165247</v>
      </c>
      <c r="DN193" s="2">
        <f>CJ$207*$B193+CJ$209</f>
        <v>52.590006585852265</v>
      </c>
      <c r="DO193" s="2">
        <f>CK$207*$B193+CK$209</f>
        <v>45.906538773081806</v>
      </c>
      <c r="DP193" s="2">
        <f>CL$207*$B193+CL$209</f>
        <v>38.173759576289335</v>
      </c>
      <c r="DS193" s="2">
        <f>POWER(10,($B193-C$227)/C$228)/(1+POWER(10,($B193-C$227)/C$228))</f>
        <v>0.99978925420421649</v>
      </c>
      <c r="DT193" s="2">
        <f>POWER(10,($B193-D$227)/D$228)/(1+POWER(10,($B193-D$227)/D$228))</f>
        <v>0.9995035337512167</v>
      </c>
      <c r="DU193" s="2">
        <f>POWER(10,($B193-E$227)/E$228)/(1+POWER(10,($B193-E$227)/E$228))</f>
        <v>0.99971755518186545</v>
      </c>
      <c r="DV193" s="2">
        <f>POWER(10,($B193-F$227)/F$228)/(1+POWER(10,($B193-F$227)/F$228))</f>
        <v>0.99975191022884369</v>
      </c>
      <c r="DW193" s="2">
        <f>POWER(10,($B193-G$227)/G$228)/(1+POWER(10,($B193-G$227)/G$228))</f>
        <v>0.99974437715269848</v>
      </c>
      <c r="DX193" s="2">
        <f>POWER(10,($B193-H$227)/H$228)/(1+POWER(10,($B193-H$227)/H$228))</f>
        <v>0.9997017372650443</v>
      </c>
      <c r="DY193" s="2">
        <f>POWER(10,($B193-I$227)/I$228)/(1+POWER(10,($B193-I$227)/I$228))</f>
        <v>0.99970562043085542</v>
      </c>
      <c r="DZ193" s="2">
        <f>POWER(10,($B193-J$227)/J$228)/(1+POWER(10,($B193-J$227)/J$228))</f>
        <v>0.99969328883158892</v>
      </c>
      <c r="EA193" s="2">
        <f>POWER(10,($B193-K$227)/K$228)/(1+POWER(10,($B193-K$227)/K$228))</f>
        <v>0.99971650045395466</v>
      </c>
      <c r="EB193" s="2">
        <f>POWER(10,($B193-L$227)/L$228)/(1+POWER(10,($B193-L$227)/L$228))</f>
        <v>0.9997024954749627</v>
      </c>
      <c r="EC193" s="2">
        <f>POWER(10,($B193-M$227)/M$228)/(1+POWER(10,($B193-M$227)/M$228))</f>
        <v>0.99967007846842715</v>
      </c>
      <c r="ED193" s="2">
        <f>POWER(10,($B193-N$227)/N$228)/(1+POWER(10,($B193-N$227)/N$228))</f>
        <v>0.99964075323957813</v>
      </c>
      <c r="EE193" s="2">
        <f>POWER(10,($B193-O$227)/O$228)/(1+POWER(10,($B193-O$227)/O$228))</f>
        <v>0.99965512132871537</v>
      </c>
    </row>
    <row r="194" spans="2:137" x14ac:dyDescent="0.25">
      <c r="B194" s="2">
        <v>188</v>
      </c>
      <c r="C194">
        <v>61.457999999999998</v>
      </c>
      <c r="D194">
        <v>63.058999999999997</v>
      </c>
      <c r="E194">
        <v>65.117999999999995</v>
      </c>
      <c r="F194">
        <v>65.528999999999996</v>
      </c>
      <c r="G194">
        <v>66.278999999999996</v>
      </c>
      <c r="H194">
        <v>66.912000000000006</v>
      </c>
      <c r="I194">
        <v>65.956000000000003</v>
      </c>
      <c r="J194">
        <v>64.528999999999996</v>
      </c>
      <c r="K194">
        <v>61.441000000000003</v>
      </c>
      <c r="L194">
        <v>58.573999999999998</v>
      </c>
      <c r="M194">
        <v>52.131999999999998</v>
      </c>
      <c r="N194">
        <v>45</v>
      </c>
      <c r="O194">
        <v>39.573500000000003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60.963561581819974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63.981072148140314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64.492815089671268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64.476806637315292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65.978805896865552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66.051848966153557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66.679480334497853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64.97196225440544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61.996316375977095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58.308413719830121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52.543124736260097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45.868727502619365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38.141506398117158</v>
      </c>
      <c r="AE194" s="5"/>
      <c r="AG194" s="5">
        <f t="shared" si="49"/>
        <v>0.49443841818002454</v>
      </c>
      <c r="AH194" s="5">
        <f t="shared" si="49"/>
        <v>-0.92207214814031602</v>
      </c>
      <c r="AI194" s="5">
        <f t="shared" si="49"/>
        <v>0.62518491032872703</v>
      </c>
      <c r="AJ194" s="5">
        <f t="shared" si="49"/>
        <v>1.0521933626847044</v>
      </c>
      <c r="AK194" s="5">
        <f t="shared" si="48"/>
        <v>0.30019410313444439</v>
      </c>
      <c r="AL194" s="5">
        <f t="shared" si="48"/>
        <v>0.86015103384644931</v>
      </c>
      <c r="AM194" s="5">
        <f t="shared" si="48"/>
        <v>-0.72348033449785021</v>
      </c>
      <c r="AN194" s="5">
        <f t="shared" si="48"/>
        <v>-0.4429622544054439</v>
      </c>
      <c r="AO194" s="5">
        <f t="shared" si="47"/>
        <v>-0.55531637597709249</v>
      </c>
      <c r="AP194" s="5">
        <f t="shared" si="47"/>
        <v>0.2655862801698774</v>
      </c>
      <c r="AQ194" s="5">
        <f t="shared" si="47"/>
        <v>-0.41112473626009916</v>
      </c>
      <c r="AR194" s="5">
        <f t="shared" si="47"/>
        <v>-0.8687275026193646</v>
      </c>
      <c r="AS194" s="5">
        <f t="shared" si="50"/>
        <v>1.4319936018828443</v>
      </c>
      <c r="AV194" s="2">
        <f t="shared" si="34"/>
        <v>60.963561581819974</v>
      </c>
      <c r="AW194" s="2">
        <f t="shared" si="35"/>
        <v>63.981072148140314</v>
      </c>
      <c r="AX194" s="2">
        <f t="shared" si="36"/>
        <v>64.492815089671268</v>
      </c>
      <c r="AY194" s="2">
        <f t="shared" si="37"/>
        <v>64.476806637315292</v>
      </c>
      <c r="AZ194" s="2">
        <f t="shared" si="38"/>
        <v>65.978805896865552</v>
      </c>
      <c r="BA194" s="2">
        <f t="shared" si="39"/>
        <v>66.051848966153557</v>
      </c>
      <c r="BB194" s="2">
        <f t="shared" si="40"/>
        <v>66.679480334497853</v>
      </c>
      <c r="BC194" s="2">
        <f t="shared" si="41"/>
        <v>64.97196225440544</v>
      </c>
      <c r="BD194" s="2">
        <f t="shared" si="42"/>
        <v>61.996316375977095</v>
      </c>
      <c r="BE194" s="2">
        <f t="shared" si="43"/>
        <v>58.308413719830121</v>
      </c>
      <c r="BF194" s="2">
        <f t="shared" si="44"/>
        <v>52.543124736260083</v>
      </c>
      <c r="BG194" s="2">
        <f t="shared" si="45"/>
        <v>45.868727502615712</v>
      </c>
      <c r="BH194" s="2">
        <f t="shared" si="46"/>
        <v>38.141506398079422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61.457999999999998</v>
      </c>
      <c r="CA194" s="2">
        <f>IF(OR(AND($B194&gt;D$230, $B194&lt;D$231), $B194&gt;D$232), D194, "")</f>
        <v>63.058999999999997</v>
      </c>
      <c r="CB194" s="2">
        <f>IF(OR(AND($B194&gt;E$230, $B194&lt;E$231), $B194&gt;E$232), E194, "")</f>
        <v>65.117999999999995</v>
      </c>
      <c r="CC194" s="2">
        <f>IF(OR(AND($B194&gt;F$230, $B194&lt;F$231), $B194&gt;F$232), F194, "")</f>
        <v>65.528999999999996</v>
      </c>
      <c r="CD194" s="2">
        <f>IF(OR(AND($B194&gt;G$230, $B194&lt;G$231), $B194&gt;G$232), G194, "")</f>
        <v>66.278999999999996</v>
      </c>
      <c r="CE194" s="2">
        <f>IF(OR(AND($B194&gt;H$230, $B194&lt;H$231), $B194&gt;H$232), H194, "")</f>
        <v>66.912000000000006</v>
      </c>
      <c r="CF194" s="2">
        <f>IF(OR(AND($B194&gt;I$230, $B194&lt;I$231), $B194&gt;I$232), I194, "")</f>
        <v>65.956000000000003</v>
      </c>
      <c r="CG194" s="2">
        <f>IF(OR(AND($B194&gt;J$230, $B194&lt;J$231), $B194&gt;J$232), J194, "")</f>
        <v>64.528999999999996</v>
      </c>
      <c r="CH194" s="2">
        <f>IF(OR(AND($B194&gt;K$230, $B194&lt;K$231), $B194&gt;K$232), K194, "")</f>
        <v>61.441000000000003</v>
      </c>
      <c r="CI194" s="2">
        <f>IF(OR(AND($B194&gt;L$230, $B194&lt;L$231), $B194&gt;L$232), L194, "")</f>
        <v>58.573999999999998</v>
      </c>
      <c r="CJ194" s="2">
        <f>IF(OR(AND($B194&gt;M$230, $B194&lt;M$231), $B194&gt;M$232), M194, "")</f>
        <v>52.131999999999998</v>
      </c>
      <c r="CK194" s="2">
        <f>IF(OR(AND($B194&gt;N$230, $B194&lt;N$231), $B194&gt;N$232), N194, "")</f>
        <v>45</v>
      </c>
      <c r="CL194" s="2">
        <f>IF(OR(AND($B194&gt;O$230, $B194&lt;O$231), $B194&gt;O$232), O194, "")</f>
        <v>39.573500000000003</v>
      </c>
      <c r="CO194" s="2">
        <f>BK$207*$B194+BK$209</f>
        <v>67.050100015171211</v>
      </c>
      <c r="CP194" s="2">
        <f>BL$207*$B194+BL$209</f>
        <v>70.228931385006348</v>
      </c>
      <c r="CQ194" s="2">
        <f>BM$207*$B194+BM$209</f>
        <v>70.390492127750861</v>
      </c>
      <c r="CR194" s="2">
        <f>BN$207*$B194+BN$209</f>
        <v>69.910435238378781</v>
      </c>
      <c r="CS194" s="2">
        <f>BO$207*$B194+BO$209</f>
        <v>72.503554633027676</v>
      </c>
      <c r="CT194" s="2">
        <f>BP$207*$B194+BP$209</f>
        <v>71.986874997385371</v>
      </c>
      <c r="CU194" s="2">
        <f>BQ$207*$B194+BQ$209</f>
        <v>72.14690280945419</v>
      </c>
      <c r="CV194" s="2">
        <f>BR$207*$B194+BR$209</f>
        <v>72.548508600101826</v>
      </c>
      <c r="CW194" s="2">
        <f>BS$207*$B194+BS$209</f>
        <v>68.545239706644097</v>
      </c>
      <c r="CX194" s="2">
        <f>BT$207*$B194+BT$209</f>
        <v>64.79901523800568</v>
      </c>
      <c r="CY194" s="2">
        <f>BU$207*$B194+BU$209</f>
        <v>60.970346103962918</v>
      </c>
      <c r="CZ194" s="2">
        <f>BV$207*$B194+BV$209</f>
        <v>52.224032644236587</v>
      </c>
      <c r="DA194" s="2">
        <f>BW$207*$B194+BW$209</f>
        <v>43.555210332282314</v>
      </c>
      <c r="DD194" s="2">
        <f>BZ$207*$B194+BZ$209</f>
        <v>60.962391487628004</v>
      </c>
      <c r="DE194" s="2">
        <f>CA$207*$B194+CA$209</f>
        <v>63.978241821027076</v>
      </c>
      <c r="DF194" s="2">
        <f>CB$207*$B194+CB$209</f>
        <v>64.491295461697959</v>
      </c>
      <c r="DG194" s="2">
        <f>CC$207*$B194+CC$209</f>
        <v>64.475576916381669</v>
      </c>
      <c r="DH194" s="2">
        <f>CD$207*$B194+CD$209</f>
        <v>65.977284387991361</v>
      </c>
      <c r="DI194" s="2">
        <f>CE$207*$B194+CE$209</f>
        <v>66.050234045543476</v>
      </c>
      <c r="DJ194" s="2">
        <f>CF$207*$B194+CF$209</f>
        <v>66.678012023116139</v>
      </c>
      <c r="DK194" s="2">
        <f>CG$207*$B194+CG$209</f>
        <v>64.969842263011202</v>
      </c>
      <c r="DL194" s="2">
        <f>CH$207*$B194+CH$209</f>
        <v>61.994622641165819</v>
      </c>
      <c r="DM194" s="2">
        <f>CI$207*$B194+CI$209</f>
        <v>58.306652118025447</v>
      </c>
      <c r="DN194" s="2">
        <f>CJ$207*$B194+CJ$209</f>
        <v>52.540588215806622</v>
      </c>
      <c r="DO194" s="2">
        <f>CK$207*$B194+CK$209</f>
        <v>45.866644521585286</v>
      </c>
      <c r="DP194" s="2">
        <f>CL$207*$B194+CL$209</f>
        <v>38.139803021613531</v>
      </c>
      <c r="DS194" s="2">
        <f>POWER(10,($B194-C$227)/C$228)/(1+POWER(10,($B194-C$227)/C$228))</f>
        <v>0.99980779398575426</v>
      </c>
      <c r="DT194" s="2">
        <f>POWER(10,($B194-D$227)/D$228)/(1+POWER(10,($B194-D$227)/D$228))</f>
        <v>0.99954719761967525</v>
      </c>
      <c r="DU194" s="2">
        <f>POWER(10,($B194-E$227)/E$228)/(1+POWER(10,($B194-E$227)/E$228))</f>
        <v>0.99974240086246635</v>
      </c>
      <c r="DV194" s="2">
        <f>POWER(10,($B194-F$227)/F$228)/(1+POWER(10,($B194-F$227)/F$228))</f>
        <v>0.99977373450037488</v>
      </c>
      <c r="DW194" s="2">
        <f>POWER(10,($B194-G$227)/G$228)/(1+POWER(10,($B194-G$227)/G$228))</f>
        <v>0.99976686394876868</v>
      </c>
      <c r="DX194" s="2">
        <f>POWER(10,($B194-H$227)/H$228)/(1+POWER(10,($B194-H$227)/H$228))</f>
        <v>0.99972797401372504</v>
      </c>
      <c r="DY194" s="2">
        <f>POWER(10,($B194-I$227)/I$228)/(1+POWER(10,($B194-I$227)/I$228))</f>
        <v>0.9997315156877179</v>
      </c>
      <c r="DZ194" s="2">
        <f>POWER(10,($B194-J$227)/J$228)/(1+POWER(10,($B194-J$227)/J$228))</f>
        <v>0.99972026854067242</v>
      </c>
      <c r="EA194" s="2">
        <f>POWER(10,($B194-K$227)/K$228)/(1+POWER(10,($B194-K$227)/K$228))</f>
        <v>0.99974143889127653</v>
      </c>
      <c r="EB194" s="2">
        <f>POWER(10,($B194-L$227)/L$228)/(1+POWER(10,($B194-L$227)/L$228))</f>
        <v>0.99972866554563944</v>
      </c>
      <c r="EC194" s="2">
        <f>POWER(10,($B194-M$227)/M$228)/(1+POWER(10,($B194-M$227)/M$228))</f>
        <v>0.99969909925206479</v>
      </c>
      <c r="ED194" s="2">
        <f>POWER(10,($B194-N$227)/N$228)/(1+POWER(10,($B194-N$227)/N$228))</f>
        <v>0.99967235270361943</v>
      </c>
      <c r="EE194" s="2">
        <f>POWER(10,($B194-O$227)/O$228)/(1+POWER(10,($B194-O$227)/O$228))</f>
        <v>0.99968545736854575</v>
      </c>
    </row>
    <row r="195" spans="2:137" x14ac:dyDescent="0.25">
      <c r="B195" s="2">
        <v>189</v>
      </c>
      <c r="C195">
        <v>62.042000000000002</v>
      </c>
      <c r="D195">
        <v>62.411999999999999</v>
      </c>
      <c r="E195">
        <v>64.471000000000004</v>
      </c>
      <c r="F195">
        <v>64.117999999999995</v>
      </c>
      <c r="G195">
        <v>68.206000000000003</v>
      </c>
      <c r="H195">
        <v>67.867999999999995</v>
      </c>
      <c r="I195">
        <v>65.956000000000003</v>
      </c>
      <c r="J195">
        <v>65.823999999999998</v>
      </c>
      <c r="K195">
        <v>62.338000000000001</v>
      </c>
      <c r="L195">
        <v>60.368000000000002</v>
      </c>
      <c r="M195">
        <v>52.543999999999997</v>
      </c>
      <c r="N195">
        <v>45.279000000000003</v>
      </c>
      <c r="O195">
        <v>36.926499999999997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60.909032286820086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63.929424920165545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64.442984935110886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64.429450028110978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65.93443616418088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66.010859363564492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66.64285709184432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64.925074481737084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61.950309300594739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58.265410742984315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52.493507496416427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45.828670422728706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38.10741696552104</v>
      </c>
      <c r="AE195" s="5"/>
      <c r="AG195" s="5">
        <f t="shared" si="49"/>
        <v>1.1329677131799158</v>
      </c>
      <c r="AH195" s="5">
        <f t="shared" si="49"/>
        <v>-1.5174249201655456</v>
      </c>
      <c r="AI195" s="5">
        <f t="shared" si="49"/>
        <v>2.801506488911798E-2</v>
      </c>
      <c r="AJ195" s="5">
        <f t="shared" si="49"/>
        <v>-0.31145002811098266</v>
      </c>
      <c r="AK195" s="5">
        <f t="shared" si="48"/>
        <v>2.2715638358191228</v>
      </c>
      <c r="AL195" s="5">
        <f t="shared" si="48"/>
        <v>1.8571406364355028</v>
      </c>
      <c r="AM195" s="5">
        <f t="shared" si="48"/>
        <v>-0.68685709184431687</v>
      </c>
      <c r="AN195" s="5">
        <f t="shared" si="48"/>
        <v>0.89892551826291367</v>
      </c>
      <c r="AO195" s="5">
        <f t="shared" si="47"/>
        <v>0.3876906994052618</v>
      </c>
      <c r="AP195" s="5">
        <f t="shared" si="47"/>
        <v>2.102589257015687</v>
      </c>
      <c r="AQ195" s="5">
        <f t="shared" si="47"/>
        <v>5.0492503583569714E-2</v>
      </c>
      <c r="AR195" s="5">
        <f t="shared" si="47"/>
        <v>-0.54967042272870259</v>
      </c>
      <c r="AS195" s="5">
        <f t="shared" si="50"/>
        <v>-1.1809169655210425</v>
      </c>
      <c r="AV195" s="2">
        <f t="shared" si="34"/>
        <v>60.909032286820086</v>
      </c>
      <c r="AW195" s="2">
        <f t="shared" si="35"/>
        <v>63.929424920165545</v>
      </c>
      <c r="AX195" s="2">
        <f t="shared" si="36"/>
        <v>64.442984935110886</v>
      </c>
      <c r="AY195" s="2">
        <f t="shared" si="37"/>
        <v>64.429450028110978</v>
      </c>
      <c r="AZ195" s="2">
        <f t="shared" si="38"/>
        <v>65.93443616418088</v>
      </c>
      <c r="BA195" s="2">
        <f t="shared" si="39"/>
        <v>66.010859363564492</v>
      </c>
      <c r="BB195" s="2">
        <f t="shared" si="40"/>
        <v>66.64285709184432</v>
      </c>
      <c r="BC195" s="2">
        <f t="shared" si="41"/>
        <v>64.925074481737084</v>
      </c>
      <c r="BD195" s="2">
        <f t="shared" si="42"/>
        <v>61.950309300594739</v>
      </c>
      <c r="BE195" s="2">
        <f t="shared" si="43"/>
        <v>58.265410742984315</v>
      </c>
      <c r="BF195" s="2">
        <f t="shared" si="44"/>
        <v>52.493507496416427</v>
      </c>
      <c r="BG195" s="2">
        <f t="shared" si="45"/>
        <v>45.828670422728081</v>
      </c>
      <c r="BH195" s="2">
        <f t="shared" si="46"/>
        <v>38.107416965513792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62.042000000000002</v>
      </c>
      <c r="CA195" s="2">
        <f>IF(OR(AND($B195&gt;D$230, $B195&lt;D$231), $B195&gt;D$232), D195, "")</f>
        <v>62.411999999999999</v>
      </c>
      <c r="CB195" s="2">
        <f>IF(OR(AND($B195&gt;E$230, $B195&lt;E$231), $B195&gt;E$232), E195, "")</f>
        <v>64.471000000000004</v>
      </c>
      <c r="CC195" s="2">
        <f>IF(OR(AND($B195&gt;F$230, $B195&lt;F$231), $B195&gt;F$232), F195, "")</f>
        <v>64.117999999999995</v>
      </c>
      <c r="CD195" s="2">
        <f>IF(OR(AND($B195&gt;G$230, $B195&lt;G$231), $B195&gt;G$232), G195, "")</f>
        <v>68.206000000000003</v>
      </c>
      <c r="CE195" s="2">
        <f>IF(OR(AND($B195&gt;H$230, $B195&lt;H$231), $B195&gt;H$232), H195, "")</f>
        <v>67.867999999999995</v>
      </c>
      <c r="CF195" s="2">
        <f>IF(OR(AND($B195&gt;I$230, $B195&lt;I$231), $B195&gt;I$232), I195, "")</f>
        <v>65.956000000000003</v>
      </c>
      <c r="CG195" s="2">
        <f>IF(OR(AND($B195&gt;J$230, $B195&lt;J$231), $B195&gt;J$232), J195, "")</f>
        <v>65.823999999999998</v>
      </c>
      <c r="CH195" s="2">
        <f>IF(OR(AND($B195&gt;K$230, $B195&lt;K$231), $B195&gt;K$232), K195, "")</f>
        <v>62.338000000000001</v>
      </c>
      <c r="CI195" s="2">
        <f>IF(OR(AND($B195&gt;L$230, $B195&lt;L$231), $B195&gt;L$232), L195, "")</f>
        <v>60.368000000000002</v>
      </c>
      <c r="CJ195" s="2">
        <f>IF(OR(AND($B195&gt;M$230, $B195&lt;M$231), $B195&gt;M$232), M195, "")</f>
        <v>52.543999999999997</v>
      </c>
      <c r="CK195" s="2">
        <f>IF(OR(AND($B195&gt;N$230, $B195&lt;N$231), $B195&gt;N$232), N195, "")</f>
        <v>45.279000000000003</v>
      </c>
      <c r="CL195" s="2">
        <f>IF(OR(AND($B195&gt;O$230, $B195&lt;O$231), $B195&gt;O$232), O195, "")</f>
        <v>36.926499999999997</v>
      </c>
      <c r="CO195" s="2">
        <f>BK$207*$B195+BK$209</f>
        <v>67.060427171362221</v>
      </c>
      <c r="CP195" s="2">
        <f>BL$207*$B195+BL$209</f>
        <v>70.244399830580249</v>
      </c>
      <c r="CQ195" s="2">
        <f>BM$207*$B195+BM$209</f>
        <v>70.400902202443163</v>
      </c>
      <c r="CR195" s="2">
        <f>BN$207*$B195+BN$209</f>
        <v>69.917923270034379</v>
      </c>
      <c r="CS195" s="2">
        <f>BO$207*$B195+BO$209</f>
        <v>72.524111520689075</v>
      </c>
      <c r="CT195" s="2">
        <f>BP$207*$B195+BP$209</f>
        <v>72.004972092027913</v>
      </c>
      <c r="CU195" s="2">
        <f>BQ$207*$B195+BQ$209</f>
        <v>72.165760339574263</v>
      </c>
      <c r="CV195" s="2">
        <f>BR$207*$B195+BR$209</f>
        <v>72.577512628821722</v>
      </c>
      <c r="CW195" s="2">
        <f>BS$207*$B195+BS$209</f>
        <v>68.565483594851798</v>
      </c>
      <c r="CX195" s="2">
        <f>BT$207*$B195+BT$209</f>
        <v>64.821763269732003</v>
      </c>
      <c r="CY195" s="2">
        <f>BU$207*$B195+BU$209</f>
        <v>61.009311221799955</v>
      </c>
      <c r="CZ195" s="2">
        <f>BV$207*$B195+BV$209</f>
        <v>52.252394027660394</v>
      </c>
      <c r="DA195" s="2">
        <f>BW$207*$B195+BW$209</f>
        <v>43.580366021315143</v>
      </c>
      <c r="DD195" s="2">
        <f>BZ$207*$B195+BZ$209</f>
        <v>60.907953777103636</v>
      </c>
      <c r="DE195" s="2">
        <f>CA$207*$B195+CA$209</f>
        <v>63.926815902469613</v>
      </c>
      <c r="DF195" s="2">
        <f>CB$207*$B195+CB$209</f>
        <v>64.441584861850671</v>
      </c>
      <c r="DG195" s="2">
        <f>CC$207*$B195+CC$209</f>
        <v>64.428317189175814</v>
      </c>
      <c r="DH195" s="2">
        <f>CD$207*$B195+CD$209</f>
        <v>65.933034723509067</v>
      </c>
      <c r="DI195" s="2">
        <f>CE$207*$B195+CE$209</f>
        <v>66.009371875617703</v>
      </c>
      <c r="DJ195" s="2">
        <f>CF$207*$B195+CF$209</f>
        <v>66.641504387244808</v>
      </c>
      <c r="DK195" s="2">
        <f>CG$207*$B195+CG$209</f>
        <v>64.923121659814782</v>
      </c>
      <c r="DL195" s="2">
        <f>CH$207*$B195+CH$209</f>
        <v>61.948748969372311</v>
      </c>
      <c r="DM195" s="2">
        <f>CI$207*$B195+CI$209</f>
        <v>58.26378786788564</v>
      </c>
      <c r="DN195" s="2">
        <f>CJ$207*$B195+CJ$209</f>
        <v>52.491169845760972</v>
      </c>
      <c r="DO195" s="2">
        <f>CK$207*$B195+CK$209</f>
        <v>45.826750270088766</v>
      </c>
      <c r="DP195" s="2">
        <f>CL$207*$B195+CL$209</f>
        <v>38.105846466937734</v>
      </c>
      <c r="DS195" s="2">
        <f>POWER(10,($B195-C$227)/C$228)/(1+POWER(10,($B195-C$227)/C$228))</f>
        <v>0.99982470306698867</v>
      </c>
      <c r="DT195" s="2">
        <f>POWER(10,($B195-D$227)/D$228)/(1+POWER(10,($B195-D$227)/D$228))</f>
        <v>0.99958702286734613</v>
      </c>
      <c r="DU195" s="2">
        <f>POWER(10,($B195-E$227)/E$228)/(1+POWER(10,($B195-E$227)/E$228))</f>
        <v>0.99976506146925981</v>
      </c>
      <c r="DV195" s="2">
        <f>POWER(10,($B195-F$227)/F$228)/(1+POWER(10,($B195-F$227)/F$228))</f>
        <v>0.99979363930335274</v>
      </c>
      <c r="DW195" s="2">
        <f>POWER(10,($B195-G$227)/G$228)/(1+POWER(10,($B195-G$227)/G$228))</f>
        <v>0.99978737303252063</v>
      </c>
      <c r="DX195" s="2">
        <f>POWER(10,($B195-H$227)/H$228)/(1+POWER(10,($B195-H$227)/H$228))</f>
        <v>0.99975190341365505</v>
      </c>
      <c r="DY195" s="2">
        <f>POWER(10,($B195-I$227)/I$228)/(1+POWER(10,($B195-I$227)/I$228))</f>
        <v>0.99975513361234936</v>
      </c>
      <c r="DZ195" s="2">
        <f>POWER(10,($B195-J$227)/J$228)/(1+POWER(10,($B195-J$227)/J$228))</f>
        <v>0.99974487559752168</v>
      </c>
      <c r="EA195" s="2">
        <f>POWER(10,($B195-K$227)/K$228)/(1+POWER(10,($B195-K$227)/K$228))</f>
        <v>0.999764184101261</v>
      </c>
      <c r="EB195" s="2">
        <f>POWER(10,($B195-L$227)/L$228)/(1+POWER(10,($B195-L$227)/L$228))</f>
        <v>0.99975253412841081</v>
      </c>
      <c r="EC195" s="2">
        <f>POWER(10,($B195-M$227)/M$228)/(1+POWER(10,($B195-M$227)/M$228))</f>
        <v>0.99972556799044976</v>
      </c>
      <c r="ED195" s="2">
        <f>POWER(10,($B195-N$227)/N$228)/(1+POWER(10,($B195-N$227)/N$228))</f>
        <v>0.99970117349922327</v>
      </c>
      <c r="EE195" s="2">
        <f>POWER(10,($B195-O$227)/O$228)/(1+POWER(10,($B195-O$227)/O$228))</f>
        <v>0.99971312577104487</v>
      </c>
    </row>
    <row r="196" spans="2:137" x14ac:dyDescent="0.25">
      <c r="B196" s="2">
        <v>190</v>
      </c>
      <c r="C196">
        <v>59.125</v>
      </c>
      <c r="D196">
        <v>63.484999999999999</v>
      </c>
      <c r="E196">
        <v>64.528999999999996</v>
      </c>
      <c r="F196">
        <v>64.956000000000003</v>
      </c>
      <c r="G196">
        <v>65.778999999999996</v>
      </c>
      <c r="H196">
        <v>65.912000000000006</v>
      </c>
      <c r="I196">
        <v>66.234999999999999</v>
      </c>
      <c r="J196">
        <v>66.647000000000006</v>
      </c>
      <c r="K196">
        <v>61.779000000000003</v>
      </c>
      <c r="L196">
        <v>59.015000000000001</v>
      </c>
      <c r="M196">
        <v>53.353000000000002</v>
      </c>
      <c r="N196">
        <v>45.588000000000001</v>
      </c>
      <c r="O196">
        <v>37.558799999999998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60.854510048596723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63.877794718780962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64.393164052500907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64.382100946008123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65.890075779421494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65.969879681251825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66.606242823671167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64.878199711076505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61.904312586071796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58.222418538115697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52.44390561152612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45.788625867061597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38.07333772621184</v>
      </c>
      <c r="AE196" s="5"/>
      <c r="AG196" s="5">
        <f t="shared" si="49"/>
        <v>-1.7295100485967225</v>
      </c>
      <c r="AH196" s="5">
        <f t="shared" si="49"/>
        <v>-0.39279471878096217</v>
      </c>
      <c r="AI196" s="5">
        <f t="shared" si="49"/>
        <v>0.13583594749908912</v>
      </c>
      <c r="AJ196" s="5">
        <f t="shared" si="49"/>
        <v>0.57389905399188024</v>
      </c>
      <c r="AK196" s="5">
        <f t="shared" si="48"/>
        <v>-0.1110757794214976</v>
      </c>
      <c r="AL196" s="5">
        <f t="shared" si="48"/>
        <v>-5.7879681251819193E-2</v>
      </c>
      <c r="AM196" s="5">
        <f t="shared" si="48"/>
        <v>-0.37124282367116734</v>
      </c>
      <c r="AN196" s="5">
        <f t="shared" si="48"/>
        <v>1.7688002889235008</v>
      </c>
      <c r="AO196" s="5">
        <f t="shared" si="47"/>
        <v>-0.12531258607179296</v>
      </c>
      <c r="AP196" s="5">
        <f t="shared" si="47"/>
        <v>0.79258146188430345</v>
      </c>
      <c r="AQ196" s="5">
        <f t="shared" si="47"/>
        <v>0.90909438847388202</v>
      </c>
      <c r="AR196" s="5">
        <f t="shared" si="47"/>
        <v>-0.20062586706159635</v>
      </c>
      <c r="AS196" s="5">
        <f t="shared" si="50"/>
        <v>-0.51453772621184157</v>
      </c>
      <c r="AV196" s="2">
        <f t="shared" si="34"/>
        <v>60.854510048596723</v>
      </c>
      <c r="AW196" s="2">
        <f t="shared" si="35"/>
        <v>63.877794718780962</v>
      </c>
      <c r="AX196" s="2">
        <f t="shared" si="36"/>
        <v>64.393164052500907</v>
      </c>
      <c r="AY196" s="2">
        <f t="shared" si="37"/>
        <v>64.382100946008123</v>
      </c>
      <c r="AZ196" s="2">
        <f t="shared" si="38"/>
        <v>65.890075779421494</v>
      </c>
      <c r="BA196" s="2">
        <f t="shared" si="39"/>
        <v>65.969879681251825</v>
      </c>
      <c r="BB196" s="2">
        <f t="shared" si="40"/>
        <v>66.606242823671167</v>
      </c>
      <c r="BC196" s="2">
        <f t="shared" si="41"/>
        <v>64.878199711076505</v>
      </c>
      <c r="BD196" s="2">
        <f t="shared" si="42"/>
        <v>61.904312586071796</v>
      </c>
      <c r="BE196" s="2">
        <f t="shared" si="43"/>
        <v>58.222418538115697</v>
      </c>
      <c r="BF196" s="2">
        <f t="shared" si="44"/>
        <v>52.44390561152612</v>
      </c>
      <c r="BG196" s="2">
        <f t="shared" si="45"/>
        <v>45.788625867061498</v>
      </c>
      <c r="BH196" s="2">
        <f t="shared" si="46"/>
        <v>38.073337726210525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59.125</v>
      </c>
      <c r="CA196" s="2">
        <f>IF(OR(AND($B196&gt;D$230, $B196&lt;D$231), $B196&gt;D$232), D196, "")</f>
        <v>63.484999999999999</v>
      </c>
      <c r="CB196" s="2">
        <f>IF(OR(AND($B196&gt;E$230, $B196&lt;E$231), $B196&gt;E$232), E196, "")</f>
        <v>64.528999999999996</v>
      </c>
      <c r="CC196" s="2">
        <f>IF(OR(AND($B196&gt;F$230, $B196&lt;F$231), $B196&gt;F$232), F196, "")</f>
        <v>64.956000000000003</v>
      </c>
      <c r="CD196" s="2">
        <f>IF(OR(AND($B196&gt;G$230, $B196&lt;G$231), $B196&gt;G$232), G196, "")</f>
        <v>65.778999999999996</v>
      </c>
      <c r="CE196" s="2">
        <f>IF(OR(AND($B196&gt;H$230, $B196&lt;H$231), $B196&gt;H$232), H196, "")</f>
        <v>65.912000000000006</v>
      </c>
      <c r="CF196" s="2">
        <f>IF(OR(AND($B196&gt;I$230, $B196&lt;I$231), $B196&gt;I$232), I196, "")</f>
        <v>66.234999999999999</v>
      </c>
      <c r="CG196" s="2">
        <f>IF(OR(AND($B196&gt;J$230, $B196&lt;J$231), $B196&gt;J$232), J196, "")</f>
        <v>66.647000000000006</v>
      </c>
      <c r="CH196" s="2">
        <f>IF(OR(AND($B196&gt;K$230, $B196&lt;K$231), $B196&gt;K$232), K196, "")</f>
        <v>61.779000000000003</v>
      </c>
      <c r="CI196" s="2">
        <f>IF(OR(AND($B196&gt;L$230, $B196&lt;L$231), $B196&gt;L$232), L196, "")</f>
        <v>59.015000000000001</v>
      </c>
      <c r="CJ196" s="2">
        <f>IF(OR(AND($B196&gt;M$230, $B196&lt;M$231), $B196&gt;M$232), M196, "")</f>
        <v>53.353000000000002</v>
      </c>
      <c r="CK196" s="2">
        <f>IF(OR(AND($B196&gt;N$230, $B196&lt;N$231), $B196&gt;N$232), N196, "")</f>
        <v>45.588000000000001</v>
      </c>
      <c r="CL196" s="2">
        <f>IF(OR(AND($B196&gt;O$230, $B196&lt;O$231), $B196&gt;O$232), O196, "")</f>
        <v>37.558799999999998</v>
      </c>
      <c r="CO196" s="2">
        <f>BK$207*$B196+BK$209</f>
        <v>67.070754327553246</v>
      </c>
      <c r="CP196" s="2">
        <f>BL$207*$B196+BL$209</f>
        <v>70.259868276154165</v>
      </c>
      <c r="CQ196" s="2">
        <f>BM$207*$B196+BM$209</f>
        <v>70.411312277135465</v>
      </c>
      <c r="CR196" s="2">
        <f>BN$207*$B196+BN$209</f>
        <v>69.925411301689962</v>
      </c>
      <c r="CS196" s="2">
        <f>BO$207*$B196+BO$209</f>
        <v>72.544668408350475</v>
      </c>
      <c r="CT196" s="2">
        <f>BP$207*$B196+BP$209</f>
        <v>72.023069186670455</v>
      </c>
      <c r="CU196" s="2">
        <f>BQ$207*$B196+BQ$209</f>
        <v>72.184617869694321</v>
      </c>
      <c r="CV196" s="2">
        <f>BR$207*$B196+BR$209</f>
        <v>72.606516657541619</v>
      </c>
      <c r="CW196" s="2">
        <f>BS$207*$B196+BS$209</f>
        <v>68.585727483059514</v>
      </c>
      <c r="CX196" s="2">
        <f>BT$207*$B196+BT$209</f>
        <v>64.844511301458311</v>
      </c>
      <c r="CY196" s="2">
        <f>BU$207*$B196+BU$209</f>
        <v>61.048276339636999</v>
      </c>
      <c r="CZ196" s="2">
        <f>BV$207*$B196+BV$209</f>
        <v>52.280755411084208</v>
      </c>
      <c r="DA196" s="2">
        <f>BW$207*$B196+BW$209</f>
        <v>43.605521710347972</v>
      </c>
      <c r="DD196" s="2">
        <f>BZ$207*$B196+BZ$209</f>
        <v>60.853516066579267</v>
      </c>
      <c r="DE196" s="2">
        <f>CA$207*$B196+CA$209</f>
        <v>63.875389983912143</v>
      </c>
      <c r="DF196" s="2">
        <f>CB$207*$B196+CB$209</f>
        <v>64.391874262003384</v>
      </c>
      <c r="DG196" s="2">
        <f>CC$207*$B196+CC$209</f>
        <v>64.381057461969959</v>
      </c>
      <c r="DH196" s="2">
        <f>CD$207*$B196+CD$209</f>
        <v>65.888785059026773</v>
      </c>
      <c r="DI196" s="2">
        <f>CE$207*$B196+CE$209</f>
        <v>65.968509705691929</v>
      </c>
      <c r="DJ196" s="2">
        <f>CF$207*$B196+CF$209</f>
        <v>66.604996751373463</v>
      </c>
      <c r="DK196" s="2">
        <f>CG$207*$B196+CG$209</f>
        <v>64.876401056618363</v>
      </c>
      <c r="DL196" s="2">
        <f>CH$207*$B196+CH$209</f>
        <v>61.902875297578795</v>
      </c>
      <c r="DM196" s="2">
        <f>CI$207*$B196+CI$209</f>
        <v>58.220923617745839</v>
      </c>
      <c r="DN196" s="2">
        <f>CJ$207*$B196+CJ$209</f>
        <v>52.441751475715321</v>
      </c>
      <c r="DO196" s="2">
        <f>CK$207*$B196+CK$209</f>
        <v>45.786856018592246</v>
      </c>
      <c r="DP196" s="2">
        <f>CL$207*$B196+CL$209</f>
        <v>38.071889912261938</v>
      </c>
      <c r="DS196" s="2">
        <f>POWER(10,($B196-C$227)/C$228)/(1+POWER(10,($B196-C$227)/C$228))</f>
        <v>0.99984012483103646</v>
      </c>
      <c r="DT196" s="2">
        <f>POWER(10,($B196-D$227)/D$228)/(1+POWER(10,($B196-D$227)/D$228))</f>
        <v>0.99962334669196973</v>
      </c>
      <c r="DU196" s="2">
        <f>POWER(10,($B196-E$227)/E$228)/(1+POWER(10,($B196-E$227)/E$228))</f>
        <v>0.99978572908396479</v>
      </c>
      <c r="DV196" s="2">
        <f>POWER(10,($B196-F$227)/F$228)/(1+POWER(10,($B196-F$227)/F$228))</f>
        <v>0.99981179339047832</v>
      </c>
      <c r="DW196" s="2">
        <f>POWER(10,($B196-G$227)/G$228)/(1+POWER(10,($B196-G$227)/G$228))</f>
        <v>0.99980607827286339</v>
      </c>
      <c r="DX196" s="2">
        <f>POWER(10,($B196-H$227)/H$228)/(1+POWER(10,($B196-H$227)/H$228))</f>
        <v>0.99977372828457756</v>
      </c>
      <c r="DY196" s="2">
        <f>POWER(10,($B196-I$227)/I$228)/(1+POWER(10,($B196-I$227)/I$228))</f>
        <v>0.99977667438858708</v>
      </c>
      <c r="DZ196" s="2">
        <f>POWER(10,($B196-J$227)/J$228)/(1+POWER(10,($B196-J$227)/J$228))</f>
        <v>0.9997673185562802</v>
      </c>
      <c r="EA196" s="2">
        <f>POWER(10,($B196-K$227)/K$228)/(1+POWER(10,($B196-K$227)/K$228))</f>
        <v>0.99978492888169468</v>
      </c>
      <c r="EB196" s="2">
        <f>POWER(10,($B196-L$227)/L$228)/(1+POWER(10,($B196-L$227)/L$228))</f>
        <v>0.99977430352835406</v>
      </c>
      <c r="EC196" s="2">
        <f>POWER(10,($B196-M$227)/M$228)/(1+POWER(10,($B196-M$227)/M$228))</f>
        <v>0.99974970898883631</v>
      </c>
      <c r="ED196" s="2">
        <f>POWER(10,($B196-N$227)/N$228)/(1+POWER(10,($B196-N$227)/N$228))</f>
        <v>0.99972745982617173</v>
      </c>
      <c r="EE196" s="2">
        <f>POWER(10,($B196-O$227)/O$228)/(1+POWER(10,($B196-O$227)/O$228))</f>
        <v>0.99973836098941549</v>
      </c>
    </row>
    <row r="197" spans="2:137" x14ac:dyDescent="0.25">
      <c r="B197" s="2">
        <v>191</v>
      </c>
      <c r="C197">
        <v>60.875</v>
      </c>
      <c r="D197">
        <v>64.706000000000003</v>
      </c>
      <c r="E197">
        <v>64.367999999999995</v>
      </c>
      <c r="F197">
        <v>63.853000000000002</v>
      </c>
      <c r="G197">
        <v>66.602999999999994</v>
      </c>
      <c r="H197">
        <v>65.867999999999995</v>
      </c>
      <c r="I197">
        <v>68.015000000000001</v>
      </c>
      <c r="J197">
        <v>63.543999999999997</v>
      </c>
      <c r="K197">
        <v>61.838000000000001</v>
      </c>
      <c r="L197">
        <v>58.970999999999997</v>
      </c>
      <c r="M197">
        <v>52.411999999999999</v>
      </c>
      <c r="N197">
        <v>45.308999999999997</v>
      </c>
      <c r="O197">
        <v>37.5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60.799994334542646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63.826180262078793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64.343351736095499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64.334758816692698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65.845724027420374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65.928909160411607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66.569636846018554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64.831336949070788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61.858325442295666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58.179436284007785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52.394317919722113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45.748592892791876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38.039267915546773</v>
      </c>
      <c r="AE197" s="5"/>
      <c r="AG197" s="5">
        <f t="shared" si="49"/>
        <v>7.5005665457354098E-2</v>
      </c>
      <c r="AH197" s="5">
        <f t="shared" si="49"/>
        <v>0.87981973792120982</v>
      </c>
      <c r="AI197" s="5">
        <f t="shared" si="49"/>
        <v>2.4648263904495593E-2</v>
      </c>
      <c r="AJ197" s="5">
        <f t="shared" si="49"/>
        <v>-0.48175881669269671</v>
      </c>
      <c r="AK197" s="5">
        <f t="shared" si="48"/>
        <v>0.75727597257962032</v>
      </c>
      <c r="AL197" s="5">
        <f t="shared" si="48"/>
        <v>-6.0909160411611651E-2</v>
      </c>
      <c r="AM197" s="5">
        <f t="shared" si="48"/>
        <v>1.4453631539814467</v>
      </c>
      <c r="AN197" s="5">
        <f t="shared" si="48"/>
        <v>-1.2873369490707915</v>
      </c>
      <c r="AO197" s="5">
        <f t="shared" si="47"/>
        <v>-2.0325442295664686E-2</v>
      </c>
      <c r="AP197" s="5">
        <f t="shared" si="47"/>
        <v>0.79156371599221131</v>
      </c>
      <c r="AQ197" s="5">
        <f t="shared" si="47"/>
        <v>1.7682080277886314E-2</v>
      </c>
      <c r="AR197" s="5">
        <f t="shared" si="47"/>
        <v>-0.43959289279187885</v>
      </c>
      <c r="AS197" s="5">
        <f t="shared" si="50"/>
        <v>-0.53926791554677322</v>
      </c>
      <c r="AV197" s="2">
        <f t="shared" si="34"/>
        <v>60.799994334542646</v>
      </c>
      <c r="AW197" s="2">
        <f t="shared" si="35"/>
        <v>63.826180262078793</v>
      </c>
      <c r="AX197" s="2">
        <f t="shared" si="36"/>
        <v>64.343351736095499</v>
      </c>
      <c r="AY197" s="2">
        <f t="shared" si="37"/>
        <v>64.334758816692698</v>
      </c>
      <c r="AZ197" s="2">
        <f t="shared" si="38"/>
        <v>65.845724027420374</v>
      </c>
      <c r="BA197" s="2">
        <f t="shared" si="39"/>
        <v>65.928909160411607</v>
      </c>
      <c r="BB197" s="2">
        <f t="shared" si="40"/>
        <v>66.569636846018554</v>
      </c>
      <c r="BC197" s="2">
        <f t="shared" si="41"/>
        <v>64.831336949070788</v>
      </c>
      <c r="BD197" s="2">
        <f t="shared" si="42"/>
        <v>61.858325442295666</v>
      </c>
      <c r="BE197" s="2">
        <f t="shared" si="43"/>
        <v>58.179436284007785</v>
      </c>
      <c r="BF197" s="2">
        <f t="shared" si="44"/>
        <v>52.394317919722113</v>
      </c>
      <c r="BG197" s="2">
        <f t="shared" si="45"/>
        <v>45.748592892791862</v>
      </c>
      <c r="BH197" s="2">
        <f t="shared" si="46"/>
        <v>38.039267915546546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60.875</v>
      </c>
      <c r="CA197" s="2">
        <f>IF(OR(AND($B197&gt;D$230, $B197&lt;D$231), $B197&gt;D$232), D197, "")</f>
        <v>64.706000000000003</v>
      </c>
      <c r="CB197" s="2">
        <f>IF(OR(AND($B197&gt;E$230, $B197&lt;E$231), $B197&gt;E$232), E197, "")</f>
        <v>64.367999999999995</v>
      </c>
      <c r="CC197" s="2">
        <f>IF(OR(AND($B197&gt;F$230, $B197&lt;F$231), $B197&gt;F$232), F197, "")</f>
        <v>63.853000000000002</v>
      </c>
      <c r="CD197" s="2">
        <f>IF(OR(AND($B197&gt;G$230, $B197&lt;G$231), $B197&gt;G$232), G197, "")</f>
        <v>66.602999999999994</v>
      </c>
      <c r="CE197" s="2">
        <f>IF(OR(AND($B197&gt;H$230, $B197&lt;H$231), $B197&gt;H$232), H197, "")</f>
        <v>65.867999999999995</v>
      </c>
      <c r="CF197" s="2">
        <f>IF(OR(AND($B197&gt;I$230, $B197&lt;I$231), $B197&gt;I$232), I197, "")</f>
        <v>68.015000000000001</v>
      </c>
      <c r="CG197" s="2">
        <f>IF(OR(AND($B197&gt;J$230, $B197&lt;J$231), $B197&gt;J$232), J197, "")</f>
        <v>63.543999999999997</v>
      </c>
      <c r="CH197" s="2">
        <f>IF(OR(AND($B197&gt;K$230, $B197&lt;K$231), $B197&gt;K$232), K197, "")</f>
        <v>61.838000000000001</v>
      </c>
      <c r="CI197" s="2">
        <f>IF(OR(AND($B197&gt;L$230, $B197&lt;L$231), $B197&gt;L$232), L197, "")</f>
        <v>58.970999999999997</v>
      </c>
      <c r="CJ197" s="2">
        <f>IF(OR(AND($B197&gt;M$230, $B197&lt;M$231), $B197&gt;M$232), M197, "")</f>
        <v>52.411999999999999</v>
      </c>
      <c r="CK197" s="2">
        <f>IF(OR(AND($B197&gt;N$230, $B197&lt;N$231), $B197&gt;N$232), N197, "")</f>
        <v>45.308999999999997</v>
      </c>
      <c r="CL197" s="2">
        <f>IF(OR(AND($B197&gt;O$230, $B197&lt;O$231), $B197&gt;O$232), O197, "")</f>
        <v>37.5</v>
      </c>
      <c r="CO197" s="2">
        <f>BK$207*$B197+BK$209</f>
        <v>67.081081483744256</v>
      </c>
      <c r="CP197" s="2">
        <f>BL$207*$B197+BL$209</f>
        <v>70.275336721728081</v>
      </c>
      <c r="CQ197" s="2">
        <f>BM$207*$B197+BM$209</f>
        <v>70.421722351827768</v>
      </c>
      <c r="CR197" s="2">
        <f>BN$207*$B197+BN$209</f>
        <v>69.93289933334556</v>
      </c>
      <c r="CS197" s="2">
        <f>BO$207*$B197+BO$209</f>
        <v>72.56522529601186</v>
      </c>
      <c r="CT197" s="2">
        <f>BP$207*$B197+BP$209</f>
        <v>72.041166281312996</v>
      </c>
      <c r="CU197" s="2">
        <f>BQ$207*$B197+BQ$209</f>
        <v>72.203475399814394</v>
      </c>
      <c r="CV197" s="2">
        <f>BR$207*$B197+BR$209</f>
        <v>72.635520686261515</v>
      </c>
      <c r="CW197" s="2">
        <f>BS$207*$B197+BS$209</f>
        <v>68.605971371267231</v>
      </c>
      <c r="CX197" s="2">
        <f>BT$207*$B197+BT$209</f>
        <v>64.867259333184634</v>
      </c>
      <c r="CY197" s="2">
        <f>BU$207*$B197+BU$209</f>
        <v>61.087241457474036</v>
      </c>
      <c r="CZ197" s="2">
        <f>BV$207*$B197+BV$209</f>
        <v>52.309116794508014</v>
      </c>
      <c r="DA197" s="2">
        <f>BW$207*$B197+BW$209</f>
        <v>43.630677399380801</v>
      </c>
      <c r="DD197" s="2">
        <f>BZ$207*$B197+BZ$209</f>
        <v>60.799078356054899</v>
      </c>
      <c r="DE197" s="2">
        <f>CA$207*$B197+CA$209</f>
        <v>63.823964065354673</v>
      </c>
      <c r="DF197" s="2">
        <f>CB$207*$B197+CB$209</f>
        <v>64.342163662156096</v>
      </c>
      <c r="DG197" s="2">
        <f>CC$207*$B197+CC$209</f>
        <v>64.333797734764104</v>
      </c>
      <c r="DH197" s="2">
        <f>CD$207*$B197+CD$209</f>
        <v>65.844535394544479</v>
      </c>
      <c r="DI197" s="2">
        <f>CE$207*$B197+CE$209</f>
        <v>65.927647535766155</v>
      </c>
      <c r="DJ197" s="2">
        <f>CF$207*$B197+CF$209</f>
        <v>66.568489115502132</v>
      </c>
      <c r="DK197" s="2">
        <f>CG$207*$B197+CG$209</f>
        <v>64.829680453421929</v>
      </c>
      <c r="DL197" s="2">
        <f>CH$207*$B197+CH$209</f>
        <v>61.857001625785287</v>
      </c>
      <c r="DM197" s="2">
        <f>CI$207*$B197+CI$209</f>
        <v>58.178059367606039</v>
      </c>
      <c r="DN197" s="2">
        <f>CJ$207*$B197+CJ$209</f>
        <v>52.392333105669678</v>
      </c>
      <c r="DO197" s="2">
        <f>CK$207*$B197+CK$209</f>
        <v>45.746961767095726</v>
      </c>
      <c r="DP197" s="2">
        <f>CL$207*$B197+CL$209</f>
        <v>38.037933357586141</v>
      </c>
      <c r="DS197" s="2">
        <f>POWER(10,($B197-C$227)/C$228)/(1+POWER(10,($B197-C$227)/C$228))</f>
        <v>0.99985419006181186</v>
      </c>
      <c r="DT197" s="2">
        <f>POWER(10,($B197-D$227)/D$228)/(1+POWER(10,($B197-D$227)/D$228))</f>
        <v>0.99965647671555158</v>
      </c>
      <c r="DU197" s="2">
        <f>POWER(10,($B197-E$227)/E$228)/(1+POWER(10,($B197-E$227)/E$228))</f>
        <v>0.99980457891764229</v>
      </c>
      <c r="DV197" s="2">
        <f>POWER(10,($B197-F$227)/F$228)/(1+POWER(10,($B197-F$227)/F$228))</f>
        <v>0.9998283506895409</v>
      </c>
      <c r="DW197" s="2">
        <f>POWER(10,($B197-G$227)/G$228)/(1+POWER(10,($B197-G$227)/G$228))</f>
        <v>0.9998231382650713</v>
      </c>
      <c r="DX197" s="2">
        <f>POWER(10,($B197-H$227)/H$228)/(1+POWER(10,($B197-H$227)/H$228))</f>
        <v>0.99979363363425255</v>
      </c>
      <c r="DY197" s="2">
        <f>POWER(10,($B197-I$227)/I$228)/(1+POWER(10,($B197-I$227)/I$228))</f>
        <v>0.99979632061933832</v>
      </c>
      <c r="DZ197" s="2">
        <f>POWER(10,($B197-J$227)/J$228)/(1+POWER(10,($B197-J$227)/J$228))</f>
        <v>0.99978778765649279</v>
      </c>
      <c r="EA197" s="2">
        <f>POWER(10,($B197-K$227)/K$228)/(1+POWER(10,($B197-K$227)/K$228))</f>
        <v>0.99980384909692777</v>
      </c>
      <c r="EB197" s="2">
        <f>POWER(10,($B197-L$227)/L$228)/(1+POWER(10,($B197-L$227)/L$228))</f>
        <v>0.99979415828367613</v>
      </c>
      <c r="EC197" s="2">
        <f>POWER(10,($B197-M$227)/M$228)/(1+POWER(10,($B197-M$227)/M$228))</f>
        <v>0.99977172685758975</v>
      </c>
      <c r="ED197" s="2">
        <f>POWER(10,($B197-N$227)/N$228)/(1+POWER(10,($B197-N$227)/N$228))</f>
        <v>0.99975143444656223</v>
      </c>
      <c r="EE197" s="2">
        <f>POWER(10,($B197-O$227)/O$228)/(1+POWER(10,($B197-O$227)/O$228))</f>
        <v>0.99976137689291134</v>
      </c>
    </row>
    <row r="198" spans="2:137" x14ac:dyDescent="0.25">
      <c r="B198" s="2">
        <v>192</v>
      </c>
      <c r="C198">
        <v>57.875</v>
      </c>
      <c r="D198">
        <v>65.382000000000005</v>
      </c>
      <c r="E198">
        <v>64.852999999999994</v>
      </c>
      <c r="F198">
        <v>65.852999999999994</v>
      </c>
      <c r="G198">
        <v>66.441000000000003</v>
      </c>
      <c r="H198">
        <v>65.926000000000002</v>
      </c>
      <c r="I198">
        <v>65.456000000000003</v>
      </c>
      <c r="J198">
        <v>65.176000000000002</v>
      </c>
      <c r="K198">
        <v>63.279000000000003</v>
      </c>
      <c r="L198">
        <v>59.029000000000003</v>
      </c>
      <c r="M198">
        <v>52.381999999999998</v>
      </c>
      <c r="N198">
        <v>45.338000000000001</v>
      </c>
      <c r="O198">
        <v>38.191200000000002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60.745484651116094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63.774580361761259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64.293547332511466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64.287423108606944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65.801380246446939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65.887947098913614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66.533038525757945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64.784485276438005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61.812347137926636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58.136463220502769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52.344743344627076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45.708570625964668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38.005206824473852</v>
      </c>
      <c r="AE198" s="5"/>
      <c r="AG198" s="5">
        <f t="shared" si="49"/>
        <v>-2.8704846511160937</v>
      </c>
      <c r="AH198" s="5">
        <f t="shared" si="49"/>
        <v>1.6074196382387456</v>
      </c>
      <c r="AI198" s="5">
        <f t="shared" si="49"/>
        <v>0.55945266748852873</v>
      </c>
      <c r="AJ198" s="5">
        <f t="shared" si="49"/>
        <v>1.5655768913930501</v>
      </c>
      <c r="AK198" s="5">
        <f t="shared" si="48"/>
        <v>0.63961975355306322</v>
      </c>
      <c r="AL198" s="5">
        <f t="shared" si="48"/>
        <v>3.8052901086388147E-2</v>
      </c>
      <c r="AM198" s="5">
        <f t="shared" si="48"/>
        <v>-1.077038525757942</v>
      </c>
      <c r="AN198" s="5">
        <f t="shared" si="48"/>
        <v>0.3915147235619969</v>
      </c>
      <c r="AO198" s="5">
        <f t="shared" si="47"/>
        <v>1.4666528620733672</v>
      </c>
      <c r="AP198" s="5">
        <f t="shared" si="47"/>
        <v>0.89253677949723453</v>
      </c>
      <c r="AQ198" s="5">
        <f t="shared" si="47"/>
        <v>3.7256655372921443E-2</v>
      </c>
      <c r="AR198" s="5">
        <f t="shared" si="47"/>
        <v>-0.3705706259646675</v>
      </c>
      <c r="AS198" s="5">
        <f t="shared" si="50"/>
        <v>0.18599317552614991</v>
      </c>
      <c r="AV198" s="2">
        <f t="shared" ref="AV198:AV206" si="51">((1-DS198)*CO198) + (DS198*DD198)</f>
        <v>60.745484651116094</v>
      </c>
      <c r="AW198" s="2">
        <f t="shared" ref="AW198:AW206" si="52">((1-DT198)*CP198) + (DT198*DE198)</f>
        <v>63.774580361761259</v>
      </c>
      <c r="AX198" s="2">
        <f t="shared" ref="AX198:AX206" si="53">((1-DU198)*CQ198) + (DU198*DF198)</f>
        <v>64.293547332511466</v>
      </c>
      <c r="AY198" s="2">
        <f t="shared" ref="AY198:AY206" si="54">((1-DV198)*CR198) + (DV198*DG198)</f>
        <v>64.287423108606944</v>
      </c>
      <c r="AZ198" s="2">
        <f t="shared" ref="AZ198:AZ206" si="55">((1-DW198)*CS198) + (DW198*DH198)</f>
        <v>65.801380246446939</v>
      </c>
      <c r="BA198" s="2">
        <f t="shared" ref="BA198:BA206" si="56">((1-DX198)*CT198) + (DX198*DI198)</f>
        <v>65.887947098913614</v>
      </c>
      <c r="BB198" s="2">
        <f t="shared" ref="BB198:BB206" si="57">((1-DY198)*CU198) + (DY198*DJ198)</f>
        <v>66.533038525757945</v>
      </c>
      <c r="BC198" s="2">
        <f t="shared" ref="BC198:BC206" si="58">((1-DZ198)*CV198) + (DZ198*DK198)</f>
        <v>64.784485276438005</v>
      </c>
      <c r="BD198" s="2">
        <f t="shared" ref="BD198:BD206" si="59">((1-EA198)*CW198) + (EA198*DL198)</f>
        <v>61.812347137926636</v>
      </c>
      <c r="BE198" s="2">
        <f t="shared" ref="BE198:BE206" si="60">((1-EB198)*CX198) + (EB198*DM198)</f>
        <v>58.136463220502769</v>
      </c>
      <c r="BF198" s="2">
        <f t="shared" ref="BF198:BF206" si="61">((1-EC198)*CY198) + (EC198*DN198)</f>
        <v>52.344743344627076</v>
      </c>
      <c r="BG198" s="2">
        <f t="shared" ref="BG198:BG206" si="62">((1-ED198)*CZ198) + (ED198*DO198)</f>
        <v>45.708570625964668</v>
      </c>
      <c r="BH198" s="2">
        <f t="shared" ref="BH198:BH206" si="63">((1-EE198)*DA198) + (EE198*DP198)</f>
        <v>38.005206824473817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57.875</v>
      </c>
      <c r="CA198" s="2">
        <f>IF(OR(AND($B198&gt;D$230, $B198&lt;D$231), $B198&gt;D$232), D198, "")</f>
        <v>65.382000000000005</v>
      </c>
      <c r="CB198" s="2">
        <f>IF(OR(AND($B198&gt;E$230, $B198&lt;E$231), $B198&gt;E$232), E198, "")</f>
        <v>64.852999999999994</v>
      </c>
      <c r="CC198" s="2">
        <f>IF(OR(AND($B198&gt;F$230, $B198&lt;F$231), $B198&gt;F$232), F198, "")</f>
        <v>65.852999999999994</v>
      </c>
      <c r="CD198" s="2">
        <f>IF(OR(AND($B198&gt;G$230, $B198&lt;G$231), $B198&gt;G$232), G198, "")</f>
        <v>66.441000000000003</v>
      </c>
      <c r="CE198" s="2">
        <f>IF(OR(AND($B198&gt;H$230, $B198&lt;H$231), $B198&gt;H$232), H198, "")</f>
        <v>65.926000000000002</v>
      </c>
      <c r="CF198" s="2">
        <f>IF(OR(AND($B198&gt;I$230, $B198&lt;I$231), $B198&gt;I$232), I198, "")</f>
        <v>65.456000000000003</v>
      </c>
      <c r="CG198" s="2">
        <f>IF(OR(AND($B198&gt;J$230, $B198&lt;J$231), $B198&gt;J$232), J198, "")</f>
        <v>65.176000000000002</v>
      </c>
      <c r="CH198" s="2">
        <f>IF(OR(AND($B198&gt;K$230, $B198&lt;K$231), $B198&gt;K$232), K198, "")</f>
        <v>63.279000000000003</v>
      </c>
      <c r="CI198" s="2">
        <f>IF(OR(AND($B198&gt;L$230, $B198&lt;L$231), $B198&gt;L$232), L198, "")</f>
        <v>59.029000000000003</v>
      </c>
      <c r="CJ198" s="2">
        <f>IF(OR(AND($B198&gt;M$230, $B198&lt;M$231), $B198&gt;M$232), M198, "")</f>
        <v>52.381999999999998</v>
      </c>
      <c r="CK198" s="2">
        <f>IF(OR(AND($B198&gt;N$230, $B198&lt;N$231), $B198&gt;N$232), N198, "")</f>
        <v>45.338000000000001</v>
      </c>
      <c r="CL198" s="2">
        <f>IF(OR(AND($B198&gt;O$230, $B198&lt;O$231), $B198&gt;O$232), O198, "")</f>
        <v>38.191200000000002</v>
      </c>
      <c r="CO198" s="2">
        <f>BK$207*$B198+BK$209</f>
        <v>67.091408639935267</v>
      </c>
      <c r="CP198" s="2">
        <f>BL$207*$B198+BL$209</f>
        <v>70.290805167301983</v>
      </c>
      <c r="CQ198" s="2">
        <f>BM$207*$B198+BM$209</f>
        <v>70.43213242652007</v>
      </c>
      <c r="CR198" s="2">
        <f>BN$207*$B198+BN$209</f>
        <v>69.940387365001158</v>
      </c>
      <c r="CS198" s="2">
        <f>BO$207*$B198+BO$209</f>
        <v>72.58578218367326</v>
      </c>
      <c r="CT198" s="2">
        <f>BP$207*$B198+BP$209</f>
        <v>72.059263375955524</v>
      </c>
      <c r="CU198" s="2">
        <f>BQ$207*$B198+BQ$209</f>
        <v>72.222332929934453</v>
      </c>
      <c r="CV198" s="2">
        <f>BR$207*$B198+BR$209</f>
        <v>72.664524714981397</v>
      </c>
      <c r="CW198" s="2">
        <f>BS$207*$B198+BS$209</f>
        <v>68.626215259474947</v>
      </c>
      <c r="CX198" s="2">
        <f>BT$207*$B198+BT$209</f>
        <v>64.890007364910957</v>
      </c>
      <c r="CY198" s="2">
        <f>BU$207*$B198+BU$209</f>
        <v>61.12620657531108</v>
      </c>
      <c r="CZ198" s="2">
        <f>BV$207*$B198+BV$209</f>
        <v>52.337478177931828</v>
      </c>
      <c r="DA198" s="2">
        <f>BW$207*$B198+BW$209</f>
        <v>43.65583308841363</v>
      </c>
      <c r="DD198" s="2">
        <f>BZ$207*$B198+BZ$209</f>
        <v>60.744640645530531</v>
      </c>
      <c r="DE198" s="2">
        <f>CA$207*$B198+CA$209</f>
        <v>63.77253814679721</v>
      </c>
      <c r="DF198" s="2">
        <f>CB$207*$B198+CB$209</f>
        <v>64.292453062308795</v>
      </c>
      <c r="DG198" s="2">
        <f>CC$207*$B198+CC$209</f>
        <v>64.286538007558249</v>
      </c>
      <c r="DH198" s="2">
        <f>CD$207*$B198+CD$209</f>
        <v>65.800285730062186</v>
      </c>
      <c r="DI198" s="2">
        <f>CE$207*$B198+CE$209</f>
        <v>65.886785365840382</v>
      </c>
      <c r="DJ198" s="2">
        <f>CF$207*$B198+CF$209</f>
        <v>66.531981479630787</v>
      </c>
      <c r="DK198" s="2">
        <f>CG$207*$B198+CG$209</f>
        <v>64.78295985022551</v>
      </c>
      <c r="DL198" s="2">
        <f>CH$207*$B198+CH$209</f>
        <v>61.811127953991772</v>
      </c>
      <c r="DM198" s="2">
        <f>CI$207*$B198+CI$209</f>
        <v>58.135195117466239</v>
      </c>
      <c r="DN198" s="2">
        <f>CJ$207*$B198+CJ$209</f>
        <v>52.342914735624035</v>
      </c>
      <c r="DO198" s="2">
        <f>CK$207*$B198+CK$209</f>
        <v>45.707067515599206</v>
      </c>
      <c r="DP198" s="2">
        <f>CL$207*$B198+CL$209</f>
        <v>38.003976802910344</v>
      </c>
      <c r="DS198" s="2">
        <f>POWER(10,($B198-C$227)/C$228)/(1+POWER(10,($B198-C$227)/C$228))</f>
        <v>0.99986701804976885</v>
      </c>
      <c r="DT198" s="2">
        <f>POWER(10,($B198-D$227)/D$228)/(1+POWER(10,($B198-D$227)/D$228))</f>
        <v>0.99968669357090989</v>
      </c>
      <c r="DU198" s="2">
        <f>POWER(10,($B198-E$227)/E$228)/(1+POWER(10,($B198-E$227)/E$228))</f>
        <v>0.999821770790011</v>
      </c>
      <c r="DV198" s="2">
        <f>POWER(10,($B198-F$227)/F$228)/(1+POWER(10,($B198-F$227)/F$228))</f>
        <v>0.99984345160389931</v>
      </c>
      <c r="DW198" s="2">
        <f>POWER(10,($B198-G$227)/G$228)/(1+POWER(10,($B198-G$227)/G$228))</f>
        <v>0.99983869767050448</v>
      </c>
      <c r="DX198" s="2">
        <f>POWER(10,($B198-H$227)/H$228)/(1+POWER(10,($B198-H$227)/H$228))</f>
        <v>0.99981178822000971</v>
      </c>
      <c r="DY198" s="2">
        <f>POWER(10,($B198-I$227)/I$228)/(1+POWER(10,($B198-I$227)/I$228))</f>
        <v>0.99981423886795073</v>
      </c>
      <c r="DZ198" s="2">
        <f>POWER(10,($B198-J$227)/J$228)/(1+POWER(10,($B198-J$227)/J$228))</f>
        <v>0.99980645642855603</v>
      </c>
      <c r="EA198" s="2">
        <f>POWER(10,($B198-K$227)/K$228)/(1+POWER(10,($B198-K$227)/K$228))</f>
        <v>0.99982110516267519</v>
      </c>
      <c r="EB198" s="2">
        <f>POWER(10,($B198-L$227)/L$228)/(1+POWER(10,($B198-L$227)/L$228))</f>
        <v>0.99981226672332602</v>
      </c>
      <c r="EC198" s="2">
        <f>POWER(10,($B198-M$227)/M$228)/(1+POWER(10,($B198-M$227)/M$228))</f>
        <v>0.9997918082381394</v>
      </c>
      <c r="ED198" s="2">
        <f>POWER(10,($B198-N$227)/N$228)/(1+POWER(10,($B198-N$227)/N$228))</f>
        <v>0.99977330056281399</v>
      </c>
      <c r="EE198" s="2">
        <f>POWER(10,($B198-O$227)/O$228)/(1+POWER(10,($B198-O$227)/O$228))</f>
        <v>0.99978236857037117</v>
      </c>
    </row>
    <row r="199" spans="2:137" x14ac:dyDescent="0.25">
      <c r="B199" s="2">
        <v>193</v>
      </c>
      <c r="C199">
        <v>58.957999999999998</v>
      </c>
      <c r="D199">
        <v>63.043999999999997</v>
      </c>
      <c r="E199">
        <v>64.293999999999997</v>
      </c>
      <c r="F199">
        <v>63.956000000000003</v>
      </c>
      <c r="G199">
        <v>65.441000000000003</v>
      </c>
      <c r="H199">
        <v>65.073999999999998</v>
      </c>
      <c r="I199">
        <v>67.484999999999999</v>
      </c>
      <c r="J199">
        <v>63.146999999999998</v>
      </c>
      <c r="K199">
        <v>63.338000000000001</v>
      </c>
      <c r="L199">
        <v>58.603000000000002</v>
      </c>
      <c r="M199">
        <v>53.323999999999998</v>
      </c>
      <c r="N199">
        <v>46.5</v>
      </c>
      <c r="O199">
        <v>38.220599999999997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60.690980541093921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63.722993916616133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64.24375023698525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64.240093329877141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65.757043824347335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65.846992847211439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66.496447276949993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64.737643842634597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61.766376996180867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58.093498644123706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52.295180889318928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45.668558256687824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37.971153795669139</v>
      </c>
      <c r="AE199" s="5"/>
      <c r="AG199" s="5">
        <f t="shared" si="49"/>
        <v>-1.732980541093923</v>
      </c>
      <c r="AH199" s="5">
        <f t="shared" si="49"/>
        <v>-0.67899391661613606</v>
      </c>
      <c r="AI199" s="5">
        <f t="shared" si="49"/>
        <v>5.0249763014747373E-2</v>
      </c>
      <c r="AJ199" s="5">
        <f t="shared" si="49"/>
        <v>-0.28409332987713753</v>
      </c>
      <c r="AK199" s="5">
        <f t="shared" si="48"/>
        <v>-0.31604382434733225</v>
      </c>
      <c r="AL199" s="5">
        <f t="shared" si="48"/>
        <v>-0.7729928472114409</v>
      </c>
      <c r="AM199" s="5">
        <f t="shared" si="48"/>
        <v>0.98855272305000597</v>
      </c>
      <c r="AN199" s="5">
        <f t="shared" si="48"/>
        <v>-1.5906438426345986</v>
      </c>
      <c r="AO199" s="5">
        <f t="shared" si="47"/>
        <v>1.5716230038191341</v>
      </c>
      <c r="AP199" s="5">
        <f t="shared" si="47"/>
        <v>0.50950135587629575</v>
      </c>
      <c r="AQ199" s="5">
        <f t="shared" si="47"/>
        <v>1.02881911068107</v>
      </c>
      <c r="AR199" s="5">
        <f t="shared" si="47"/>
        <v>0.83144174331217613</v>
      </c>
      <c r="AS199" s="5">
        <f t="shared" si="50"/>
        <v>0.24944620433085873</v>
      </c>
      <c r="AV199" s="2">
        <f t="shared" si="51"/>
        <v>60.690980541093921</v>
      </c>
      <c r="AW199" s="2">
        <f t="shared" si="52"/>
        <v>63.722993916616133</v>
      </c>
      <c r="AX199" s="2">
        <f t="shared" si="53"/>
        <v>64.24375023698525</v>
      </c>
      <c r="AY199" s="2">
        <f t="shared" si="54"/>
        <v>64.240093329877141</v>
      </c>
      <c r="AZ199" s="2">
        <f t="shared" si="55"/>
        <v>65.757043824347335</v>
      </c>
      <c r="BA199" s="2">
        <f t="shared" si="56"/>
        <v>65.846992847211439</v>
      </c>
      <c r="BB199" s="2">
        <f t="shared" si="57"/>
        <v>66.496447276949993</v>
      </c>
      <c r="BC199" s="2">
        <f t="shared" si="58"/>
        <v>64.737643842634597</v>
      </c>
      <c r="BD199" s="2">
        <f t="shared" si="59"/>
        <v>61.766376996180867</v>
      </c>
      <c r="BE199" s="2">
        <f t="shared" si="60"/>
        <v>58.093498644123706</v>
      </c>
      <c r="BF199" s="2">
        <f t="shared" si="61"/>
        <v>52.295180889318928</v>
      </c>
      <c r="BG199" s="2">
        <f t="shared" si="62"/>
        <v>45.668558256687824</v>
      </c>
      <c r="BH199" s="2">
        <f t="shared" si="63"/>
        <v>37.971153795669132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58.957999999999998</v>
      </c>
      <c r="CA199" s="2">
        <f>IF(OR(AND($B199&gt;D$230, $B199&lt;D$231), $B199&gt;D$232), D199, "")</f>
        <v>63.043999999999997</v>
      </c>
      <c r="CB199" s="2">
        <f>IF(OR(AND($B199&gt;E$230, $B199&lt;E$231), $B199&gt;E$232), E199, "")</f>
        <v>64.293999999999997</v>
      </c>
      <c r="CC199" s="2">
        <f>IF(OR(AND($B199&gt;F$230, $B199&lt;F$231), $B199&gt;F$232), F199, "")</f>
        <v>63.956000000000003</v>
      </c>
      <c r="CD199" s="2">
        <f>IF(OR(AND($B199&gt;G$230, $B199&lt;G$231), $B199&gt;G$232), G199, "")</f>
        <v>65.441000000000003</v>
      </c>
      <c r="CE199" s="2">
        <f>IF(OR(AND($B199&gt;H$230, $B199&lt;H$231), $B199&gt;H$232), H199, "")</f>
        <v>65.073999999999998</v>
      </c>
      <c r="CF199" s="2">
        <f>IF(OR(AND($B199&gt;I$230, $B199&lt;I$231), $B199&gt;I$232), I199, "")</f>
        <v>67.484999999999999</v>
      </c>
      <c r="CG199" s="2">
        <f>IF(OR(AND($B199&gt;J$230, $B199&lt;J$231), $B199&gt;J$232), J199, "")</f>
        <v>63.146999999999998</v>
      </c>
      <c r="CH199" s="2">
        <f>IF(OR(AND($B199&gt;K$230, $B199&lt;K$231), $B199&gt;K$232), K199, "")</f>
        <v>63.338000000000001</v>
      </c>
      <c r="CI199" s="2">
        <f>IF(OR(AND($B199&gt;L$230, $B199&lt;L$231), $B199&gt;L$232), L199, "")</f>
        <v>58.603000000000002</v>
      </c>
      <c r="CJ199" s="2">
        <f>IF(OR(AND($B199&gt;M$230, $B199&lt;M$231), $B199&gt;M$232), M199, "")</f>
        <v>53.323999999999998</v>
      </c>
      <c r="CK199" s="2">
        <f>IF(OR(AND($B199&gt;N$230, $B199&lt;N$231), $B199&gt;N$232), N199, "")</f>
        <v>46.5</v>
      </c>
      <c r="CL199" s="2">
        <f>IF(OR(AND($B199&gt;O$230, $B199&lt;O$231), $B199&gt;O$232), O199, "")</f>
        <v>38.220599999999997</v>
      </c>
      <c r="CO199" s="2">
        <f>BK$207*$B199+BK$209</f>
        <v>67.101735796126292</v>
      </c>
      <c r="CP199" s="2">
        <f>BL$207*$B199+BL$209</f>
        <v>70.306273612875898</v>
      </c>
      <c r="CQ199" s="2">
        <f>BM$207*$B199+BM$209</f>
        <v>70.442542501212372</v>
      </c>
      <c r="CR199" s="2">
        <f>BN$207*$B199+BN$209</f>
        <v>69.947875396656741</v>
      </c>
      <c r="CS199" s="2">
        <f>BO$207*$B199+BO$209</f>
        <v>72.606339071334659</v>
      </c>
      <c r="CT199" s="2">
        <f>BP$207*$B199+BP$209</f>
        <v>72.077360470598066</v>
      </c>
      <c r="CU199" s="2">
        <f>BQ$207*$B199+BQ$209</f>
        <v>72.241190460054526</v>
      </c>
      <c r="CV199" s="2">
        <f>BR$207*$B199+BR$209</f>
        <v>72.693528743701293</v>
      </c>
      <c r="CW199" s="2">
        <f>BS$207*$B199+BS$209</f>
        <v>68.646459147682648</v>
      </c>
      <c r="CX199" s="2">
        <f>BT$207*$B199+BT$209</f>
        <v>64.912755396637266</v>
      </c>
      <c r="CY199" s="2">
        <f>BU$207*$B199+BU$209</f>
        <v>61.165171693148118</v>
      </c>
      <c r="CZ199" s="2">
        <f>BV$207*$B199+BV$209</f>
        <v>52.365839561355635</v>
      </c>
      <c r="DA199" s="2">
        <f>BW$207*$B199+BW$209</f>
        <v>43.680988777446458</v>
      </c>
      <c r="DD199" s="2">
        <f>BZ$207*$B199+BZ$209</f>
        <v>60.690202935006162</v>
      </c>
      <c r="DE199" s="2">
        <f>CA$207*$B199+CA$209</f>
        <v>63.72111222823974</v>
      </c>
      <c r="DF199" s="2">
        <f>CB$207*$B199+CB$209</f>
        <v>64.242742462461507</v>
      </c>
      <c r="DG199" s="2">
        <f>CC$207*$B199+CC$209</f>
        <v>64.239278280352394</v>
      </c>
      <c r="DH199" s="2">
        <f>CD$207*$B199+CD$209</f>
        <v>65.756036065579892</v>
      </c>
      <c r="DI199" s="2">
        <f>CE$207*$B199+CE$209</f>
        <v>65.845923195914608</v>
      </c>
      <c r="DJ199" s="2">
        <f>CF$207*$B199+CF$209</f>
        <v>66.495473843759441</v>
      </c>
      <c r="DK199" s="2">
        <f>CG$207*$B199+CG$209</f>
        <v>64.73623924702909</v>
      </c>
      <c r="DL199" s="2">
        <f>CH$207*$B199+CH$209</f>
        <v>61.765254282198256</v>
      </c>
      <c r="DM199" s="2">
        <f>CI$207*$B199+CI$209</f>
        <v>58.092330867326439</v>
      </c>
      <c r="DN199" s="2">
        <f>CJ$207*$B199+CJ$209</f>
        <v>52.293496365578385</v>
      </c>
      <c r="DO199" s="2">
        <f>CK$207*$B199+CK$209</f>
        <v>45.667173264102686</v>
      </c>
      <c r="DP199" s="2">
        <f>CL$207*$B199+CL$209</f>
        <v>37.970020248234547</v>
      </c>
      <c r="DS199" s="2">
        <f>POWER(10,($B199-C$227)/C$228)/(1+POWER(10,($B199-C$227)/C$228))</f>
        <v>0.9998787176008288</v>
      </c>
      <c r="DT199" s="2">
        <f>POWER(10,($B199-D$227)/D$228)/(1+POWER(10,($B199-D$227)/D$228))</f>
        <v>0.99971425326328678</v>
      </c>
      <c r="DU199" s="2">
        <f>POWER(10,($B199-E$227)/E$228)/(1+POWER(10,($B199-E$227)/E$228))</f>
        <v>0.99983745047945982</v>
      </c>
      <c r="DV199" s="2">
        <f>POWER(10,($B199-F$227)/F$228)/(1+POWER(10,($B199-F$227)/F$228))</f>
        <v>0.99985722419919831</v>
      </c>
      <c r="DW199" s="2">
        <f>POWER(10,($B199-G$227)/G$228)/(1+POWER(10,($B199-G$227)/G$228))</f>
        <v>0.99985288843915343</v>
      </c>
      <c r="DX199" s="2">
        <f>POWER(10,($B199-H$227)/H$228)/(1+POWER(10,($B199-H$227)/H$228))</f>
        <v>0.99982834597386128</v>
      </c>
      <c r="DY199" s="2">
        <f>POWER(10,($B199-I$227)/I$228)/(1+POWER(10,($B199-I$227)/I$228))</f>
        <v>0.9998305810648932</v>
      </c>
      <c r="DZ199" s="2">
        <f>POWER(10,($B199-J$227)/J$228)/(1+POWER(10,($B199-J$227)/J$228))</f>
        <v>0.99982348315892022</v>
      </c>
      <c r="EA199" s="2">
        <f>POWER(10,($B199-K$227)/K$228)/(1+POWER(10,($B199-K$227)/K$228))</f>
        <v>0.99983684340103851</v>
      </c>
      <c r="EB199" s="2">
        <f>POWER(10,($B199-L$227)/L$228)/(1+POWER(10,($B199-L$227)/L$228))</f>
        <v>0.99982878238850847</v>
      </c>
      <c r="EC199" s="2">
        <f>POWER(10,($B199-M$227)/M$228)/(1+POWER(10,($B199-M$227)/M$228))</f>
        <v>0.99981012337824116</v>
      </c>
      <c r="ED199" s="2">
        <f>POWER(10,($B199-N$227)/N$228)/(1+POWER(10,($B199-N$227)/N$228))</f>
        <v>0.99979324353181998</v>
      </c>
      <c r="EE199" s="2">
        <f>POWER(10,($B199-O$227)/O$228)/(1+POWER(10,($B199-O$227)/O$228))</f>
        <v>0.99980151397634398</v>
      </c>
    </row>
    <row r="200" spans="2:137" x14ac:dyDescent="0.25">
      <c r="B200" s="2">
        <v>194</v>
      </c>
      <c r="C200">
        <v>60.667000000000002</v>
      </c>
      <c r="D200">
        <v>64.912000000000006</v>
      </c>
      <c r="E200">
        <v>64.558999999999997</v>
      </c>
      <c r="F200">
        <v>63.441000000000003</v>
      </c>
      <c r="G200">
        <v>66.515000000000001</v>
      </c>
      <c r="H200">
        <v>65.132000000000005</v>
      </c>
      <c r="I200">
        <v>66.015000000000001</v>
      </c>
      <c r="J200">
        <v>63.543999999999997</v>
      </c>
      <c r="K200">
        <v>63.543999999999997</v>
      </c>
      <c r="L200">
        <v>57.779000000000003</v>
      </c>
      <c r="M200">
        <v>50.853000000000002</v>
      </c>
      <c r="N200">
        <v>45.896999999999998</v>
      </c>
      <c r="O200">
        <v>36.867600000000003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60.636481581004979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63.67141990641197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64.19395988988181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64.192769025449877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65.712714194949143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65.806045804532133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66.459862557448474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64.690811860885987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61.720414390899066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58.050541903993079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52.245629630694253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45.628555034635156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37.937108219929684</v>
      </c>
      <c r="AE200" s="5"/>
      <c r="AG200" s="5">
        <f t="shared" si="49"/>
        <v>3.05184189950225E-2</v>
      </c>
      <c r="AH200" s="5">
        <f t="shared" si="49"/>
        <v>1.2405800935880364</v>
      </c>
      <c r="AI200" s="5">
        <f t="shared" si="49"/>
        <v>0.36504011011818704</v>
      </c>
      <c r="AJ200" s="5">
        <f t="shared" si="49"/>
        <v>-0.75176902544987456</v>
      </c>
      <c r="AK200" s="5">
        <f t="shared" si="48"/>
        <v>0.80228580505085745</v>
      </c>
      <c r="AL200" s="5">
        <f t="shared" si="48"/>
        <v>-0.67404580453212759</v>
      </c>
      <c r="AM200" s="5">
        <f t="shared" si="48"/>
        <v>-0.44486255744847369</v>
      </c>
      <c r="AN200" s="5">
        <f t="shared" si="48"/>
        <v>-1.1468118608859896</v>
      </c>
      <c r="AO200" s="5">
        <f t="shared" si="47"/>
        <v>1.823585609100931</v>
      </c>
      <c r="AP200" s="5">
        <f t="shared" si="47"/>
        <v>-0.2715419039930751</v>
      </c>
      <c r="AQ200" s="5">
        <f t="shared" si="47"/>
        <v>-1.3926296306942518</v>
      </c>
      <c r="AR200" s="5">
        <f t="shared" si="47"/>
        <v>0.26844496536484286</v>
      </c>
      <c r="AS200" s="5">
        <f t="shared" si="50"/>
        <v>-1.0695082199296806</v>
      </c>
      <c r="AV200" s="2">
        <f t="shared" si="51"/>
        <v>60.636481581004979</v>
      </c>
      <c r="AW200" s="2">
        <f t="shared" si="52"/>
        <v>63.67141990641197</v>
      </c>
      <c r="AX200" s="2">
        <f t="shared" si="53"/>
        <v>64.19395988988181</v>
      </c>
      <c r="AY200" s="2">
        <f t="shared" si="54"/>
        <v>64.192769025449877</v>
      </c>
      <c r="AZ200" s="2">
        <f t="shared" si="55"/>
        <v>65.712714194949143</v>
      </c>
      <c r="BA200" s="2">
        <f t="shared" si="56"/>
        <v>65.806045804532133</v>
      </c>
      <c r="BB200" s="2">
        <f t="shared" si="57"/>
        <v>66.459862557448474</v>
      </c>
      <c r="BC200" s="2">
        <f t="shared" si="58"/>
        <v>64.690811860885987</v>
      </c>
      <c r="BD200" s="2">
        <f t="shared" si="59"/>
        <v>61.720414390899066</v>
      </c>
      <c r="BE200" s="2">
        <f t="shared" si="60"/>
        <v>58.050541903993079</v>
      </c>
      <c r="BF200" s="2">
        <f t="shared" si="61"/>
        <v>52.245629630694253</v>
      </c>
      <c r="BG200" s="2">
        <f t="shared" si="62"/>
        <v>45.628555034635156</v>
      </c>
      <c r="BH200" s="2">
        <f t="shared" si="63"/>
        <v>37.937108219929684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60.667000000000002</v>
      </c>
      <c r="CA200" s="2">
        <f>IF(OR(AND($B200&gt;D$230, $B200&lt;D$231), $B200&gt;D$232), D200, "")</f>
        <v>64.912000000000006</v>
      </c>
      <c r="CB200" s="2">
        <f>IF(OR(AND($B200&gt;E$230, $B200&lt;E$231), $B200&gt;E$232), E200, "")</f>
        <v>64.558999999999997</v>
      </c>
      <c r="CC200" s="2">
        <f>IF(OR(AND($B200&gt;F$230, $B200&lt;F$231), $B200&gt;F$232), F200, "")</f>
        <v>63.441000000000003</v>
      </c>
      <c r="CD200" s="2">
        <f>IF(OR(AND($B200&gt;G$230, $B200&lt;G$231), $B200&gt;G$232), G200, "")</f>
        <v>66.515000000000001</v>
      </c>
      <c r="CE200" s="2">
        <f>IF(OR(AND($B200&gt;H$230, $B200&lt;H$231), $B200&gt;H$232), H200, "")</f>
        <v>65.132000000000005</v>
      </c>
      <c r="CF200" s="2">
        <f>IF(OR(AND($B200&gt;I$230, $B200&lt;I$231), $B200&gt;I$232), I200, "")</f>
        <v>66.015000000000001</v>
      </c>
      <c r="CG200" s="2">
        <f>IF(OR(AND($B200&gt;J$230, $B200&lt;J$231), $B200&gt;J$232), J200, "")</f>
        <v>63.543999999999997</v>
      </c>
      <c r="CH200" s="2">
        <f>IF(OR(AND($B200&gt;K$230, $B200&lt;K$231), $B200&gt;K$232), K200, "")</f>
        <v>63.543999999999997</v>
      </c>
      <c r="CI200" s="2">
        <f>IF(OR(AND($B200&gt;L$230, $B200&lt;L$231), $B200&gt;L$232), L200, "")</f>
        <v>57.779000000000003</v>
      </c>
      <c r="CJ200" s="2">
        <f>IF(OR(AND($B200&gt;M$230, $B200&lt;M$231), $B200&gt;M$232), M200, "")</f>
        <v>50.853000000000002</v>
      </c>
      <c r="CK200" s="2">
        <f>IF(OR(AND($B200&gt;N$230, $B200&lt;N$231), $B200&gt;N$232), N200, "")</f>
        <v>45.896999999999998</v>
      </c>
      <c r="CL200" s="2">
        <f>IF(OR(AND($B200&gt;O$230, $B200&lt;O$231), $B200&gt;O$232), O200, "")</f>
        <v>36.867600000000003</v>
      </c>
      <c r="CO200" s="2">
        <f>BK$207*$B200+BK$209</f>
        <v>67.112062952317302</v>
      </c>
      <c r="CP200" s="2">
        <f>BL$207*$B200+BL$209</f>
        <v>70.3217420584498</v>
      </c>
      <c r="CQ200" s="2">
        <f>BM$207*$B200+BM$209</f>
        <v>70.452952575904675</v>
      </c>
      <c r="CR200" s="2">
        <f>BN$207*$B200+BN$209</f>
        <v>69.955363428312339</v>
      </c>
      <c r="CS200" s="2">
        <f>BO$207*$B200+BO$209</f>
        <v>72.626895958996045</v>
      </c>
      <c r="CT200" s="2">
        <f>BP$207*$B200+BP$209</f>
        <v>72.095457565240608</v>
      </c>
      <c r="CU200" s="2">
        <f>BQ$207*$B200+BQ$209</f>
        <v>72.260047990174584</v>
      </c>
      <c r="CV200" s="2">
        <f>BR$207*$B200+BR$209</f>
        <v>72.722532772421189</v>
      </c>
      <c r="CW200" s="2">
        <f>BS$207*$B200+BS$209</f>
        <v>68.666703035890365</v>
      </c>
      <c r="CX200" s="2">
        <f>BT$207*$B200+BT$209</f>
        <v>64.935503428363589</v>
      </c>
      <c r="CY200" s="2">
        <f>BU$207*$B200+BU$209</f>
        <v>61.204136810985162</v>
      </c>
      <c r="CZ200" s="2">
        <f>BV$207*$B200+BV$209</f>
        <v>52.394200944779442</v>
      </c>
      <c r="DA200" s="2">
        <f>BW$207*$B200+BW$209</f>
        <v>43.706144466479287</v>
      </c>
      <c r="DD200" s="2">
        <f>BZ$207*$B200+BZ$209</f>
        <v>60.635765224481787</v>
      </c>
      <c r="DE200" s="2">
        <f>CA$207*$B200+CA$209</f>
        <v>63.669686309682277</v>
      </c>
      <c r="DF200" s="2">
        <f>CB$207*$B200+CB$209</f>
        <v>64.19303186261422</v>
      </c>
      <c r="DG200" s="2">
        <f>CC$207*$B200+CC$209</f>
        <v>64.192018553146539</v>
      </c>
      <c r="DH200" s="2">
        <f>CD$207*$B200+CD$209</f>
        <v>65.711786401097612</v>
      </c>
      <c r="DI200" s="2">
        <f>CE$207*$B200+CE$209</f>
        <v>65.805061025988834</v>
      </c>
      <c r="DJ200" s="2">
        <f>CF$207*$B200+CF$209</f>
        <v>66.45896620788811</v>
      </c>
      <c r="DK200" s="2">
        <f>CG$207*$B200+CG$209</f>
        <v>64.68951864383267</v>
      </c>
      <c r="DL200" s="2">
        <f>CH$207*$B200+CH$209</f>
        <v>61.719380610404741</v>
      </c>
      <c r="DM200" s="2">
        <f>CI$207*$B200+CI$209</f>
        <v>58.049466617186638</v>
      </c>
      <c r="DN200" s="2">
        <f>CJ$207*$B200+CJ$209</f>
        <v>52.244077995532734</v>
      </c>
      <c r="DO200" s="2">
        <f>CK$207*$B200+CK$209</f>
        <v>45.627279012606166</v>
      </c>
      <c r="DP200" s="2">
        <f>CL$207*$B200+CL$209</f>
        <v>37.936063693558751</v>
      </c>
      <c r="DS200" s="2">
        <f>POWER(10,($B200-C$227)/C$228)/(1+POWER(10,($B200-C$227)/C$228))</f>
        <v>0.99988938795693227</v>
      </c>
      <c r="DT200" s="2">
        <f>POWER(10,($B200-D$227)/D$228)/(1+POWER(10,($B200-D$227)/D$228))</f>
        <v>0.99973938932637296</v>
      </c>
      <c r="DU200" s="2">
        <f>POWER(10,($B200-E$227)/E$228)/(1+POWER(10,($B200-E$227)/E$228))</f>
        <v>0.99985175095498913</v>
      </c>
      <c r="DV200" s="2">
        <f>POWER(10,($B200-F$227)/F$228)/(1+POWER(10,($B200-F$227)/F$228))</f>
        <v>0.99986978528621973</v>
      </c>
      <c r="DW200" s="2">
        <f>POWER(10,($B200-G$227)/G$228)/(1+POWER(10,($B200-G$227)/G$228))</f>
        <v>0.99986583092519898</v>
      </c>
      <c r="DX200" s="2">
        <f>POWER(10,($B200-H$227)/H$228)/(1+POWER(10,($B200-H$227)/H$228))</f>
        <v>0.99984344730301844</v>
      </c>
      <c r="DY200" s="2">
        <f>POWER(10,($B200-I$227)/I$228)/(1+POWER(10,($B200-I$227)/I$228))</f>
        <v>0.99984548579144261</v>
      </c>
      <c r="DZ200" s="2">
        <f>POWER(10,($B200-J$227)/J$228)/(1+POWER(10,($B200-J$227)/J$228))</f>
        <v>0.99983901222721372</v>
      </c>
      <c r="EA200" s="2">
        <f>POWER(10,($B200-K$227)/K$228)/(1+POWER(10,($B200-K$227)/K$228))</f>
        <v>0.99985119727702099</v>
      </c>
      <c r="EB200" s="2">
        <f>POWER(10,($B200-L$227)/L$228)/(1+POWER(10,($B200-L$227)/L$228))</f>
        <v>0.9998438453299151</v>
      </c>
      <c r="EC200" s="2">
        <f>POWER(10,($B200-M$227)/M$228)/(1+POWER(10,($B200-M$227)/M$228))</f>
        <v>0.99982682756960917</v>
      </c>
      <c r="ED200" s="2">
        <f>POWER(10,($B200-N$227)/N$228)/(1+POWER(10,($B200-N$227)/N$228))</f>
        <v>0.99981143242942971</v>
      </c>
      <c r="EE200" s="2">
        <f>POWER(10,($B200-O$227)/O$228)/(1+POWER(10,($B200-O$227)/O$228))</f>
        <v>0.99981897543344012</v>
      </c>
    </row>
    <row r="201" spans="2:137" x14ac:dyDescent="0.25">
      <c r="B201" s="2">
        <v>195</v>
      </c>
      <c r="C201">
        <v>63.5</v>
      </c>
      <c r="D201">
        <v>61.808999999999997</v>
      </c>
      <c r="E201">
        <v>65.278999999999996</v>
      </c>
      <c r="F201">
        <v>63.293999999999997</v>
      </c>
      <c r="G201">
        <v>65.75</v>
      </c>
      <c r="H201">
        <v>67.132000000000005</v>
      </c>
      <c r="I201">
        <v>65.984999999999999</v>
      </c>
      <c r="J201">
        <v>63.631999999999998</v>
      </c>
      <c r="K201">
        <v>62.058999999999997</v>
      </c>
      <c r="L201">
        <v>57.823999999999998</v>
      </c>
      <c r="M201">
        <v>52.206000000000003</v>
      </c>
      <c r="N201">
        <v>46.765000000000001</v>
      </c>
      <c r="O201">
        <v>38.617600000000003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60.581987378733402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63.619857386190276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64.144175773440622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64.145449774424719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65.66839083471389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65.76510541532825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66.423283865735527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64.643988603557929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61.674458742883559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58.007592398029509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52.196088714206539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45.588560264843615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37.903069532801112</v>
      </c>
      <c r="AE201" s="5"/>
      <c r="AG201" s="5">
        <f t="shared" si="49"/>
        <v>2.9180126212665982</v>
      </c>
      <c r="AH201" s="5">
        <f t="shared" si="49"/>
        <v>-1.8108573861902784</v>
      </c>
      <c r="AI201" s="5">
        <f t="shared" si="49"/>
        <v>1.134824226559374</v>
      </c>
      <c r="AJ201" s="5">
        <f t="shared" si="49"/>
        <v>-0.85144977442472225</v>
      </c>
      <c r="AK201" s="5">
        <f t="shared" si="48"/>
        <v>8.1609165286110397E-2</v>
      </c>
      <c r="AL201" s="5">
        <f t="shared" si="48"/>
        <v>1.3668945846717548</v>
      </c>
      <c r="AM201" s="5">
        <f t="shared" si="48"/>
        <v>-0.43828386573552791</v>
      </c>
      <c r="AN201" s="5">
        <f t="shared" si="48"/>
        <v>-1.0119886035579313</v>
      </c>
      <c r="AO201" s="5">
        <f t="shared" si="47"/>
        <v>0.38454125711643883</v>
      </c>
      <c r="AP201" s="5">
        <f t="shared" si="47"/>
        <v>-0.18359239802951066</v>
      </c>
      <c r="AQ201" s="5">
        <f t="shared" si="47"/>
        <v>9.9112857934642307E-3</v>
      </c>
      <c r="AR201" s="5">
        <f t="shared" si="47"/>
        <v>1.1764397351563858</v>
      </c>
      <c r="AS201" s="5">
        <f t="shared" si="50"/>
        <v>0.71453046719889102</v>
      </c>
      <c r="AV201" s="2">
        <f t="shared" si="51"/>
        <v>60.581987378733402</v>
      </c>
      <c r="AW201" s="2">
        <f t="shared" si="52"/>
        <v>63.619857386190276</v>
      </c>
      <c r="AX201" s="2">
        <f t="shared" si="53"/>
        <v>64.144175773440622</v>
      </c>
      <c r="AY201" s="2">
        <f t="shared" si="54"/>
        <v>64.145449774424719</v>
      </c>
      <c r="AZ201" s="2">
        <f t="shared" si="55"/>
        <v>65.66839083471389</v>
      </c>
      <c r="BA201" s="2">
        <f t="shared" si="56"/>
        <v>65.76510541532825</v>
      </c>
      <c r="BB201" s="2">
        <f t="shared" si="57"/>
        <v>66.423283865735527</v>
      </c>
      <c r="BC201" s="2">
        <f t="shared" si="58"/>
        <v>64.643988603557929</v>
      </c>
      <c r="BD201" s="2">
        <f t="shared" si="59"/>
        <v>61.674458742883559</v>
      </c>
      <c r="BE201" s="2">
        <f t="shared" si="60"/>
        <v>58.007592398029509</v>
      </c>
      <c r="BF201" s="2">
        <f t="shared" si="61"/>
        <v>52.196088714206539</v>
      </c>
      <c r="BG201" s="2">
        <f t="shared" si="62"/>
        <v>45.588560264843615</v>
      </c>
      <c r="BH201" s="2">
        <f t="shared" si="63"/>
        <v>37.903069532801112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63.5</v>
      </c>
      <c r="CA201" s="2">
        <f>IF(OR(AND($B201&gt;D$230, $B201&lt;D$231), $B201&gt;D$232), D201, "")</f>
        <v>61.808999999999997</v>
      </c>
      <c r="CB201" s="2">
        <f>IF(OR(AND($B201&gt;E$230, $B201&lt;E$231), $B201&gt;E$232), E201, "")</f>
        <v>65.278999999999996</v>
      </c>
      <c r="CC201" s="2">
        <f>IF(OR(AND($B201&gt;F$230, $B201&lt;F$231), $B201&gt;F$232), F201, "")</f>
        <v>63.293999999999997</v>
      </c>
      <c r="CD201" s="2">
        <f>IF(OR(AND($B201&gt;G$230, $B201&lt;G$231), $B201&gt;G$232), G201, "")</f>
        <v>65.75</v>
      </c>
      <c r="CE201" s="2">
        <f>IF(OR(AND($B201&gt;H$230, $B201&lt;H$231), $B201&gt;H$232), H201, "")</f>
        <v>67.132000000000005</v>
      </c>
      <c r="CF201" s="2">
        <f>IF(OR(AND($B201&gt;I$230, $B201&lt;I$231), $B201&gt;I$232), I201, "")</f>
        <v>65.984999999999999</v>
      </c>
      <c r="CG201" s="2">
        <f>IF(OR(AND($B201&gt;J$230, $B201&lt;J$231), $B201&gt;J$232), J201, "")</f>
        <v>63.631999999999998</v>
      </c>
      <c r="CH201" s="2">
        <f>IF(OR(AND($B201&gt;K$230, $B201&lt;K$231), $B201&gt;K$232), K201, "")</f>
        <v>62.058999999999997</v>
      </c>
      <c r="CI201" s="2">
        <f>IF(OR(AND($B201&gt;L$230, $B201&lt;L$231), $B201&gt;L$232), L201, "")</f>
        <v>57.823999999999998</v>
      </c>
      <c r="CJ201" s="2">
        <f>IF(OR(AND($B201&gt;M$230, $B201&lt;M$231), $B201&gt;M$232), M201, "")</f>
        <v>52.206000000000003</v>
      </c>
      <c r="CK201" s="2">
        <f>IF(OR(AND($B201&gt;N$230, $B201&lt;N$231), $B201&gt;N$232), N201, "")</f>
        <v>46.765000000000001</v>
      </c>
      <c r="CL201" s="2">
        <f>IF(OR(AND($B201&gt;O$230, $B201&lt;O$231), $B201&gt;O$232), O201, "")</f>
        <v>38.617600000000003</v>
      </c>
      <c r="CO201" s="2">
        <f>BK$207*$B201+BK$209</f>
        <v>67.122390108508313</v>
      </c>
      <c r="CP201" s="2">
        <f>BL$207*$B201+BL$209</f>
        <v>70.337210504023716</v>
      </c>
      <c r="CQ201" s="2">
        <f>BM$207*$B201+BM$209</f>
        <v>70.463362650596977</v>
      </c>
      <c r="CR201" s="2">
        <f>BN$207*$B201+BN$209</f>
        <v>69.962851459967922</v>
      </c>
      <c r="CS201" s="2">
        <f>BO$207*$B201+BO$209</f>
        <v>72.647452846657444</v>
      </c>
      <c r="CT201" s="2">
        <f>BP$207*$B201+BP$209</f>
        <v>72.11355465988315</v>
      </c>
      <c r="CU201" s="2">
        <f>BQ$207*$B201+BQ$209</f>
        <v>72.278905520294657</v>
      </c>
      <c r="CV201" s="2">
        <f>BR$207*$B201+BR$209</f>
        <v>72.751536801141086</v>
      </c>
      <c r="CW201" s="2">
        <f>BS$207*$B201+BS$209</f>
        <v>68.686946924098081</v>
      </c>
      <c r="CX201" s="2">
        <f>BT$207*$B201+BT$209</f>
        <v>64.958251460089897</v>
      </c>
      <c r="CY201" s="2">
        <f>BU$207*$B201+BU$209</f>
        <v>61.243101928822199</v>
      </c>
      <c r="CZ201" s="2">
        <f>BV$207*$B201+BV$209</f>
        <v>52.422562328203256</v>
      </c>
      <c r="DA201" s="2">
        <f>BW$207*$B201+BW$209</f>
        <v>43.731300155512116</v>
      </c>
      <c r="DD201" s="2">
        <f>BZ$207*$B201+BZ$209</f>
        <v>60.581327513957419</v>
      </c>
      <c r="DE201" s="2">
        <f>CA$207*$B201+CA$209</f>
        <v>63.618260391124807</v>
      </c>
      <c r="DF201" s="2">
        <f>CB$207*$B201+CB$209</f>
        <v>64.143321262766932</v>
      </c>
      <c r="DG201" s="2">
        <f>CC$207*$B201+CC$209</f>
        <v>64.144758825940698</v>
      </c>
      <c r="DH201" s="2">
        <f>CD$207*$B201+CD$209</f>
        <v>65.667536736615318</v>
      </c>
      <c r="DI201" s="2">
        <f>CE$207*$B201+CE$209</f>
        <v>65.764198856063061</v>
      </c>
      <c r="DJ201" s="2">
        <f>CF$207*$B201+CF$209</f>
        <v>66.422458572016765</v>
      </c>
      <c r="DK201" s="2">
        <f>CG$207*$B201+CG$209</f>
        <v>64.642798040636251</v>
      </c>
      <c r="DL201" s="2">
        <f>CH$207*$B201+CH$209</f>
        <v>61.673506938611233</v>
      </c>
      <c r="DM201" s="2">
        <f>CI$207*$B201+CI$209</f>
        <v>58.006602367046838</v>
      </c>
      <c r="DN201" s="2">
        <f>CJ$207*$B201+CJ$209</f>
        <v>52.194659625487091</v>
      </c>
      <c r="DO201" s="2">
        <f>CK$207*$B201+CK$209</f>
        <v>45.587384761109647</v>
      </c>
      <c r="DP201" s="2">
        <f>CL$207*$B201+CL$209</f>
        <v>37.902107138882954</v>
      </c>
      <c r="DS201" s="2">
        <f>POWER(10,($B201-C$227)/C$228)/(1+POWER(10,($B201-C$227)/C$228))</f>
        <v>0.99989911963592459</v>
      </c>
      <c r="DT201" s="2">
        <f>POWER(10,($B201-D$227)/D$228)/(1+POWER(10,($B201-D$227)/D$228))</f>
        <v>0.99976231479046118</v>
      </c>
      <c r="DU201" s="2">
        <f>POWER(10,($B201-E$227)/E$228)/(1+POWER(10,($B201-E$227)/E$228))</f>
        <v>0.99986479350035051</v>
      </c>
      <c r="DV201" s="2">
        <f>POWER(10,($B201-F$227)/F$228)/(1+POWER(10,($B201-F$227)/F$228))</f>
        <v>0.99988124140891421</v>
      </c>
      <c r="DW201" s="2">
        <f>POWER(10,($B201-G$227)/G$228)/(1+POWER(10,($B201-G$227)/G$228))</f>
        <v>0.99987763490490322</v>
      </c>
      <c r="DX201" s="2">
        <f>POWER(10,($B201-H$227)/H$228)/(1+POWER(10,($B201-H$227)/H$228))</f>
        <v>0.99985722027664026</v>
      </c>
      <c r="DY201" s="2">
        <f>POWER(10,($B201-I$227)/I$228)/(1+POWER(10,($B201-I$227)/I$228))</f>
        <v>0.99985907945106522</v>
      </c>
      <c r="DZ201" s="2">
        <f>POWER(10,($B201-J$227)/J$228)/(1+POWER(10,($B201-J$227)/J$228))</f>
        <v>0.99985317532641738</v>
      </c>
      <c r="EA201" s="2">
        <f>POWER(10,($B201-K$227)/K$228)/(1+POWER(10,($B201-K$227)/K$228))</f>
        <v>0.9998642885268435</v>
      </c>
      <c r="EB201" s="2">
        <f>POWER(10,($B201-L$227)/L$228)/(1+POWER(10,($B201-L$227)/L$228))</f>
        <v>0.99985758329147267</v>
      </c>
      <c r="EC201" s="2">
        <f>POWER(10,($B201-M$227)/M$228)/(1+POWER(10,($B201-M$227)/M$228))</f>
        <v>0.99984206245986484</v>
      </c>
      <c r="ED201" s="2">
        <f>POWER(10,($B201-N$227)/N$228)/(1+POWER(10,($B201-N$227)/N$228))</f>
        <v>0.99982802147823813</v>
      </c>
      <c r="EE201" s="2">
        <f>POWER(10,($B201-O$227)/O$228)/(1+POWER(10,($B201-O$227)/O$228))</f>
        <v>0.99983490100337791</v>
      </c>
    </row>
    <row r="202" spans="2:137" x14ac:dyDescent="0.25">
      <c r="B202" s="2">
        <v>196</v>
      </c>
      <c r="C202">
        <v>61.167000000000002</v>
      </c>
      <c r="D202">
        <v>62.970999999999997</v>
      </c>
      <c r="E202">
        <v>64</v>
      </c>
      <c r="F202">
        <v>64.484999999999999</v>
      </c>
      <c r="G202">
        <v>65.793999999999997</v>
      </c>
      <c r="H202">
        <v>65.912000000000006</v>
      </c>
      <c r="I202">
        <v>66.043999999999997</v>
      </c>
      <c r="J202">
        <v>64.412000000000006</v>
      </c>
      <c r="K202">
        <v>62.573999999999998</v>
      </c>
      <c r="L202">
        <v>58.484999999999999</v>
      </c>
      <c r="M202">
        <v>53.088000000000001</v>
      </c>
      <c r="N202">
        <v>46.043999999999997</v>
      </c>
      <c r="O202">
        <v>37.691200000000002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60.527497571281884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63.568305480932516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64.09439740874403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64.098135187570207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65.624073259622122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65.724171165975505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66.386710737974013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64.597173397847385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61.628509516486965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57.964649569405466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52.146557348957202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45.548573303787471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37.869037211425379</v>
      </c>
      <c r="AE202" s="5"/>
      <c r="AG202" s="5">
        <f t="shared" si="49"/>
        <v>0.63950242871811724</v>
      </c>
      <c r="AH202" s="5">
        <f t="shared" si="49"/>
        <v>-0.59730548093251912</v>
      </c>
      <c r="AI202" s="5">
        <f t="shared" si="49"/>
        <v>-9.4397408744029576E-2</v>
      </c>
      <c r="AJ202" s="5">
        <f t="shared" si="49"/>
        <v>0.38686481242979198</v>
      </c>
      <c r="AK202" s="5">
        <f t="shared" si="48"/>
        <v>0.16992674037787481</v>
      </c>
      <c r="AL202" s="5">
        <f t="shared" si="48"/>
        <v>0.18782883402450068</v>
      </c>
      <c r="AM202" s="5">
        <f t="shared" si="48"/>
        <v>-0.34271073797401641</v>
      </c>
      <c r="AN202" s="5">
        <f t="shared" si="48"/>
        <v>-0.18517339784737885</v>
      </c>
      <c r="AO202" s="5">
        <f t="shared" si="47"/>
        <v>0.94549048351303355</v>
      </c>
      <c r="AP202" s="5">
        <f t="shared" si="47"/>
        <v>0.52035043059453301</v>
      </c>
      <c r="AQ202" s="5">
        <f t="shared" si="47"/>
        <v>0.94144265104279867</v>
      </c>
      <c r="AR202" s="5">
        <f t="shared" si="47"/>
        <v>0.495426696212526</v>
      </c>
      <c r="AS202" s="5">
        <f t="shared" si="50"/>
        <v>-0.17783721142537701</v>
      </c>
      <c r="AV202" s="2">
        <f t="shared" si="51"/>
        <v>60.527497571281884</v>
      </c>
      <c r="AW202" s="2">
        <f t="shared" si="52"/>
        <v>63.568305480932516</v>
      </c>
      <c r="AX202" s="2">
        <f t="shared" si="53"/>
        <v>64.09439740874403</v>
      </c>
      <c r="AY202" s="2">
        <f t="shared" si="54"/>
        <v>64.098135187570207</v>
      </c>
      <c r="AZ202" s="2">
        <f t="shared" si="55"/>
        <v>65.624073259622122</v>
      </c>
      <c r="BA202" s="2">
        <f t="shared" si="56"/>
        <v>65.724171165975505</v>
      </c>
      <c r="BB202" s="2">
        <f t="shared" si="57"/>
        <v>66.386710737974013</v>
      </c>
      <c r="BC202" s="2">
        <f t="shared" si="58"/>
        <v>64.597173397847385</v>
      </c>
      <c r="BD202" s="2">
        <f t="shared" si="59"/>
        <v>61.628509516486965</v>
      </c>
      <c r="BE202" s="2">
        <f t="shared" si="60"/>
        <v>57.964649569405466</v>
      </c>
      <c r="BF202" s="2">
        <f t="shared" si="61"/>
        <v>52.146557348957202</v>
      </c>
      <c r="BG202" s="2">
        <f t="shared" si="62"/>
        <v>45.548573303787471</v>
      </c>
      <c r="BH202" s="2">
        <f t="shared" si="63"/>
        <v>37.869037211425379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61.167000000000002</v>
      </c>
      <c r="CA202" s="2">
        <f>IF(OR(AND($B202&gt;D$230, $B202&lt;D$231), $B202&gt;D$232), D202, "")</f>
        <v>62.970999999999997</v>
      </c>
      <c r="CB202" s="2">
        <f>IF(OR(AND($B202&gt;E$230, $B202&lt;E$231), $B202&gt;E$232), E202, "")</f>
        <v>64</v>
      </c>
      <c r="CC202" s="2">
        <f>IF(OR(AND($B202&gt;F$230, $B202&lt;F$231), $B202&gt;F$232), F202, "")</f>
        <v>64.484999999999999</v>
      </c>
      <c r="CD202" s="2">
        <f>IF(OR(AND($B202&gt;G$230, $B202&lt;G$231), $B202&gt;G$232), G202, "")</f>
        <v>65.793999999999997</v>
      </c>
      <c r="CE202" s="2">
        <f>IF(OR(AND($B202&gt;H$230, $B202&lt;H$231), $B202&gt;H$232), H202, "")</f>
        <v>65.912000000000006</v>
      </c>
      <c r="CF202" s="2">
        <f>IF(OR(AND($B202&gt;I$230, $B202&lt;I$231), $B202&gt;I$232), I202, "")</f>
        <v>66.043999999999997</v>
      </c>
      <c r="CG202" s="2">
        <f>IF(OR(AND($B202&gt;J$230, $B202&lt;J$231), $B202&gt;J$232), J202, "")</f>
        <v>64.412000000000006</v>
      </c>
      <c r="CH202" s="2">
        <f>IF(OR(AND($B202&gt;K$230, $B202&lt;K$231), $B202&gt;K$232), K202, "")</f>
        <v>62.573999999999998</v>
      </c>
      <c r="CI202" s="2">
        <f>IF(OR(AND($B202&gt;L$230, $B202&lt;L$231), $B202&gt;L$232), L202, "")</f>
        <v>58.484999999999999</v>
      </c>
      <c r="CJ202" s="2">
        <f>IF(OR(AND($B202&gt;M$230, $B202&lt;M$231), $B202&gt;M$232), M202, "")</f>
        <v>53.088000000000001</v>
      </c>
      <c r="CK202" s="2">
        <f>IF(OR(AND($B202&gt;N$230, $B202&lt;N$231), $B202&gt;N$232), N202, "")</f>
        <v>46.043999999999997</v>
      </c>
      <c r="CL202" s="2">
        <f>IF(OR(AND($B202&gt;O$230, $B202&lt;O$231), $B202&gt;O$232), O202, "")</f>
        <v>37.691200000000002</v>
      </c>
      <c r="CO202" s="2">
        <f>BK$207*$B202+BK$209</f>
        <v>67.132717264699338</v>
      </c>
      <c r="CP202" s="2">
        <f>BL$207*$B202+BL$209</f>
        <v>70.352678949597617</v>
      </c>
      <c r="CQ202" s="2">
        <f>BM$207*$B202+BM$209</f>
        <v>70.47377272528928</v>
      </c>
      <c r="CR202" s="2">
        <f>BN$207*$B202+BN$209</f>
        <v>69.97033949162352</v>
      </c>
      <c r="CS202" s="2">
        <f>BO$207*$B202+BO$209</f>
        <v>72.668009734318844</v>
      </c>
      <c r="CT202" s="2">
        <f>BP$207*$B202+BP$209</f>
        <v>72.131651754525677</v>
      </c>
      <c r="CU202" s="2">
        <f>BQ$207*$B202+BQ$209</f>
        <v>72.297763050414716</v>
      </c>
      <c r="CV202" s="2">
        <f>BR$207*$B202+BR$209</f>
        <v>72.780540829860968</v>
      </c>
      <c r="CW202" s="2">
        <f>BS$207*$B202+BS$209</f>
        <v>68.707190812305782</v>
      </c>
      <c r="CX202" s="2">
        <f>BT$207*$B202+BT$209</f>
        <v>64.98099949181622</v>
      </c>
      <c r="CY202" s="2">
        <f>BU$207*$B202+BU$209</f>
        <v>61.282067046659243</v>
      </c>
      <c r="CZ202" s="2">
        <f>BV$207*$B202+BV$209</f>
        <v>52.450923711627063</v>
      </c>
      <c r="DA202" s="2">
        <f>BW$207*$B202+BW$209</f>
        <v>43.756455844544945</v>
      </c>
      <c r="DD202" s="2">
        <f>BZ$207*$B202+BZ$209</f>
        <v>60.52688980343305</v>
      </c>
      <c r="DE202" s="2">
        <f>CA$207*$B202+CA$209</f>
        <v>63.566834472567336</v>
      </c>
      <c r="DF202" s="2">
        <f>CB$207*$B202+CB$209</f>
        <v>64.093610662919644</v>
      </c>
      <c r="DG202" s="2">
        <f>CC$207*$B202+CC$209</f>
        <v>64.097499098734843</v>
      </c>
      <c r="DH202" s="2">
        <f>CD$207*$B202+CD$209</f>
        <v>65.623287072133024</v>
      </c>
      <c r="DI202" s="2">
        <f>CE$207*$B202+CE$209</f>
        <v>65.723336686137287</v>
      </c>
      <c r="DJ202" s="2">
        <f>CF$207*$B202+CF$209</f>
        <v>66.385950936145434</v>
      </c>
      <c r="DK202" s="2">
        <f>CG$207*$B202+CG$209</f>
        <v>64.596077437439817</v>
      </c>
      <c r="DL202" s="2">
        <f>CH$207*$B202+CH$209</f>
        <v>61.627633266817718</v>
      </c>
      <c r="DM202" s="2">
        <f>CI$207*$B202+CI$209</f>
        <v>57.963738116907038</v>
      </c>
      <c r="DN202" s="2">
        <f>CJ$207*$B202+CJ$209</f>
        <v>52.145241255441441</v>
      </c>
      <c r="DO202" s="2">
        <f>CK$207*$B202+CK$209</f>
        <v>45.547490509613127</v>
      </c>
      <c r="DP202" s="2">
        <f>CL$207*$B202+CL$209</f>
        <v>37.868150584207157</v>
      </c>
      <c r="DS202" s="2">
        <f>POWER(10,($B202-C$227)/C$228)/(1+POWER(10,($B202-C$227)/C$228))</f>
        <v>0.99990799519781559</v>
      </c>
      <c r="DT202" s="2">
        <f>POWER(10,($B202-D$227)/D$228)/(1+POWER(10,($B202-D$227)/D$228))</f>
        <v>0.99978322397895247</v>
      </c>
      <c r="DU202" s="2">
        <f>POWER(10,($B202-E$227)/E$228)/(1+POWER(10,($B202-E$227)/E$228))</f>
        <v>0.99987668873977043</v>
      </c>
      <c r="DV202" s="2">
        <f>POWER(10,($B202-F$227)/F$228)/(1+POWER(10,($B202-F$227)/F$228))</f>
        <v>0.9998916897458785</v>
      </c>
      <c r="DW202" s="2">
        <f>POWER(10,($B202-G$227)/G$228)/(1+POWER(10,($B202-G$227)/G$228))</f>
        <v>0.99988840050534322</v>
      </c>
      <c r="DX202" s="2">
        <f>POWER(10,($B202-H$227)/H$228)/(1+POWER(10,($B202-H$227)/H$228))</f>
        <v>0.99986978170871443</v>
      </c>
      <c r="DY202" s="2">
        <f>POWER(10,($B202-I$227)/I$228)/(1+POWER(10,($B202-I$227)/I$228))</f>
        <v>0.9998714773382692</v>
      </c>
      <c r="DZ202" s="2">
        <f>POWER(10,($B202-J$227)/J$228)/(1+POWER(10,($B202-J$227)/J$228))</f>
        <v>0.99986609257626047</v>
      </c>
      <c r="EA202" s="2">
        <f>POWER(10,($B202-K$227)/K$228)/(1+POWER(10,($B202-K$227)/K$228))</f>
        <v>0.99987622818748001</v>
      </c>
      <c r="EB202" s="2">
        <f>POWER(10,($B202-L$227)/L$228)/(1+POWER(10,($B202-L$227)/L$228))</f>
        <v>0.99987011279048454</v>
      </c>
      <c r="EC202" s="2">
        <f>POWER(10,($B202-M$227)/M$228)/(1+POWER(10,($B202-M$227)/M$228))</f>
        <v>0.99985595724972343</v>
      </c>
      <c r="ED202" s="2">
        <f>POWER(10,($B202-N$227)/N$228)/(1+POWER(10,($B202-N$227)/N$228))</f>
        <v>0.99984315135054447</v>
      </c>
      <c r="EE202" s="2">
        <f>POWER(10,($B202-O$227)/O$228)/(1+POWER(10,($B202-O$227)/O$228))</f>
        <v>0.99984942573813329</v>
      </c>
    </row>
    <row r="203" spans="2:137" x14ac:dyDescent="0.25">
      <c r="B203" s="2">
        <v>197</v>
      </c>
      <c r="C203">
        <v>60.582999999999998</v>
      </c>
      <c r="D203">
        <v>66.162000000000006</v>
      </c>
      <c r="E203">
        <v>65.102999999999994</v>
      </c>
      <c r="F203">
        <v>64.221000000000004</v>
      </c>
      <c r="G203">
        <v>66.382000000000005</v>
      </c>
      <c r="H203">
        <v>64.778999999999996</v>
      </c>
      <c r="I203">
        <v>67.043999999999997</v>
      </c>
      <c r="J203">
        <v>65.043999999999997</v>
      </c>
      <c r="K203">
        <v>61.661999999999999</v>
      </c>
      <c r="L203">
        <v>58.588000000000001</v>
      </c>
      <c r="M203">
        <v>53.631999999999998</v>
      </c>
      <c r="N203">
        <v>45.926000000000002</v>
      </c>
      <c r="O203">
        <v>37.838200000000001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60.473011822685493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63.516763380580571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64.044624352894161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64.050824905012348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65.579761022275676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65.683242581700867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66.350142745263184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64.550365621772883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61.582566216436923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57.921712903249741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52.097034803118476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45.508593555713517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37.835010771595869</v>
      </c>
      <c r="AE203" s="5"/>
      <c r="AG203" s="5">
        <f t="shared" si="49"/>
        <v>0.10998817731450572</v>
      </c>
      <c r="AH203" s="5">
        <f t="shared" si="49"/>
        <v>2.6452366194194354</v>
      </c>
      <c r="AI203" s="5">
        <f t="shared" si="49"/>
        <v>1.0583756471058337</v>
      </c>
      <c r="AJ203" s="5">
        <f t="shared" si="49"/>
        <v>0.17017509498765548</v>
      </c>
      <c r="AK203" s="5">
        <f t="shared" si="48"/>
        <v>0.80223897772432906</v>
      </c>
      <c r="AL203" s="5">
        <f t="shared" si="48"/>
        <v>-0.90424258170087057</v>
      </c>
      <c r="AM203" s="5">
        <f t="shared" si="48"/>
        <v>0.69385725473681248</v>
      </c>
      <c r="AN203" s="5">
        <f t="shared" si="48"/>
        <v>0.49363437822711376</v>
      </c>
      <c r="AO203" s="5">
        <f t="shared" si="47"/>
        <v>7.9433783563075622E-2</v>
      </c>
      <c r="AP203" s="5">
        <f t="shared" si="47"/>
        <v>0.66628709675025988</v>
      </c>
      <c r="AQ203" s="5">
        <f t="shared" si="47"/>
        <v>1.5349651968815223</v>
      </c>
      <c r="AR203" s="5">
        <f t="shared" si="47"/>
        <v>0.41740644428648466</v>
      </c>
      <c r="AS203" s="5">
        <f t="shared" si="50"/>
        <v>3.1892284041319385E-3</v>
      </c>
      <c r="AV203" s="2">
        <f t="shared" si="51"/>
        <v>60.473011822685493</v>
      </c>
      <c r="AW203" s="2">
        <f t="shared" si="52"/>
        <v>63.516763380580571</v>
      </c>
      <c r="AX203" s="2">
        <f t="shared" si="53"/>
        <v>64.044624352894161</v>
      </c>
      <c r="AY203" s="2">
        <f t="shared" si="54"/>
        <v>64.050824905012348</v>
      </c>
      <c r="AZ203" s="2">
        <f t="shared" si="55"/>
        <v>65.579761022275676</v>
      </c>
      <c r="BA203" s="2">
        <f t="shared" si="56"/>
        <v>65.683242581700867</v>
      </c>
      <c r="BB203" s="2">
        <f t="shared" si="57"/>
        <v>66.350142745263184</v>
      </c>
      <c r="BC203" s="2">
        <f t="shared" si="58"/>
        <v>64.550365621772883</v>
      </c>
      <c r="BD203" s="2">
        <f t="shared" si="59"/>
        <v>61.582566216436923</v>
      </c>
      <c r="BE203" s="2">
        <f t="shared" si="60"/>
        <v>57.921712903249741</v>
      </c>
      <c r="BF203" s="2">
        <f t="shared" si="61"/>
        <v>52.097034803118476</v>
      </c>
      <c r="BG203" s="2">
        <f t="shared" si="62"/>
        <v>45.508593555713517</v>
      </c>
      <c r="BH203" s="2">
        <f t="shared" si="63"/>
        <v>37.835010771595869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60.582999999999998</v>
      </c>
      <c r="CA203" s="2">
        <f>IF(OR(AND($B203&gt;D$230, $B203&lt;D$231), $B203&gt;D$232), D203, "")</f>
        <v>66.162000000000006</v>
      </c>
      <c r="CB203" s="2">
        <f>IF(OR(AND($B203&gt;E$230, $B203&lt;E$231), $B203&gt;E$232), E203, "")</f>
        <v>65.102999999999994</v>
      </c>
      <c r="CC203" s="2">
        <f>IF(OR(AND($B203&gt;F$230, $B203&lt;F$231), $B203&gt;F$232), F203, "")</f>
        <v>64.221000000000004</v>
      </c>
      <c r="CD203" s="2">
        <f>IF(OR(AND($B203&gt;G$230, $B203&lt;G$231), $B203&gt;G$232), G203, "")</f>
        <v>66.382000000000005</v>
      </c>
      <c r="CE203" s="2">
        <f>IF(OR(AND($B203&gt;H$230, $B203&lt;H$231), $B203&gt;H$232), H203, "")</f>
        <v>64.778999999999996</v>
      </c>
      <c r="CF203" s="2">
        <f>IF(OR(AND($B203&gt;I$230, $B203&lt;I$231), $B203&gt;I$232), I203, "")</f>
        <v>67.043999999999997</v>
      </c>
      <c r="CG203" s="2">
        <f>IF(OR(AND($B203&gt;J$230, $B203&lt;J$231), $B203&gt;J$232), J203, "")</f>
        <v>65.043999999999997</v>
      </c>
      <c r="CH203" s="2">
        <f>IF(OR(AND($B203&gt;K$230, $B203&lt;K$231), $B203&gt;K$232), K203, "")</f>
        <v>61.661999999999999</v>
      </c>
      <c r="CI203" s="2">
        <f>IF(OR(AND($B203&gt;L$230, $B203&lt;L$231), $B203&gt;L$232), L203, "")</f>
        <v>58.588000000000001</v>
      </c>
      <c r="CJ203" s="2">
        <f>IF(OR(AND($B203&gt;M$230, $B203&lt;M$231), $B203&gt;M$232), M203, "")</f>
        <v>53.631999999999998</v>
      </c>
      <c r="CK203" s="2">
        <f>IF(OR(AND($B203&gt;N$230, $B203&lt;N$231), $B203&gt;N$232), N203, "")</f>
        <v>45.926000000000002</v>
      </c>
      <c r="CL203" s="2">
        <f>IF(OR(AND($B203&gt;O$230, $B203&lt;O$231), $B203&gt;O$232), O203, "")</f>
        <v>37.838200000000001</v>
      </c>
      <c r="CO203" s="2">
        <f>BK$207*$B203+BK$209</f>
        <v>67.143044420890348</v>
      </c>
      <c r="CP203" s="2">
        <f>BL$207*$B203+BL$209</f>
        <v>70.368147395171533</v>
      </c>
      <c r="CQ203" s="2">
        <f>BM$207*$B203+BM$209</f>
        <v>70.484182799981582</v>
      </c>
      <c r="CR203" s="2">
        <f>BN$207*$B203+BN$209</f>
        <v>69.977827523279117</v>
      </c>
      <c r="CS203" s="2">
        <f>BO$207*$B203+BO$209</f>
        <v>72.688566621980229</v>
      </c>
      <c r="CT203" s="2">
        <f>BP$207*$B203+BP$209</f>
        <v>72.149748849168219</v>
      </c>
      <c r="CU203" s="2">
        <f>BQ$207*$B203+BQ$209</f>
        <v>72.316620580534789</v>
      </c>
      <c r="CV203" s="2">
        <f>BR$207*$B203+BR$209</f>
        <v>72.809544858580864</v>
      </c>
      <c r="CW203" s="2">
        <f>BS$207*$B203+BS$209</f>
        <v>68.727434700513498</v>
      </c>
      <c r="CX203" s="2">
        <f>BT$207*$B203+BT$209</f>
        <v>65.003747523542543</v>
      </c>
      <c r="CY203" s="2">
        <f>BU$207*$B203+BU$209</f>
        <v>61.32103216449628</v>
      </c>
      <c r="CZ203" s="2">
        <f>BV$207*$B203+BV$209</f>
        <v>52.479285095050876</v>
      </c>
      <c r="DA203" s="2">
        <f>BW$207*$B203+BW$209</f>
        <v>43.781611533577774</v>
      </c>
      <c r="DD203" s="2">
        <f>BZ$207*$B203+BZ$209</f>
        <v>60.472452092908682</v>
      </c>
      <c r="DE203" s="2">
        <f>CA$207*$B203+CA$209</f>
        <v>63.515408554009873</v>
      </c>
      <c r="DF203" s="2">
        <f>CB$207*$B203+CB$209</f>
        <v>64.043900063072357</v>
      </c>
      <c r="DG203" s="2">
        <f>CC$207*$B203+CC$209</f>
        <v>64.050239371528988</v>
      </c>
      <c r="DH203" s="2">
        <f>CD$207*$B203+CD$209</f>
        <v>65.579037407650731</v>
      </c>
      <c r="DI203" s="2">
        <f>CE$207*$B203+CE$209</f>
        <v>65.682474516211514</v>
      </c>
      <c r="DJ203" s="2">
        <f>CF$207*$B203+CF$209</f>
        <v>66.349443300274089</v>
      </c>
      <c r="DK203" s="2">
        <f>CG$207*$B203+CG$209</f>
        <v>64.549356834243397</v>
      </c>
      <c r="DL203" s="2">
        <f>CH$207*$B203+CH$209</f>
        <v>61.581759595024209</v>
      </c>
      <c r="DM203" s="2">
        <f>CI$207*$B203+CI$209</f>
        <v>57.920873866767238</v>
      </c>
      <c r="DN203" s="2">
        <f>CJ$207*$B203+CJ$209</f>
        <v>52.095822885395791</v>
      </c>
      <c r="DO203" s="2">
        <f>CK$207*$B203+CK$209</f>
        <v>45.507596258116607</v>
      </c>
      <c r="DP203" s="2">
        <f>CL$207*$B203+CL$209</f>
        <v>37.834194029531361</v>
      </c>
      <c r="DS203" s="2">
        <f>POWER(10,($B203-C$227)/C$228)/(1+POWER(10,($B203-C$227)/C$228))</f>
        <v>0.99991608994384751</v>
      </c>
      <c r="DT203" s="2">
        <f>POWER(10,($B203-D$227)/D$228)/(1+POWER(10,($B203-D$227)/D$228))</f>
        <v>0.99980229414806265</v>
      </c>
      <c r="DU203" s="2">
        <f>POWER(10,($B203-E$227)/E$228)/(1+POWER(10,($B203-E$227)/E$228))</f>
        <v>0.99988753757383264</v>
      </c>
      <c r="DV203" s="2">
        <f>POWER(10,($B203-F$227)/F$228)/(1+POWER(10,($B203-F$227)/F$228))</f>
        <v>0.99990121893283157</v>
      </c>
      <c r="DW203" s="2">
        <f>POWER(10,($B203-G$227)/G$228)/(1+POWER(10,($B203-G$227)/G$228))</f>
        <v>0.99989821905176368</v>
      </c>
      <c r="DX203" s="2">
        <f>POWER(10,($B203-H$227)/H$228)/(1+POWER(10,($B203-H$227)/H$228))</f>
        <v>0.99988123814611574</v>
      </c>
      <c r="DY203" s="2">
        <f>POWER(10,($B203-I$227)/I$228)/(1+POWER(10,($B203-I$227)/I$228))</f>
        <v>0.9998827846138566</v>
      </c>
      <c r="DZ203" s="2">
        <f>POWER(10,($B203-J$227)/J$228)/(1+POWER(10,($B203-J$227)/J$228))</f>
        <v>0.99987787353913626</v>
      </c>
      <c r="EA203" s="2">
        <f>POWER(10,($B203-K$227)/K$228)/(1+POWER(10,($B203-K$227)/K$228))</f>
        <v>0.99988711753601978</v>
      </c>
      <c r="EB203" s="2">
        <f>POWER(10,($B203-L$227)/L$228)/(1+POWER(10,($B203-L$227)/L$228))</f>
        <v>0.99988154010318953</v>
      </c>
      <c r="EC203" s="2">
        <f>POWER(10,($B203-M$227)/M$228)/(1+POWER(10,($B203-M$227)/M$228))</f>
        <v>0.99986862978540469</v>
      </c>
      <c r="ED203" s="2">
        <f>POWER(10,($B203-N$227)/N$228)/(1+POWER(10,($B203-N$227)/N$228))</f>
        <v>0.9998569503573328</v>
      </c>
      <c r="EE203" s="2">
        <f>POWER(10,($B203-O$227)/O$228)/(1+POWER(10,($B203-O$227)/O$228))</f>
        <v>0.99986267282161501</v>
      </c>
    </row>
    <row r="204" spans="2:137" x14ac:dyDescent="0.25">
      <c r="B204" s="2">
        <v>198</v>
      </c>
      <c r="C204">
        <v>60.417000000000002</v>
      </c>
      <c r="D204">
        <v>64.132000000000005</v>
      </c>
      <c r="E204">
        <v>63.088000000000001</v>
      </c>
      <c r="F204">
        <v>63.323999999999998</v>
      </c>
      <c r="G204">
        <v>65.412000000000006</v>
      </c>
      <c r="H204">
        <v>66.147000000000006</v>
      </c>
      <c r="I204">
        <v>66.912000000000006</v>
      </c>
      <c r="J204">
        <v>66.558999999999997</v>
      </c>
      <c r="K204">
        <v>61.338000000000001</v>
      </c>
      <c r="L204">
        <v>57.588000000000001</v>
      </c>
      <c r="M204">
        <v>53.279000000000003</v>
      </c>
      <c r="N204">
        <v>44.808999999999997</v>
      </c>
      <c r="O204">
        <v>39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60.418529822066688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63.465230335390054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63.994856196385342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64.003518594084099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65.535453709203509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65.642319223725707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66.313579491085079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64.503564700444812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61.536628384881624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57.878781923579055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52.047520399667661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45.468620469221982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37.800989765007984</v>
      </c>
      <c r="AE204" s="5"/>
      <c r="AG204" s="5">
        <f t="shared" si="49"/>
        <v>-1.5298220666863926E-3</v>
      </c>
      <c r="AH204" s="5">
        <f t="shared" si="49"/>
        <v>0.66676966460995146</v>
      </c>
      <c r="AI204" s="5">
        <f t="shared" si="49"/>
        <v>-0.90685619638534121</v>
      </c>
      <c r="AJ204" s="5">
        <f t="shared" si="49"/>
        <v>-0.67951859408410087</v>
      </c>
      <c r="AK204" s="5">
        <f t="shared" si="48"/>
        <v>-0.12345370920350263</v>
      </c>
      <c r="AL204" s="5">
        <f t="shared" si="48"/>
        <v>0.50468077627429864</v>
      </c>
      <c r="AM204" s="5">
        <f t="shared" si="48"/>
        <v>0.59842050891492704</v>
      </c>
      <c r="AN204" s="5">
        <f t="shared" si="48"/>
        <v>2.0554352995551852</v>
      </c>
      <c r="AO204" s="5">
        <f t="shared" si="47"/>
        <v>-0.19862838488162282</v>
      </c>
      <c r="AP204" s="5">
        <f t="shared" si="47"/>
        <v>-0.29078192357905408</v>
      </c>
      <c r="AQ204" s="5">
        <f t="shared" si="47"/>
        <v>1.2314796003323423</v>
      </c>
      <c r="AR204" s="5">
        <f t="shared" si="47"/>
        <v>-0.65962046922198425</v>
      </c>
      <c r="AS204" s="5">
        <f t="shared" si="50"/>
        <v>1.1990102349920164</v>
      </c>
      <c r="AV204" s="2">
        <f t="shared" si="51"/>
        <v>60.418529822066688</v>
      </c>
      <c r="AW204" s="2">
        <f t="shared" si="52"/>
        <v>63.465230335390054</v>
      </c>
      <c r="AX204" s="2">
        <f t="shared" si="53"/>
        <v>63.994856196385342</v>
      </c>
      <c r="AY204" s="2">
        <f t="shared" si="54"/>
        <v>64.003518594084099</v>
      </c>
      <c r="AZ204" s="2">
        <f t="shared" si="55"/>
        <v>65.535453709203509</v>
      </c>
      <c r="BA204" s="2">
        <f t="shared" si="56"/>
        <v>65.642319223725707</v>
      </c>
      <c r="BB204" s="2">
        <f t="shared" si="57"/>
        <v>66.313579491085079</v>
      </c>
      <c r="BC204" s="2">
        <f t="shared" si="58"/>
        <v>64.503564700444812</v>
      </c>
      <c r="BD204" s="2">
        <f t="shared" si="59"/>
        <v>61.536628384881624</v>
      </c>
      <c r="BE204" s="2">
        <f t="shared" si="60"/>
        <v>57.878781923579055</v>
      </c>
      <c r="BF204" s="2">
        <f t="shared" si="61"/>
        <v>52.047520399667661</v>
      </c>
      <c r="BG204" s="2">
        <f t="shared" si="62"/>
        <v>45.468620469221982</v>
      </c>
      <c r="BH204" s="2">
        <f t="shared" si="63"/>
        <v>37.800989765007984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60.417000000000002</v>
      </c>
      <c r="CA204" s="2">
        <f>IF(OR(AND($B204&gt;D$230, $B204&lt;D$231), $B204&gt;D$232), D204, "")</f>
        <v>64.132000000000005</v>
      </c>
      <c r="CB204" s="2">
        <f>IF(OR(AND($B204&gt;E$230, $B204&lt;E$231), $B204&gt;E$232), E204, "")</f>
        <v>63.088000000000001</v>
      </c>
      <c r="CC204" s="2">
        <f>IF(OR(AND($B204&gt;F$230, $B204&lt;F$231), $B204&gt;F$232), F204, "")</f>
        <v>63.323999999999998</v>
      </c>
      <c r="CD204" s="2">
        <f>IF(OR(AND($B204&gt;G$230, $B204&lt;G$231), $B204&gt;G$232), G204, "")</f>
        <v>65.412000000000006</v>
      </c>
      <c r="CE204" s="2">
        <f>IF(OR(AND($B204&gt;H$230, $B204&lt;H$231), $B204&gt;H$232), H204, "")</f>
        <v>66.147000000000006</v>
      </c>
      <c r="CF204" s="2">
        <f>IF(OR(AND($B204&gt;I$230, $B204&lt;I$231), $B204&gt;I$232), I204, "")</f>
        <v>66.912000000000006</v>
      </c>
      <c r="CG204" s="2">
        <f>IF(OR(AND($B204&gt;J$230, $B204&lt;J$231), $B204&gt;J$232), J204, "")</f>
        <v>66.558999999999997</v>
      </c>
      <c r="CH204" s="2">
        <f>IF(OR(AND($B204&gt;K$230, $B204&lt;K$231), $B204&gt;K$232), K204, "")</f>
        <v>61.338000000000001</v>
      </c>
      <c r="CI204" s="2">
        <f>IF(OR(AND($B204&gt;L$230, $B204&lt;L$231), $B204&gt;L$232), L204, "")</f>
        <v>57.588000000000001</v>
      </c>
      <c r="CJ204" s="2">
        <f>IF(OR(AND($B204&gt;M$230, $B204&lt;M$231), $B204&gt;M$232), M204, "")</f>
        <v>53.279000000000003</v>
      </c>
      <c r="CK204" s="2">
        <f>IF(OR(AND($B204&gt;N$230, $B204&lt;N$231), $B204&gt;N$232), N204, "")</f>
        <v>44.808999999999997</v>
      </c>
      <c r="CL204" s="2">
        <f>IF(OR(AND($B204&gt;O$230, $B204&lt;O$231), $B204&gt;O$232), O204, "")</f>
        <v>39</v>
      </c>
      <c r="CO204" s="2">
        <f>BK$207*$B204+BK$209</f>
        <v>67.153371577081359</v>
      </c>
      <c r="CP204" s="2">
        <f>BL$207*$B204+BL$209</f>
        <v>70.383615840745435</v>
      </c>
      <c r="CQ204" s="2">
        <f>BM$207*$B204+BM$209</f>
        <v>70.494592874673884</v>
      </c>
      <c r="CR204" s="2">
        <f>BN$207*$B204+BN$209</f>
        <v>69.985315554934701</v>
      </c>
      <c r="CS204" s="2">
        <f>BO$207*$B204+BO$209</f>
        <v>72.709123509641628</v>
      </c>
      <c r="CT204" s="2">
        <f>BP$207*$B204+BP$209</f>
        <v>72.167845943810761</v>
      </c>
      <c r="CU204" s="2">
        <f>BQ$207*$B204+BQ$209</f>
        <v>72.335478110654847</v>
      </c>
      <c r="CV204" s="2">
        <f>BR$207*$B204+BR$209</f>
        <v>72.83854888730076</v>
      </c>
      <c r="CW204" s="2">
        <f>BS$207*$B204+BS$209</f>
        <v>68.747678588721215</v>
      </c>
      <c r="CX204" s="2">
        <f>BT$207*$B204+BT$209</f>
        <v>65.026495555268852</v>
      </c>
      <c r="CY204" s="2">
        <f>BU$207*$B204+BU$209</f>
        <v>61.359997282333325</v>
      </c>
      <c r="CZ204" s="2">
        <f>BV$207*$B204+BV$209</f>
        <v>52.507646478474683</v>
      </c>
      <c r="DA204" s="2">
        <f>BW$207*$B204+BW$209</f>
        <v>43.806767222610603</v>
      </c>
      <c r="DD204" s="2">
        <f>BZ$207*$B204+BZ$209</f>
        <v>60.418014382384314</v>
      </c>
      <c r="DE204" s="2">
        <f>CA$207*$B204+CA$209</f>
        <v>63.46398263545241</v>
      </c>
      <c r="DF204" s="2">
        <f>CB$207*$B204+CB$209</f>
        <v>63.994189463225069</v>
      </c>
      <c r="DG204" s="2">
        <f>CC$207*$B204+CC$209</f>
        <v>64.002979644323133</v>
      </c>
      <c r="DH204" s="2">
        <f>CD$207*$B204+CD$209</f>
        <v>65.534787743168437</v>
      </c>
      <c r="DI204" s="2">
        <f>CE$207*$B204+CE$209</f>
        <v>65.64161234628574</v>
      </c>
      <c r="DJ204" s="2">
        <f>CF$207*$B204+CF$209</f>
        <v>66.312935664402758</v>
      </c>
      <c r="DK204" s="2">
        <f>CG$207*$B204+CG$209</f>
        <v>64.502636231046978</v>
      </c>
      <c r="DL204" s="2">
        <f>CH$207*$B204+CH$209</f>
        <v>61.535885923230694</v>
      </c>
      <c r="DM204" s="2">
        <f>CI$207*$B204+CI$209</f>
        <v>57.878009616627438</v>
      </c>
      <c r="DN204" s="2">
        <f>CJ$207*$B204+CJ$209</f>
        <v>52.046404515350147</v>
      </c>
      <c r="DO204" s="2">
        <f>CK$207*$B204+CK$209</f>
        <v>45.467702006620087</v>
      </c>
      <c r="DP204" s="2">
        <f>CL$207*$B204+CL$209</f>
        <v>37.800237474855564</v>
      </c>
      <c r="DS204" s="2">
        <f>POWER(10,($B204-C$227)/C$228)/(1+POWER(10,($B204-C$227)/C$228))</f>
        <v>0.99992347255424241</v>
      </c>
      <c r="DT204" s="2">
        <f>POWER(10,($B204-D$227)/D$228)/(1+POWER(10,($B204-D$227)/D$228))</f>
        <v>0.99981968698330892</v>
      </c>
      <c r="DU204" s="2">
        <f>POWER(10,($B204-E$227)/E$228)/(1+POWER(10,($B204-E$227)/E$228))</f>
        <v>0.99989743203335635</v>
      </c>
      <c r="DV204" s="2">
        <f>POWER(10,($B204-F$227)/F$228)/(1+POWER(10,($B204-F$227)/F$228))</f>
        <v>0.99990990981298566</v>
      </c>
      <c r="DW204" s="2">
        <f>POWER(10,($B204-G$227)/G$228)/(1+POWER(10,($B204-G$227)/G$228))</f>
        <v>0.99990717384065275</v>
      </c>
      <c r="DX204" s="2">
        <f>POWER(10,($B204-H$227)/H$228)/(1+POWER(10,($B204-H$227)/H$228))</f>
        <v>0.99989168677010876</v>
      </c>
      <c r="DY204" s="2">
        <f>POWER(10,($B204-I$227)/I$228)/(1+POWER(10,($B204-I$227)/I$228))</f>
        <v>0.99989309719473618</v>
      </c>
      <c r="DZ204" s="2">
        <f>POWER(10,($B204-J$227)/J$228)/(1+POWER(10,($B204-J$227)/J$228))</f>
        <v>0.99988861814703245</v>
      </c>
      <c r="EA204" s="2">
        <f>POWER(10,($B204-K$227)/K$228)/(1+POWER(10,($B204-K$227)/K$228))</f>
        <v>0.99989704894672238</v>
      </c>
      <c r="EB204" s="2">
        <f>POWER(10,($B204-L$227)/L$228)/(1+POWER(10,($B204-L$227)/L$228))</f>
        <v>0.99989196216398135</v>
      </c>
      <c r="EC204" s="2">
        <f>POWER(10,($B204-M$227)/M$228)/(1+POWER(10,($B204-M$227)/M$228))</f>
        <v>0.99988018755538999</v>
      </c>
      <c r="ED204" s="2">
        <f>POWER(10,($B204-N$227)/N$228)/(1+POWER(10,($B204-N$227)/N$228))</f>
        <v>0.99986953553318902</v>
      </c>
      <c r="EE204" s="2">
        <f>POWER(10,($B204-O$227)/O$228)/(1+POWER(10,($B204-O$227)/O$228))</f>
        <v>0.99987475461139674</v>
      </c>
    </row>
    <row r="205" spans="2:137" x14ac:dyDescent="0.25">
      <c r="B205" s="2">
        <v>199</v>
      </c>
      <c r="C205">
        <v>61.332999999999998</v>
      </c>
      <c r="D205">
        <v>62.896999999999998</v>
      </c>
      <c r="E205">
        <v>63.75</v>
      </c>
      <c r="F205">
        <v>64.015000000000001</v>
      </c>
      <c r="G205">
        <v>64.543999999999997</v>
      </c>
      <c r="H205">
        <v>64.617999999999995</v>
      </c>
      <c r="I205">
        <v>67.721000000000004</v>
      </c>
      <c r="J205">
        <v>70.956000000000003</v>
      </c>
      <c r="K205">
        <v>59.838000000000001</v>
      </c>
      <c r="L205">
        <v>57.103000000000002</v>
      </c>
      <c r="M205">
        <v>51.484999999999999</v>
      </c>
      <c r="N205">
        <v>46.043999999999997</v>
      </c>
      <c r="O205">
        <v>37.352899999999998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60.36405128182318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63.413705651596842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63.945092560659553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63.95621594732571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65.491150938357549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65.601400686610518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66.277020608929192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64.456770102598043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61.49069559864224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57.835856190444218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51.998013512413905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45.428653534078386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37.766973776693575</v>
      </c>
      <c r="AE205" s="5"/>
      <c r="AG205" s="5">
        <f t="shared" si="49"/>
        <v>0.9689487181768186</v>
      </c>
      <c r="AH205" s="5">
        <f t="shared" si="49"/>
        <v>-0.51670565159684401</v>
      </c>
      <c r="AI205" s="5">
        <f t="shared" si="49"/>
        <v>-0.19509256065955327</v>
      </c>
      <c r="AJ205" s="5">
        <f t="shared" si="49"/>
        <v>5.8784052674290876E-2</v>
      </c>
      <c r="AK205" s="5">
        <f t="shared" si="48"/>
        <v>-0.94715093835755226</v>
      </c>
      <c r="AL205" s="5">
        <f t="shared" si="48"/>
        <v>-0.98340068661052271</v>
      </c>
      <c r="AM205" s="5">
        <f t="shared" si="48"/>
        <v>1.4439793910708119</v>
      </c>
      <c r="AN205" s="5">
        <f t="shared" si="48"/>
        <v>6.4992298974019604</v>
      </c>
      <c r="AO205" s="5">
        <f t="shared" si="47"/>
        <v>-1.6526955986422394</v>
      </c>
      <c r="AP205" s="5">
        <f t="shared" si="47"/>
        <v>-0.73285619044421679</v>
      </c>
      <c r="AQ205" s="5">
        <f t="shared" si="47"/>
        <v>-0.51301351241390591</v>
      </c>
      <c r="AR205" s="5">
        <f t="shared" si="47"/>
        <v>0.61534646592161124</v>
      </c>
      <c r="AS205" s="5">
        <f t="shared" si="50"/>
        <v>-0.41407377669357714</v>
      </c>
      <c r="AV205" s="2">
        <f t="shared" si="51"/>
        <v>60.36405128182318</v>
      </c>
      <c r="AW205" s="2">
        <f t="shared" si="52"/>
        <v>63.413705651596842</v>
      </c>
      <c r="AX205" s="2">
        <f t="shared" si="53"/>
        <v>63.945092560659553</v>
      </c>
      <c r="AY205" s="2">
        <f t="shared" si="54"/>
        <v>63.95621594732571</v>
      </c>
      <c r="AZ205" s="2">
        <f t="shared" si="55"/>
        <v>65.491150938357549</v>
      </c>
      <c r="BA205" s="2">
        <f t="shared" si="56"/>
        <v>65.601400686610518</v>
      </c>
      <c r="BB205" s="2">
        <f t="shared" si="57"/>
        <v>66.277020608929192</v>
      </c>
      <c r="BC205" s="2">
        <f t="shared" si="58"/>
        <v>64.456770102598043</v>
      </c>
      <c r="BD205" s="2">
        <f t="shared" si="59"/>
        <v>61.49069559864224</v>
      </c>
      <c r="BE205" s="2">
        <f t="shared" si="60"/>
        <v>57.835856190444218</v>
      </c>
      <c r="BF205" s="2">
        <f t="shared" si="61"/>
        <v>51.998013512413905</v>
      </c>
      <c r="BG205" s="2">
        <f t="shared" si="62"/>
        <v>45.428653534078386</v>
      </c>
      <c r="BH205" s="2">
        <f t="shared" si="63"/>
        <v>37.766973776693575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61.332999999999998</v>
      </c>
      <c r="CA205" s="2">
        <f>IF(OR(AND($B205&gt;D$230, $B205&lt;D$231), $B205&gt;D$232), D205, "")</f>
        <v>62.896999999999998</v>
      </c>
      <c r="CB205" s="2">
        <f>IF(OR(AND($B205&gt;E$230, $B205&lt;E$231), $B205&gt;E$232), E205, "")</f>
        <v>63.75</v>
      </c>
      <c r="CC205" s="2">
        <f>IF(OR(AND($B205&gt;F$230, $B205&lt;F$231), $B205&gt;F$232), F205, "")</f>
        <v>64.015000000000001</v>
      </c>
      <c r="CD205" s="2">
        <f>IF(OR(AND($B205&gt;G$230, $B205&lt;G$231), $B205&gt;G$232), G205, "")</f>
        <v>64.543999999999997</v>
      </c>
      <c r="CE205" s="2">
        <f>IF(OR(AND($B205&gt;H$230, $B205&lt;H$231), $B205&gt;H$232), H205, "")</f>
        <v>64.617999999999995</v>
      </c>
      <c r="CF205" s="2">
        <f>IF(OR(AND($B205&gt;I$230, $B205&lt;I$231), $B205&gt;I$232), I205, "")</f>
        <v>67.721000000000004</v>
      </c>
      <c r="CG205" s="2">
        <f>IF(OR(AND($B205&gt;J$230, $B205&lt;J$231), $B205&gt;J$232), J205, "")</f>
        <v>70.956000000000003</v>
      </c>
      <c r="CH205" s="2">
        <f>IF(OR(AND($B205&gt;K$230, $B205&lt;K$231), $B205&gt;K$232), K205, "")</f>
        <v>59.838000000000001</v>
      </c>
      <c r="CI205" s="2">
        <f>IF(OR(AND($B205&gt;L$230, $B205&lt;L$231), $B205&gt;L$232), L205, "")</f>
        <v>57.103000000000002</v>
      </c>
      <c r="CJ205" s="2">
        <f>IF(OR(AND($B205&gt;M$230, $B205&lt;M$231), $B205&gt;M$232), M205, "")</f>
        <v>51.484999999999999</v>
      </c>
      <c r="CK205" s="2">
        <f>IF(OR(AND($B205&gt;N$230, $B205&lt;N$231), $B205&gt;N$232), N205, "")</f>
        <v>46.043999999999997</v>
      </c>
      <c r="CL205" s="2">
        <f>IF(OR(AND($B205&gt;O$230, $B205&lt;O$231), $B205&gt;O$232), O205, "")</f>
        <v>37.352899999999998</v>
      </c>
      <c r="CO205" s="2">
        <f>BK$207*$B205+BK$209</f>
        <v>67.163698733272383</v>
      </c>
      <c r="CP205" s="2">
        <f>BL$207*$B205+BL$209</f>
        <v>70.399084286319351</v>
      </c>
      <c r="CQ205" s="2">
        <f>BM$207*$B205+BM$209</f>
        <v>70.505002949366187</v>
      </c>
      <c r="CR205" s="2">
        <f>BN$207*$B205+BN$209</f>
        <v>69.992803586590298</v>
      </c>
      <c r="CS205" s="2">
        <f>BO$207*$B205+BO$209</f>
        <v>72.729680397303028</v>
      </c>
      <c r="CT205" s="2">
        <f>BP$207*$B205+BP$209</f>
        <v>72.185943038453303</v>
      </c>
      <c r="CU205" s="2">
        <f>BQ$207*$B205+BQ$209</f>
        <v>72.35433564077492</v>
      </c>
      <c r="CV205" s="2">
        <f>BR$207*$B205+BR$209</f>
        <v>72.867552916020657</v>
      </c>
      <c r="CW205" s="2">
        <f>BS$207*$B205+BS$209</f>
        <v>68.767922476928916</v>
      </c>
      <c r="CX205" s="2">
        <f>BT$207*$B205+BT$209</f>
        <v>65.049243586995175</v>
      </c>
      <c r="CY205" s="2">
        <f>BU$207*$B205+BU$209</f>
        <v>61.398962400170362</v>
      </c>
      <c r="CZ205" s="2">
        <f>BV$207*$B205+BV$209</f>
        <v>52.536007861898497</v>
      </c>
      <c r="DA205" s="2">
        <f>BW$207*$B205+BW$209</f>
        <v>43.831922911643431</v>
      </c>
      <c r="DD205" s="2">
        <f>BZ$207*$B205+BZ$209</f>
        <v>60.363576671859946</v>
      </c>
      <c r="DE205" s="2">
        <f>CA$207*$B205+CA$209</f>
        <v>63.41255671689494</v>
      </c>
      <c r="DF205" s="2">
        <f>CB$207*$B205+CB$209</f>
        <v>63.944478863377775</v>
      </c>
      <c r="DG205" s="2">
        <f>CC$207*$B205+CC$209</f>
        <v>63.955719917117278</v>
      </c>
      <c r="DH205" s="2">
        <f>CD$207*$B205+CD$209</f>
        <v>65.490538078686143</v>
      </c>
      <c r="DI205" s="2">
        <f>CE$207*$B205+CE$209</f>
        <v>65.600750176359966</v>
      </c>
      <c r="DJ205" s="2">
        <f>CF$207*$B205+CF$209</f>
        <v>66.276428028531413</v>
      </c>
      <c r="DK205" s="2">
        <f>CG$207*$B205+CG$209</f>
        <v>64.455915627850558</v>
      </c>
      <c r="DL205" s="2">
        <f>CH$207*$B205+CH$209</f>
        <v>61.490012251437179</v>
      </c>
      <c r="DM205" s="2">
        <f>CI$207*$B205+CI$209</f>
        <v>57.83514536648763</v>
      </c>
      <c r="DN205" s="2">
        <f>CJ$207*$B205+CJ$209</f>
        <v>51.996986145304504</v>
      </c>
      <c r="DO205" s="2">
        <f>CK$207*$B205+CK$209</f>
        <v>45.427807755123567</v>
      </c>
      <c r="DP205" s="2">
        <f>CL$207*$B205+CL$209</f>
        <v>37.766280920179767</v>
      </c>
      <c r="DS205" s="2">
        <f>POWER(10,($B205-C$227)/C$228)/(1+POWER(10,($B205-C$227)/C$228))</f>
        <v>0.99993020566999469</v>
      </c>
      <c r="DT205" s="2">
        <f>POWER(10,($B205-D$227)/D$228)/(1+POWER(10,($B205-D$227)/D$228))</f>
        <v>0.99983554996520374</v>
      </c>
      <c r="DU205" s="2">
        <f>POWER(10,($B205-E$227)/E$228)/(1+POWER(10,($B205-E$227)/E$228))</f>
        <v>0.99990645605842843</v>
      </c>
      <c r="DV205" s="2">
        <f>POWER(10,($B205-F$227)/F$228)/(1+POWER(10,($B205-F$227)/F$228))</f>
        <v>0.99991783612161356</v>
      </c>
      <c r="DW205" s="2">
        <f>POWER(10,($B205-G$227)/G$228)/(1+POWER(10,($B205-G$227)/G$228))</f>
        <v>0.99991534084502931</v>
      </c>
      <c r="DX205" s="2">
        <f>POWER(10,($B205-H$227)/H$228)/(1+POWER(10,($B205-H$227)/H$228))</f>
        <v>0.99990121621884553</v>
      </c>
      <c r="DY205" s="2">
        <f>POWER(10,($B205-I$227)/I$228)/(1+POWER(10,($B205-I$227)/I$228))</f>
        <v>0.99990250256575286</v>
      </c>
      <c r="DZ205" s="2">
        <f>POWER(10,($B205-J$227)/J$228)/(1+POWER(10,($B205-J$227)/J$228))</f>
        <v>0.99989841754723774</v>
      </c>
      <c r="EA205" s="2">
        <f>POWER(10,($B205-K$227)/K$228)/(1+POWER(10,($B205-K$227)/K$228))</f>
        <v>0.99990610667294777</v>
      </c>
      <c r="EB205" s="2">
        <f>POWER(10,($B205-L$227)/L$228)/(1+POWER(10,($B205-L$227)/L$228))</f>
        <v>0.99990146738582375</v>
      </c>
      <c r="EC205" s="2">
        <f>POWER(10,($B205-M$227)/M$228)/(1+POWER(10,($B205-M$227)/M$228))</f>
        <v>0.99989072859986527</v>
      </c>
      <c r="ED205" s="2">
        <f>POWER(10,($B205-N$227)/N$228)/(1+POWER(10,($B205-N$227)/N$228))</f>
        <v>0.9998810136262184</v>
      </c>
      <c r="EE205" s="2">
        <f>POWER(10,($B205-O$227)/O$228)/(1+POWER(10,($B205-O$227)/O$228))</f>
        <v>0.99988577358921249</v>
      </c>
    </row>
    <row r="206" spans="2:137" ht="15.75" thickBot="1" x14ac:dyDescent="0.3">
      <c r="B206" s="2">
        <v>200</v>
      </c>
      <c r="C206">
        <v>60</v>
      </c>
      <c r="D206">
        <v>64.412000000000006</v>
      </c>
      <c r="E206">
        <v>62.470999999999997</v>
      </c>
      <c r="F206">
        <v>63.956000000000003</v>
      </c>
      <c r="G206">
        <v>65</v>
      </c>
      <c r="H206">
        <v>67.015000000000001</v>
      </c>
      <c r="I206">
        <v>65.971000000000004</v>
      </c>
      <c r="J206">
        <v>70.058999999999997</v>
      </c>
      <c r="K206">
        <v>60.926000000000002</v>
      </c>
      <c r="L206">
        <v>58.206000000000003</v>
      </c>
      <c r="M206">
        <v>52.956000000000003</v>
      </c>
      <c r="N206">
        <v>46.25</v>
      </c>
      <c r="O206">
        <v>38.867600000000003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60.30957593594011</v>
      </c>
      <c r="S206" s="5">
        <f t="shared" si="64"/>
        <v>63.362188687377838</v>
      </c>
      <c r="T206" s="5">
        <f t="shared" si="64"/>
        <v>63.895333095833045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63.908916680625971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65.446852356786266</v>
      </c>
      <c r="W206" s="5">
        <f t="shared" si="65"/>
        <v>65.560486595787623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66.240465760084106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64.409981337369345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61.444767466658512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57.792935297276891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51.948513562298942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45.388692278242289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37.732962422628425</v>
      </c>
      <c r="AE206" s="5"/>
      <c r="AG206" s="5">
        <f t="shared" si="49"/>
        <v>-0.30957593594011001</v>
      </c>
      <c r="AH206" s="5">
        <f t="shared" si="49"/>
        <v>1.0498113126221682</v>
      </c>
      <c r="AI206" s="5">
        <f t="shared" si="49"/>
        <v>-1.4243330958330489</v>
      </c>
      <c r="AJ206" s="5">
        <f t="shared" si="49"/>
        <v>4.7083319374031873E-2</v>
      </c>
      <c r="AK206" s="5">
        <f t="shared" si="48"/>
        <v>-0.44685235678626611</v>
      </c>
      <c r="AL206" s="5">
        <f t="shared" si="48"/>
        <v>1.4545134042123777</v>
      </c>
      <c r="AM206" s="5">
        <f t="shared" si="48"/>
        <v>-0.26946576008410261</v>
      </c>
      <c r="AN206" s="5">
        <f t="shared" si="48"/>
        <v>5.6490186626306524</v>
      </c>
      <c r="AO206" s="5">
        <f t="shared" si="47"/>
        <v>-0.51876746665850959</v>
      </c>
      <c r="AP206" s="5">
        <f t="shared" si="47"/>
        <v>0.41306470272311202</v>
      </c>
      <c r="AQ206" s="5">
        <f t="shared" si="47"/>
        <v>1.0074864377010613</v>
      </c>
      <c r="AR206" s="5">
        <f t="shared" si="47"/>
        <v>0.86130772175771142</v>
      </c>
      <c r="AS206" s="5">
        <f t="shared" si="50"/>
        <v>1.1346375773715778</v>
      </c>
      <c r="AV206" s="2">
        <f t="shared" si="51"/>
        <v>60.30957593594011</v>
      </c>
      <c r="AW206" s="2">
        <f t="shared" si="52"/>
        <v>63.362188687377838</v>
      </c>
      <c r="AX206" s="2">
        <f t="shared" si="53"/>
        <v>63.895333095833045</v>
      </c>
      <c r="AY206" s="2">
        <f t="shared" si="54"/>
        <v>63.908916680625971</v>
      </c>
      <c r="AZ206" s="2">
        <f t="shared" si="55"/>
        <v>65.446852356786266</v>
      </c>
      <c r="BA206" s="2">
        <f t="shared" si="56"/>
        <v>65.560486595787623</v>
      </c>
      <c r="BB206" s="2">
        <f t="shared" si="57"/>
        <v>66.240465760084106</v>
      </c>
      <c r="BC206" s="2">
        <f t="shared" si="58"/>
        <v>64.409981337369345</v>
      </c>
      <c r="BD206" s="2">
        <f t="shared" si="59"/>
        <v>61.444767466658512</v>
      </c>
      <c r="BE206" s="2">
        <f t="shared" si="60"/>
        <v>57.792935297276891</v>
      </c>
      <c r="BF206" s="2">
        <f t="shared" si="61"/>
        <v>51.948513562298942</v>
      </c>
      <c r="BG206" s="2">
        <f t="shared" si="62"/>
        <v>45.388692278242289</v>
      </c>
      <c r="BH206" s="2">
        <f t="shared" si="63"/>
        <v>37.732962422628425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60</v>
      </c>
      <c r="CA206" s="2">
        <f>IF(OR(AND($B206&gt;D$230, $B206&lt;D$231), $B206&gt;D$232), D206, "")</f>
        <v>64.412000000000006</v>
      </c>
      <c r="CB206" s="2">
        <f>IF(OR(AND($B206&gt;E$230, $B206&lt;E$231), $B206&gt;E$232), E206, "")</f>
        <v>62.470999999999997</v>
      </c>
      <c r="CC206" s="2">
        <f>IF(OR(AND($B206&gt;F$230, $B206&lt;F$231), $B206&gt;F$232), F206, "")</f>
        <v>63.956000000000003</v>
      </c>
      <c r="CD206" s="2">
        <f>IF(OR(AND($B206&gt;G$230, $B206&lt;G$231), $B206&gt;G$232), G206, "")</f>
        <v>65</v>
      </c>
      <c r="CE206" s="2">
        <f>IF(OR(AND($B206&gt;H$230, $B206&lt;H$231), $B206&gt;H$232), H206, "")</f>
        <v>67.015000000000001</v>
      </c>
      <c r="CF206" s="2">
        <f>IF(OR(AND($B206&gt;I$230, $B206&lt;I$231), $B206&gt;I$232), I206, "")</f>
        <v>65.971000000000004</v>
      </c>
      <c r="CG206" s="2">
        <f>IF(OR(AND($B206&gt;J$230, $B206&lt;J$231), $B206&gt;J$232), J206, "")</f>
        <v>70.058999999999997</v>
      </c>
      <c r="CH206" s="2">
        <f>IF(OR(AND($B206&gt;K$230, $B206&lt;K$231), $B206&gt;K$232), K206, "")</f>
        <v>60.926000000000002</v>
      </c>
      <c r="CI206" s="2">
        <f>IF(OR(AND($B206&gt;L$230, $B206&lt;L$231), $B206&gt;L$232), L206, "")</f>
        <v>58.206000000000003</v>
      </c>
      <c r="CJ206" s="2">
        <f>IF(OR(AND($B206&gt;M$230, $B206&lt;M$231), $B206&gt;M$232), M206, "")</f>
        <v>52.956000000000003</v>
      </c>
      <c r="CK206" s="2">
        <f>IF(OR(AND($B206&gt;N$230, $B206&lt;N$231), $B206&gt;N$232), N206, "")</f>
        <v>46.25</v>
      </c>
      <c r="CL206" s="2">
        <f>IF(OR(AND($B206&gt;O$230, $B206&lt;O$231), $B206&gt;O$232), O206, "")</f>
        <v>38.867600000000003</v>
      </c>
      <c r="CO206" s="2">
        <f>BK$207*$B206+BK$209</f>
        <v>67.174025889463394</v>
      </c>
      <c r="CP206" s="2">
        <f>BL$207*$B206+BL$209</f>
        <v>70.414552731893252</v>
      </c>
      <c r="CQ206" s="2">
        <f>BM$207*$B206+BM$209</f>
        <v>70.515413024058489</v>
      </c>
      <c r="CR206" s="2">
        <f>BN$207*$B206+BN$209</f>
        <v>70.000291618245896</v>
      </c>
      <c r="CS206" s="2">
        <f>BO$207*$B206+BO$209</f>
        <v>72.750237284964413</v>
      </c>
      <c r="CT206" s="2">
        <f>BP$207*$B206+BP$209</f>
        <v>72.20404013309583</v>
      </c>
      <c r="CU206" s="2">
        <f>BQ$207*$B206+BQ$209</f>
        <v>72.373193170894979</v>
      </c>
      <c r="CV206" s="2">
        <f>BR$207*$B206+BR$209</f>
        <v>72.896556944740539</v>
      </c>
      <c r="CW206" s="2">
        <f>BS$207*$B206+BS$209</f>
        <v>68.788166365136632</v>
      </c>
      <c r="CX206" s="2">
        <f>BT$207*$B206+BT$209</f>
        <v>65.071991618721484</v>
      </c>
      <c r="CY206" s="2">
        <f>BU$207*$B206+BU$209</f>
        <v>61.437927518007406</v>
      </c>
      <c r="CZ206" s="2">
        <f>BV$207*$B206+BV$209</f>
        <v>52.564369245322304</v>
      </c>
      <c r="DA206" s="2">
        <f>BW$207*$B206+BW$209</f>
        <v>43.85707860067626</v>
      </c>
      <c r="DB206" s="6"/>
      <c r="DC206" s="6"/>
      <c r="DD206" s="2">
        <f>BZ$207*$B206+BZ$209</f>
        <v>60.309138961335577</v>
      </c>
      <c r="DE206" s="2">
        <f>CA$207*$B206+CA$209</f>
        <v>63.36113079833747</v>
      </c>
      <c r="DF206" s="2">
        <f>CB$207*$B206+CB$209</f>
        <v>63.894768263530487</v>
      </c>
      <c r="DG206" s="2">
        <f>CC$207*$B206+CC$209</f>
        <v>63.908460189911423</v>
      </c>
      <c r="DH206" s="2">
        <f>CD$207*$B206+CD$209</f>
        <v>65.446288414203849</v>
      </c>
      <c r="DI206" s="2">
        <f>CE$207*$B206+CE$209</f>
        <v>65.559888006434193</v>
      </c>
      <c r="DJ206" s="2">
        <f>CF$207*$B206+CF$209</f>
        <v>66.239920392660068</v>
      </c>
      <c r="DK206" s="2">
        <f>CG$207*$B206+CG$209</f>
        <v>64.409195024654139</v>
      </c>
      <c r="DL206" s="2">
        <f>CH$207*$B206+CH$209</f>
        <v>61.444138579643663</v>
      </c>
      <c r="DM206" s="2">
        <f>CI$207*$B206+CI$209</f>
        <v>57.79228111634783</v>
      </c>
      <c r="DN206" s="2">
        <f>CJ$207*$B206+CJ$209</f>
        <v>51.947567775258854</v>
      </c>
      <c r="DO206" s="2">
        <f>CK$207*$B206+CK$209</f>
        <v>45.387913503627047</v>
      </c>
      <c r="DP206" s="2">
        <f>CL$207*$B206+CL$209</f>
        <v>37.73232436550397</v>
      </c>
      <c r="DS206" s="2">
        <f>POWER(10,($B206-C$227)/C$228)/(1+POWER(10,($B206-C$227)/C$228))</f>
        <v>0.99993634642360374</v>
      </c>
      <c r="DT206" s="2">
        <f>POWER(10,($B206-D$227)/D$228)/(1+POWER(10,($B206-D$227)/D$228))</f>
        <v>0.99985001761551517</v>
      </c>
      <c r="DU206" s="2">
        <f>POWER(10,($B206-E$227)/E$228)/(1+POWER(10,($B206-E$227)/E$228))</f>
        <v>0.99991468620912538</v>
      </c>
      <c r="DV206" s="2">
        <f>POWER(10,($B206-F$227)/F$228)/(1+POWER(10,($B206-F$227)/F$228))</f>
        <v>0.99992506511056389</v>
      </c>
      <c r="DW206" s="2">
        <f>POWER(10,($B206-G$227)/G$228)/(1+POWER(10,($B206-G$227)/G$228))</f>
        <v>0.99992278935786716</v>
      </c>
      <c r="DX206" s="2">
        <f>POWER(10,($B206-H$227)/H$228)/(1+POWER(10,($B206-H$227)/H$228))</f>
        <v>0.99990990733775797</v>
      </c>
      <c r="DY206" s="2">
        <f>POWER(10,($B206-I$227)/I$228)/(1+POWER(10,($B206-I$227)/I$228))</f>
        <v>0.99991108052034217</v>
      </c>
      <c r="DZ206" s="2">
        <f>POWER(10,($B206-J$227)/J$228)/(1+POWER(10,($B206-J$227)/J$228))</f>
        <v>0.99990735487391602</v>
      </c>
      <c r="EA206" s="2">
        <f>POWER(10,($B206-K$227)/K$228)/(1+POWER(10,($B206-K$227)/K$228))</f>
        <v>0.99991436756052465</v>
      </c>
      <c r="EB206" s="2">
        <f>POWER(10,($B206-L$227)/L$228)/(1+POWER(10,($B206-L$227)/L$228))</f>
        <v>0.99991013640874171</v>
      </c>
      <c r="EC206" s="2">
        <f>POWER(10,($B206-M$227)/M$228)/(1+POWER(10,($B206-M$227)/M$228))</f>
        <v>0.99990034234046721</v>
      </c>
      <c r="ED206" s="2">
        <f>POWER(10,($B206-N$227)/N$228)/(1+POWER(10,($B206-N$227)/N$228))</f>
        <v>0.99989148200124511</v>
      </c>
      <c r="EE206" s="2">
        <f>POWER(10,($B206-O$227)/O$228)/(1+POWER(10,($B206-O$227)/O$228))</f>
        <v>0.99989582322817305</v>
      </c>
      <c r="EF206" s="6"/>
      <c r="EG206" s="6"/>
    </row>
    <row r="207" spans="2:137" ht="15.75" thickBot="1" x14ac:dyDescent="0.3">
      <c r="C207" s="70">
        <f>SUMSQ(AG6:AG206)</f>
        <v>3737.8620336798117</v>
      </c>
      <c r="D207" s="71">
        <f t="shared" ref="D207:O207" si="66">SUMSQ(AH6:AH206)</f>
        <v>4167.2490292958018</v>
      </c>
      <c r="E207" s="71">
        <f t="shared" si="66"/>
        <v>4074.4796747731066</v>
      </c>
      <c r="F207" s="71">
        <f t="shared" si="66"/>
        <v>4659.4827810315928</v>
      </c>
      <c r="G207" s="71">
        <f t="shared" si="66"/>
        <v>5313.4672616632579</v>
      </c>
      <c r="H207" s="71">
        <f t="shared" si="66"/>
        <v>4633.1564645334056</v>
      </c>
      <c r="I207" s="71">
        <f t="shared" si="66"/>
        <v>5632.4734525673093</v>
      </c>
      <c r="J207" s="71">
        <f t="shared" si="66"/>
        <v>5653.3795515360662</v>
      </c>
      <c r="K207" s="71">
        <f t="shared" si="66"/>
        <v>5412.8847224620195</v>
      </c>
      <c r="L207" s="71">
        <f t="shared" si="66"/>
        <v>4366.3170866826049</v>
      </c>
      <c r="M207" s="71">
        <f t="shared" si="66"/>
        <v>3297.0200880500943</v>
      </c>
      <c r="N207" s="71">
        <f t="shared" si="66"/>
        <v>2383.6429621865436</v>
      </c>
      <c r="O207" s="72">
        <f t="shared" si="66"/>
        <v>1775.6702036303125</v>
      </c>
      <c r="P207" s="46">
        <f>SUM(C207:O207)</f>
        <v>55107.085312091927</v>
      </c>
      <c r="AF207" s="46">
        <f>SUM(AG207:AS207)</f>
        <v>55107.085312091927</v>
      </c>
      <c r="AG207" s="7">
        <f>SUMSQ(AG6:AG206)</f>
        <v>3737.8620336798117</v>
      </c>
      <c r="AH207" s="7">
        <f t="shared" ref="AH207:AS207" si="67">SUMSQ(AH6:AH206)</f>
        <v>4167.2490292958018</v>
      </c>
      <c r="AI207" s="7">
        <f t="shared" si="67"/>
        <v>4074.4796747731066</v>
      </c>
      <c r="AJ207" s="7">
        <f t="shared" si="67"/>
        <v>4659.4827810315928</v>
      </c>
      <c r="AK207" s="7">
        <f t="shared" si="67"/>
        <v>5313.4672616632579</v>
      </c>
      <c r="AL207" s="7">
        <f t="shared" si="67"/>
        <v>4633.1564645334056</v>
      </c>
      <c r="AM207" s="7">
        <f t="shared" si="67"/>
        <v>5632.4734525673093</v>
      </c>
      <c r="AN207" s="7">
        <f t="shared" si="67"/>
        <v>5653.3795515360662</v>
      </c>
      <c r="AO207" s="7">
        <f t="shared" si="67"/>
        <v>5412.8847224620195</v>
      </c>
      <c r="AP207" s="7">
        <f t="shared" si="67"/>
        <v>4366.3170866826049</v>
      </c>
      <c r="AQ207" s="7">
        <f t="shared" si="67"/>
        <v>3297.0200880500943</v>
      </c>
      <c r="AR207" s="7">
        <f t="shared" si="67"/>
        <v>2383.6429621865436</v>
      </c>
      <c r="AS207" s="7">
        <f t="shared" si="67"/>
        <v>1775.6702036303125</v>
      </c>
      <c r="AT207" s="3">
        <f>SUM(R207:AD207)</f>
        <v>0</v>
      </c>
      <c r="AV207" s="6"/>
      <c r="AW207" s="6"/>
      <c r="BK207" s="53">
        <f>SLOPE(BK6:BK206,$B6:$B206)</f>
        <v>1.0327156191015088E-2</v>
      </c>
      <c r="BL207" s="53">
        <f t="shared" ref="BL207:BW207" si="68">SLOPE(BL6:BL206,$B6:$B206)</f>
        <v>1.5468445573909365E-2</v>
      </c>
      <c r="BM207" s="53">
        <f t="shared" si="68"/>
        <v>1.0410074692301792E-2</v>
      </c>
      <c r="BN207" s="53">
        <f t="shared" si="68"/>
        <v>7.4880316555922047E-3</v>
      </c>
      <c r="BO207" s="53">
        <f t="shared" si="68"/>
        <v>2.0556887661394713E-2</v>
      </c>
      <c r="BP207" s="53">
        <f t="shared" si="68"/>
        <v>1.8097094642538232E-2</v>
      </c>
      <c r="BQ207" s="53">
        <f t="shared" si="68"/>
        <v>1.885753012006533E-2</v>
      </c>
      <c r="BR207" s="53">
        <f t="shared" si="68"/>
        <v>2.9004028719892525E-2</v>
      </c>
      <c r="BS207" s="53">
        <f t="shared" si="68"/>
        <v>2.0243888207711797E-2</v>
      </c>
      <c r="BT207" s="53">
        <f t="shared" si="68"/>
        <v>2.2748031726317341E-2</v>
      </c>
      <c r="BU207" s="53">
        <f t="shared" si="68"/>
        <v>3.8965117837040958E-2</v>
      </c>
      <c r="BV207" s="53">
        <f t="shared" si="68"/>
        <v>2.8361383423809873E-2</v>
      </c>
      <c r="BW207" s="53">
        <f t="shared" si="68"/>
        <v>2.5155689032828766E-2</v>
      </c>
      <c r="BZ207" s="53">
        <f>SLOPE(BZ6:BZ206,$B6:$B206)</f>
        <v>-5.4437710524369159E-2</v>
      </c>
      <c r="CA207" s="53">
        <f t="shared" ref="CA207:CL207" si="69">SLOPE(CA6:CA206,$B6:$B206)</f>
        <v>-5.1425918557467004E-2</v>
      </c>
      <c r="CB207" s="53">
        <f t="shared" si="69"/>
        <v>-4.9710599847289351E-2</v>
      </c>
      <c r="CC207" s="53">
        <f t="shared" si="69"/>
        <v>-4.7259727205853461E-2</v>
      </c>
      <c r="CD207" s="53">
        <f t="shared" si="69"/>
        <v>-4.4249664482291971E-2</v>
      </c>
      <c r="CE207" s="53">
        <f t="shared" si="69"/>
        <v>-4.0862169925774655E-2</v>
      </c>
      <c r="CF207" s="53">
        <f t="shared" si="69"/>
        <v>-3.6507635871339421E-2</v>
      </c>
      <c r="CG207" s="53">
        <f t="shared" si="69"/>
        <v>-4.6720603196422378E-2</v>
      </c>
      <c r="CH207" s="53">
        <f t="shared" si="69"/>
        <v>-4.5873671793512948E-2</v>
      </c>
      <c r="CI207" s="53">
        <f t="shared" si="69"/>
        <v>-4.2864250139801101E-2</v>
      </c>
      <c r="CJ207" s="53">
        <f t="shared" si="69"/>
        <v>-4.9418370045647184E-2</v>
      </c>
      <c r="CK207" s="53">
        <f t="shared" si="69"/>
        <v>-3.9894251496520032E-2</v>
      </c>
      <c r="CL207" s="53">
        <f t="shared" si="69"/>
        <v>-3.395655467579712E-2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8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1547.1703683210678</v>
      </c>
      <c r="D209" s="9">
        <v>1652.1318765799363</v>
      </c>
      <c r="E209" s="9">
        <v>1689.4205637546452</v>
      </c>
      <c r="F209" s="9">
        <v>1639.3207780029504</v>
      </c>
      <c r="G209" s="9">
        <v>1563.926158185538</v>
      </c>
      <c r="H209" s="9">
        <v>1634.1816859506971</v>
      </c>
      <c r="I209" s="9">
        <v>1642.4317026095566</v>
      </c>
      <c r="J209" s="9">
        <v>1654.6204268846907</v>
      </c>
      <c r="K209" s="9">
        <v>1646.6946449218829</v>
      </c>
      <c r="L209" s="9">
        <v>1573.5786221425842</v>
      </c>
      <c r="M209" s="9">
        <v>1416.9711965073293</v>
      </c>
      <c r="N209" s="9">
        <v>1298.0359846883216</v>
      </c>
      <c r="O209" s="47">
        <v>1074.132689623626</v>
      </c>
      <c r="P209" s="6"/>
      <c r="AV209" s="6"/>
      <c r="AW209" s="6"/>
      <c r="AY209" s="6"/>
      <c r="BA209" s="6"/>
      <c r="BC209" s="6"/>
      <c r="BK209" s="53">
        <f>INTERCEPT(BK6:BK206,$B6:$B206)</f>
        <v>65.108594651260375</v>
      </c>
      <c r="BL209" s="53">
        <f t="shared" ref="BL209:BW209" si="70">INTERCEPT(BL6:BL206,$B6:$B206)</f>
        <v>67.320863617111385</v>
      </c>
      <c r="BM209" s="53">
        <f t="shared" si="70"/>
        <v>68.433398085598128</v>
      </c>
      <c r="BN209" s="53">
        <f t="shared" si="70"/>
        <v>68.502685287127449</v>
      </c>
      <c r="BO209" s="53">
        <f t="shared" si="70"/>
        <v>68.638859752685477</v>
      </c>
      <c r="BP209" s="53">
        <f t="shared" si="70"/>
        <v>68.584621204588188</v>
      </c>
      <c r="BQ209" s="53">
        <f t="shared" si="70"/>
        <v>68.601687146881915</v>
      </c>
      <c r="BR209" s="53">
        <f t="shared" si="70"/>
        <v>67.095751200762038</v>
      </c>
      <c r="BS209" s="53">
        <f t="shared" si="70"/>
        <v>64.739388723594274</v>
      </c>
      <c r="BT209" s="53">
        <f t="shared" si="70"/>
        <v>60.522385273458021</v>
      </c>
      <c r="BU209" s="53">
        <f t="shared" si="70"/>
        <v>53.644903950599215</v>
      </c>
      <c r="BV209" s="53">
        <f t="shared" si="70"/>
        <v>46.892092560560329</v>
      </c>
      <c r="BW209" s="53">
        <f t="shared" si="70"/>
        <v>38.825940794110508</v>
      </c>
      <c r="BZ209" s="53">
        <f>INTERCEPT(BZ6:BZ206,$B6:$B206)</f>
        <v>71.196681066209408</v>
      </c>
      <c r="CA209" s="53">
        <f t="shared" ref="CA209:CL209" si="71">INTERCEPT(CA6:CA206,$B6:$B206)</f>
        <v>73.646314509830873</v>
      </c>
      <c r="CB209" s="53">
        <f t="shared" si="71"/>
        <v>73.836888232988358</v>
      </c>
      <c r="CC209" s="53">
        <f t="shared" si="71"/>
        <v>73.360405631082116</v>
      </c>
      <c r="CD209" s="53">
        <f t="shared" si="71"/>
        <v>74.296221310662247</v>
      </c>
      <c r="CE209" s="53">
        <f t="shared" si="71"/>
        <v>73.732321991589117</v>
      </c>
      <c r="CF209" s="53">
        <f t="shared" si="71"/>
        <v>73.541447566927957</v>
      </c>
      <c r="CG209" s="53">
        <f t="shared" si="71"/>
        <v>73.753315663938608</v>
      </c>
      <c r="CH209" s="53">
        <f t="shared" si="71"/>
        <v>70.618872938346257</v>
      </c>
      <c r="CI209" s="53">
        <f t="shared" si="71"/>
        <v>66.365131144308052</v>
      </c>
      <c r="CJ209" s="53">
        <f t="shared" si="71"/>
        <v>61.83124178438829</v>
      </c>
      <c r="CK209" s="53">
        <f t="shared" si="71"/>
        <v>53.366763802931054</v>
      </c>
      <c r="CL209" s="53">
        <f t="shared" si="71"/>
        <v>44.523635300663393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5.7713434920014031</v>
      </c>
      <c r="F210" s="11">
        <v>23.621906653095792</v>
      </c>
      <c r="G210" s="11">
        <v>15.271000739174454</v>
      </c>
      <c r="H210" s="11">
        <v>42.602291897120637</v>
      </c>
      <c r="I210" s="11">
        <v>40.172631356906614</v>
      </c>
      <c r="J210" s="11">
        <v>42.757791746129996</v>
      </c>
      <c r="K210" s="11">
        <v>51.143027240271621</v>
      </c>
      <c r="L210" s="11">
        <v>55.42145024670517</v>
      </c>
      <c r="M210" s="11">
        <v>58.770546524602217</v>
      </c>
      <c r="N210" s="11">
        <v>56.766143289548282</v>
      </c>
      <c r="O210" s="48">
        <v>41.816175610945592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401.79281343396281</v>
      </c>
      <c r="D211" s="13">
        <v>433.02449326063265</v>
      </c>
      <c r="E211" s="13">
        <v>476.13187743950198</v>
      </c>
      <c r="F211" s="13">
        <v>453.43072346455648</v>
      </c>
      <c r="G211" s="13">
        <v>415.72981083810868</v>
      </c>
      <c r="H211" s="13">
        <v>444.99297716882444</v>
      </c>
      <c r="I211" s="13">
        <v>413.95206217524674</v>
      </c>
      <c r="J211" s="13">
        <v>411.04239229389134</v>
      </c>
      <c r="K211" s="13">
        <v>409.11782999149915</v>
      </c>
      <c r="L211" s="13">
        <v>394.76547654801442</v>
      </c>
      <c r="M211" s="13">
        <v>349.2920885386788</v>
      </c>
      <c r="N211" s="13">
        <v>302.66335551525799</v>
      </c>
      <c r="O211" s="50">
        <v>242.14110829463135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1.0734873379873761E-5</v>
      </c>
      <c r="D212" s="13">
        <v>0</v>
      </c>
      <c r="E212" s="13">
        <v>1.536327286375907</v>
      </c>
      <c r="F212" s="13">
        <v>8.3210012041353778</v>
      </c>
      <c r="G212" s="13">
        <v>6.9072254680832392</v>
      </c>
      <c r="H212" s="13">
        <v>25.039107982862809</v>
      </c>
      <c r="I212" s="13">
        <v>16.152750348627379</v>
      </c>
      <c r="J212" s="13">
        <v>16.947688238764503</v>
      </c>
      <c r="K212" s="13">
        <v>12.792393162353799</v>
      </c>
      <c r="L212" s="13">
        <v>14.919835479840749</v>
      </c>
      <c r="M212" s="13">
        <v>25.189345763373975</v>
      </c>
      <c r="N212" s="13">
        <v>26.916667205055717</v>
      </c>
      <c r="O212" s="50">
        <v>16.800417536305034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-1.3257305815955829</v>
      </c>
      <c r="D213" s="9">
        <v>3.0807767066252039</v>
      </c>
      <c r="E213" s="9">
        <v>1.9518995520863114</v>
      </c>
      <c r="F213" s="9">
        <v>1.0815676383114514</v>
      </c>
      <c r="G213" s="9">
        <v>1.5221947392988937</v>
      </c>
      <c r="H213" s="9">
        <v>2.1390834074159293</v>
      </c>
      <c r="I213" s="9">
        <v>2.6872130028180679</v>
      </c>
      <c r="J213" s="9">
        <v>2.6384899337280419</v>
      </c>
      <c r="K213" s="9">
        <v>2.9571133003731065</v>
      </c>
      <c r="L213" s="9">
        <v>2.6660549174101718</v>
      </c>
      <c r="M213" s="9">
        <v>3.212708587335332</v>
      </c>
      <c r="N213" s="9">
        <v>2.1876956262293357</v>
      </c>
      <c r="O213" s="47">
        <v>0.50674038622688222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0.99245596197713071</v>
      </c>
      <c r="D214" s="11">
        <v>0.9950849882379682</v>
      </c>
      <c r="E214" s="11">
        <v>0.97546854161492247</v>
      </c>
      <c r="F214" s="11">
        <v>0.97706388909041009</v>
      </c>
      <c r="G214" s="11">
        <v>0.97426454024641407</v>
      </c>
      <c r="H214" s="11">
        <v>0.97660226689872098</v>
      </c>
      <c r="I214" s="11">
        <v>0.97034460131842482</v>
      </c>
      <c r="J214" s="11">
        <v>0.97311554995096139</v>
      </c>
      <c r="K214" s="11">
        <v>0.96552127756190675</v>
      </c>
      <c r="L214" s="11">
        <v>0.97114519270953736</v>
      </c>
      <c r="M214" s="11">
        <v>0.9713786259443965</v>
      </c>
      <c r="N214" s="11">
        <v>0.9863722852493062</v>
      </c>
      <c r="O214" s="48">
        <v>1.001018105518406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50.210825173538588</v>
      </c>
      <c r="D215" s="13">
        <f t="shared" si="72"/>
        <v>54.753853338920962</v>
      </c>
      <c r="E215" s="13">
        <f t="shared" si="72"/>
        <v>52.606327363841757</v>
      </c>
      <c r="F215" s="13">
        <f t="shared" si="72"/>
        <v>51.818839140134003</v>
      </c>
      <c r="G215" s="13">
        <f t="shared" si="72"/>
        <v>52.114100800936804</v>
      </c>
      <c r="H215" s="13">
        <f t="shared" si="72"/>
        <v>52.852383651337625</v>
      </c>
      <c r="I215" s="13">
        <f t="shared" si="72"/>
        <v>53.075563280765003</v>
      </c>
      <c r="J215" s="13">
        <f t="shared" si="72"/>
        <v>53.170730877020809</v>
      </c>
      <c r="K215" s="13">
        <f t="shared" si="72"/>
        <v>53.094996551845988</v>
      </c>
      <c r="L215" s="13">
        <f t="shared" si="72"/>
        <v>53.095978549184267</v>
      </c>
      <c r="M215" s="13">
        <f t="shared" si="72"/>
        <v>53.654754011293996</v>
      </c>
      <c r="N215" s="13">
        <f t="shared" si="72"/>
        <v>53.408336361562398</v>
      </c>
      <c r="O215" s="50">
        <f t="shared" si="72"/>
        <v>52.487913741440082</v>
      </c>
      <c r="P215" s="47">
        <v>51.92830486147227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75.508301150300795</v>
      </c>
      <c r="D216" s="13">
        <f t="shared" si="72"/>
        <v>80.118342595086844</v>
      </c>
      <c r="E216" s="13">
        <f t="shared" si="72"/>
        <v>77.470797872367356</v>
      </c>
      <c r="F216" s="13">
        <f t="shared" si="72"/>
        <v>76.723974691726426</v>
      </c>
      <c r="G216" s="13">
        <f t="shared" si="72"/>
        <v>76.947881589351141</v>
      </c>
      <c r="H216" s="13">
        <f t="shared" si="72"/>
        <v>77.745752558613319</v>
      </c>
      <c r="I216" s="13">
        <f t="shared" si="72"/>
        <v>77.809425720496506</v>
      </c>
      <c r="J216" s="13">
        <f t="shared" si="72"/>
        <v>77.975224165021686</v>
      </c>
      <c r="K216" s="13">
        <f t="shared" si="72"/>
        <v>77.705913569782069</v>
      </c>
      <c r="L216" s="13">
        <f t="shared" si="72"/>
        <v>77.850247880767711</v>
      </c>
      <c r="M216" s="13">
        <f t="shared" si="72"/>
        <v>78.414973502760859</v>
      </c>
      <c r="N216" s="13">
        <f t="shared" si="72"/>
        <v>78.550740806922917</v>
      </c>
      <c r="O216" s="50">
        <f t="shared" si="72"/>
        <v>78.003636803053794</v>
      </c>
      <c r="P216" s="48">
        <v>77.418076645769474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118.80156376826332</v>
      </c>
      <c r="D217" s="13">
        <f t="shared" si="72"/>
        <v>123.52628952016281</v>
      </c>
      <c r="E217" s="13">
        <f t="shared" si="72"/>
        <v>120.02302927169757</v>
      </c>
      <c r="F217" s="13">
        <f t="shared" si="72"/>
        <v>119.34579889906959</v>
      </c>
      <c r="G217" s="13">
        <f t="shared" si="72"/>
        <v>119.44759161802489</v>
      </c>
      <c r="H217" s="13">
        <f t="shared" si="72"/>
        <v>120.34743972054517</v>
      </c>
      <c r="I217" s="13">
        <f t="shared" si="72"/>
        <v>120.13813879619943</v>
      </c>
      <c r="J217" s="13">
        <f t="shared" si="72"/>
        <v>120.4248125353929</v>
      </c>
      <c r="K217" s="13">
        <f t="shared" si="72"/>
        <v>119.82422192216973</v>
      </c>
      <c r="L217" s="13">
        <f t="shared" si="72"/>
        <v>120.21388463537733</v>
      </c>
      <c r="M217" s="13">
        <f t="shared" si="72"/>
        <v>120.78879316394537</v>
      </c>
      <c r="N217" s="13">
        <f t="shared" si="72"/>
        <v>121.57861914150041</v>
      </c>
      <c r="O217" s="50">
        <f t="shared" si="72"/>
        <v>121.67040025441013</v>
      </c>
      <c r="P217" s="48">
        <v>121.04042794054675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154.04862575134553</v>
      </c>
      <c r="D218" s="15">
        <f t="shared" si="72"/>
        <v>158.86672134041777</v>
      </c>
      <c r="E218" s="15">
        <f t="shared" si="72"/>
        <v>154.66678321756814</v>
      </c>
      <c r="F218" s="15">
        <f t="shared" si="72"/>
        <v>154.04621159203563</v>
      </c>
      <c r="G218" s="15">
        <f t="shared" si="72"/>
        <v>154.04858546925209</v>
      </c>
      <c r="H218" s="15">
        <f t="shared" si="72"/>
        <v>155.03145790672545</v>
      </c>
      <c r="I218" s="15">
        <f t="shared" si="72"/>
        <v>154.59991606184684</v>
      </c>
      <c r="J218" s="15">
        <f t="shared" si="72"/>
        <v>154.98500000959848</v>
      </c>
      <c r="K218" s="15">
        <f t="shared" si="72"/>
        <v>154.11469890052601</v>
      </c>
      <c r="L218" s="15">
        <f t="shared" si="72"/>
        <v>154.70409489499806</v>
      </c>
      <c r="M218" s="15">
        <f t="shared" si="72"/>
        <v>155.28729380219571</v>
      </c>
      <c r="N218" s="15">
        <f t="shared" si="72"/>
        <v>156.60961941612811</v>
      </c>
      <c r="O218" s="51">
        <f t="shared" si="72"/>
        <v>157.22154666609123</v>
      </c>
      <c r="P218" s="49">
        <v>156.5554163465456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5.1949881863717886</v>
      </c>
      <c r="D219" s="17">
        <f t="shared" si="73"/>
        <v>5.1949881863717886</v>
      </c>
      <c r="E219" s="17">
        <f t="shared" si="73"/>
        <v>5.1949881863717886</v>
      </c>
      <c r="F219" s="17">
        <f t="shared" si="73"/>
        <v>5.1949881863717886</v>
      </c>
      <c r="G219" s="17">
        <f t="shared" si="73"/>
        <v>5.1949881863717886</v>
      </c>
      <c r="H219" s="17">
        <f t="shared" si="73"/>
        <v>5.1949881863717886</v>
      </c>
      <c r="I219" s="17">
        <f t="shared" si="73"/>
        <v>5.1949881863717886</v>
      </c>
      <c r="J219" s="17">
        <f t="shared" si="73"/>
        <v>5.1949881863717886</v>
      </c>
      <c r="K219" s="17">
        <f t="shared" si="73"/>
        <v>5.1949881863717886</v>
      </c>
      <c r="L219" s="17">
        <f t="shared" si="73"/>
        <v>5.1949881863717886</v>
      </c>
      <c r="M219" s="17">
        <f t="shared" si="73"/>
        <v>5.1949881863717886</v>
      </c>
      <c r="N219" s="17">
        <f t="shared" si="73"/>
        <v>5.1949881863717886</v>
      </c>
      <c r="O219" s="52">
        <f t="shared" si="73"/>
        <v>5.1949881863717886</v>
      </c>
      <c r="P219" s="47">
        <v>5.1949881863717886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4.5513195799148729</v>
      </c>
      <c r="D220" s="13">
        <f t="shared" si="73"/>
        <v>4.5513195799148729</v>
      </c>
      <c r="E220" s="13">
        <f t="shared" si="73"/>
        <v>4.5513195799148729</v>
      </c>
      <c r="F220" s="13">
        <f t="shared" si="73"/>
        <v>4.5513195799148729</v>
      </c>
      <c r="G220" s="13">
        <f t="shared" si="73"/>
        <v>4.5513195799148729</v>
      </c>
      <c r="H220" s="13">
        <f t="shared" si="73"/>
        <v>4.5513195799148729</v>
      </c>
      <c r="I220" s="13">
        <f t="shared" si="73"/>
        <v>4.5513195799148729</v>
      </c>
      <c r="J220" s="13">
        <f t="shared" si="73"/>
        <v>4.5513195799148729</v>
      </c>
      <c r="K220" s="13">
        <f t="shared" si="73"/>
        <v>4.5513195799148729</v>
      </c>
      <c r="L220" s="13">
        <f t="shared" si="73"/>
        <v>4.5513195799148729</v>
      </c>
      <c r="M220" s="13">
        <f t="shared" si="73"/>
        <v>4.5513195799148729</v>
      </c>
      <c r="N220" s="13">
        <f t="shared" si="73"/>
        <v>4.5513195799148729</v>
      </c>
      <c r="O220" s="50">
        <f t="shared" si="73"/>
        <v>4.5513195799148729</v>
      </c>
      <c r="P220" s="48">
        <v>4.5513195799148729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3.5148687598737629</v>
      </c>
      <c r="D221" s="13">
        <f t="shared" si="73"/>
        <v>3.5148687598737629</v>
      </c>
      <c r="E221" s="13">
        <f t="shared" si="73"/>
        <v>3.5148687598737629</v>
      </c>
      <c r="F221" s="13">
        <f t="shared" si="73"/>
        <v>3.5148687598737629</v>
      </c>
      <c r="G221" s="13">
        <f t="shared" si="73"/>
        <v>3.5148687598737629</v>
      </c>
      <c r="H221" s="13">
        <f t="shared" si="73"/>
        <v>3.5148687598737629</v>
      </c>
      <c r="I221" s="13">
        <f t="shared" si="73"/>
        <v>3.5148687598737629</v>
      </c>
      <c r="J221" s="13">
        <f t="shared" si="73"/>
        <v>3.5148687598737629</v>
      </c>
      <c r="K221" s="13">
        <f t="shared" si="73"/>
        <v>3.5148687598737629</v>
      </c>
      <c r="L221" s="13">
        <f t="shared" si="73"/>
        <v>3.5148687598737629</v>
      </c>
      <c r="M221" s="13">
        <f t="shared" si="73"/>
        <v>3.5148687598737629</v>
      </c>
      <c r="N221" s="13">
        <f t="shared" si="73"/>
        <v>3.5148687598737629</v>
      </c>
      <c r="O221" s="50">
        <f t="shared" si="73"/>
        <v>3.5148687598737629</v>
      </c>
      <c r="P221" s="48">
        <v>3.5148687598737629</v>
      </c>
    </row>
    <row r="222" spans="1:137" ht="15.75" thickBot="1" x14ac:dyDescent="0.3">
      <c r="B222" s="4" t="s">
        <v>1</v>
      </c>
      <c r="C222" s="14">
        <f t="shared" si="73"/>
        <v>4.3023226376819848</v>
      </c>
      <c r="D222" s="15">
        <f t="shared" si="73"/>
        <v>4.3023226376819848</v>
      </c>
      <c r="E222" s="15">
        <f t="shared" si="73"/>
        <v>4.3023226376819848</v>
      </c>
      <c r="F222" s="15">
        <f t="shared" si="73"/>
        <v>4.3023226376819848</v>
      </c>
      <c r="G222" s="15">
        <f t="shared" si="73"/>
        <v>4.3023226376819848</v>
      </c>
      <c r="H222" s="15">
        <f t="shared" si="73"/>
        <v>4.3023226376819848</v>
      </c>
      <c r="I222" s="15">
        <f t="shared" si="73"/>
        <v>4.3023226376819848</v>
      </c>
      <c r="J222" s="15">
        <f t="shared" si="73"/>
        <v>4.3023226376819848</v>
      </c>
      <c r="K222" s="15">
        <f t="shared" si="73"/>
        <v>4.3023226376819848</v>
      </c>
      <c r="L222" s="15">
        <f t="shared" si="73"/>
        <v>4.3023226376819848</v>
      </c>
      <c r="M222" s="15">
        <f t="shared" si="73"/>
        <v>4.3023226376819848</v>
      </c>
      <c r="N222" s="15">
        <f t="shared" si="73"/>
        <v>4.3023226376819848</v>
      </c>
      <c r="O222" s="51">
        <f t="shared" si="73"/>
        <v>4.3023226376819848</v>
      </c>
      <c r="P222" s="49">
        <v>4.3023226376819848</v>
      </c>
    </row>
    <row r="223" spans="1:137" x14ac:dyDescent="0.25">
      <c r="A223" s="4" t="s">
        <v>19</v>
      </c>
      <c r="C223" s="19">
        <f t="shared" ref="C223:O223" si="74">((C210+C212)/0.768)/(C209+C211+(C210+C212)/0.768)</f>
        <v>7.1718643758802482E-9</v>
      </c>
      <c r="D223" s="19">
        <f t="shared" si="74"/>
        <v>0</v>
      </c>
      <c r="E223" s="19">
        <f t="shared" si="74"/>
        <v>4.3746668663879338E-3</v>
      </c>
      <c r="F223" s="19">
        <f t="shared" si="74"/>
        <v>1.9487173231440683E-2</v>
      </c>
      <c r="G223" s="19">
        <f t="shared" si="74"/>
        <v>1.4377601080727293E-2</v>
      </c>
      <c r="H223" s="19">
        <f t="shared" si="74"/>
        <v>4.0638949685980454E-2</v>
      </c>
      <c r="I223" s="19">
        <f t="shared" si="74"/>
        <v>3.4436545358803541E-2</v>
      </c>
      <c r="J223" s="19">
        <f t="shared" si="74"/>
        <v>3.6270109808162886E-2</v>
      </c>
      <c r="K223" s="19">
        <f t="shared" si="74"/>
        <v>3.8918580295567377E-2</v>
      </c>
      <c r="L223" s="19">
        <f t="shared" si="74"/>
        <v>4.4462687545878073E-2</v>
      </c>
      <c r="M223" s="19">
        <f t="shared" si="74"/>
        <v>5.828726213255294E-2</v>
      </c>
      <c r="N223" s="19">
        <f t="shared" si="74"/>
        <v>6.3733086036448894E-2</v>
      </c>
      <c r="O223" s="19">
        <f t="shared" si="74"/>
        <v>5.4806711710398838E-2</v>
      </c>
      <c r="P223" s="2" t="s">
        <v>20</v>
      </c>
    </row>
    <row r="224" spans="1:137" x14ac:dyDescent="0.25">
      <c r="B224" s="4"/>
      <c r="C224" s="19">
        <f>STDEV(A!C223,B!C223,'C'!C223)</f>
        <v>4.1432181817542782E-10</v>
      </c>
      <c r="D224" s="19">
        <f>STDEV(A!D223,B!D223,'C'!D223)</f>
        <v>3.7373946757083128E-4</v>
      </c>
      <c r="E224" s="19">
        <f>STDEV(A!E223,B!E223,'C'!E223)</f>
        <v>4.7227864114128097E-3</v>
      </c>
      <c r="F224" s="19">
        <f>STDEV(A!F223,B!F223,'C'!F223)</f>
        <v>5.103858528151926E-3</v>
      </c>
      <c r="G224" s="19">
        <f>STDEV(A!G223,B!G223,'C'!G223)</f>
        <v>5.0060978585684318E-3</v>
      </c>
      <c r="H224" s="19">
        <f>STDEV(A!H223,B!H223,'C'!H223)</f>
        <v>7.5402971606186604E-3</v>
      </c>
      <c r="I224" s="19">
        <f>STDEV(A!I223,B!I223,'C'!I223)</f>
        <v>1.9665002801190963E-3</v>
      </c>
      <c r="J224" s="19">
        <f>STDEV(A!J223,B!J223,'C'!J223)</f>
        <v>7.9184260804312599E-3</v>
      </c>
      <c r="K224" s="19">
        <f>STDEV(A!K223,B!K223,'C'!K223)</f>
        <v>6.0277901200062852E-3</v>
      </c>
      <c r="L224" s="19">
        <f>STDEV(A!L223,B!L223,'C'!L223)</f>
        <v>3.800688206782918E-3</v>
      </c>
      <c r="M224" s="19">
        <f>STDEV(A!M223,B!M223,'C'!M223)</f>
        <v>2.4923748235702089E-3</v>
      </c>
      <c r="N224" s="19">
        <f>STDEV(A!N223,B!N223,'C'!N223)</f>
        <v>2.6469925611567564E-3</v>
      </c>
      <c r="O224" s="19">
        <f>STDEV(A!O223,B!O223,'C'!O223)</f>
        <v>9.0921535114363902E-3</v>
      </c>
      <c r="P224" s="2" t="s">
        <v>22</v>
      </c>
    </row>
    <row r="225" spans="1:16" x14ac:dyDescent="0.25">
      <c r="B225" s="4"/>
      <c r="C225" s="73">
        <f>C210/(C209*0.768+C210)</f>
        <v>0</v>
      </c>
      <c r="D225" s="73">
        <f t="shared" ref="D225:O225" si="75">D210/(D209*0.768+D210)</f>
        <v>0</v>
      </c>
      <c r="E225" s="73">
        <f t="shared" si="75"/>
        <v>4.4284363827161721E-3</v>
      </c>
      <c r="F225" s="73">
        <f t="shared" si="75"/>
        <v>1.8416913651818651E-2</v>
      </c>
      <c r="G225" s="73">
        <f t="shared" si="75"/>
        <v>1.2554606997815835E-2</v>
      </c>
      <c r="H225" s="73">
        <f t="shared" si="75"/>
        <v>3.2830244106952795E-2</v>
      </c>
      <c r="I225" s="73">
        <f t="shared" si="75"/>
        <v>3.0864981893479495E-2</v>
      </c>
      <c r="J225" s="73">
        <f t="shared" si="75"/>
        <v>3.2552407560137588E-2</v>
      </c>
      <c r="K225" s="73">
        <f t="shared" si="75"/>
        <v>3.8868256397600394E-2</v>
      </c>
      <c r="L225" s="73">
        <f t="shared" si="75"/>
        <v>4.3848518201931197E-2</v>
      </c>
      <c r="M225" s="73">
        <f t="shared" si="75"/>
        <v>5.1238290996081418E-2</v>
      </c>
      <c r="N225" s="73">
        <f t="shared" si="75"/>
        <v>5.3875313590775194E-2</v>
      </c>
      <c r="O225" s="73">
        <f t="shared" si="75"/>
        <v>4.8244789952636466E-2</v>
      </c>
      <c r="P225" s="74" t="s">
        <v>52</v>
      </c>
    </row>
    <row r="226" spans="1:16" x14ac:dyDescent="0.25">
      <c r="C226" s="75">
        <f>C212/(C211*0.768+C212)</f>
        <v>3.4788325623981943E-8</v>
      </c>
      <c r="D226" s="75">
        <f t="shared" ref="D226:O226" si="76">D212/(D211*0.768+D212)</f>
        <v>0</v>
      </c>
      <c r="E226" s="75">
        <f t="shared" si="76"/>
        <v>4.1838339286011722E-3</v>
      </c>
      <c r="F226" s="75">
        <f t="shared" si="76"/>
        <v>2.3337164276202669E-2</v>
      </c>
      <c r="G226" s="75">
        <f t="shared" si="76"/>
        <v>2.1175614655336503E-2</v>
      </c>
      <c r="H226" s="75">
        <f t="shared" si="76"/>
        <v>6.8264822968707353E-2</v>
      </c>
      <c r="I226" s="75">
        <f t="shared" si="76"/>
        <v>4.8351693472711677E-2</v>
      </c>
      <c r="J226" s="75">
        <f t="shared" si="76"/>
        <v>5.0950839163541158E-2</v>
      </c>
      <c r="K226" s="75">
        <f t="shared" si="76"/>
        <v>3.9121080135315858E-2</v>
      </c>
      <c r="L226" s="75">
        <f t="shared" si="76"/>
        <v>4.6903013341079179E-2</v>
      </c>
      <c r="M226" s="75">
        <f t="shared" si="76"/>
        <v>8.5839895963988513E-2</v>
      </c>
      <c r="N226" s="75">
        <f t="shared" si="76"/>
        <v>0.10378025428288114</v>
      </c>
      <c r="O226" s="75">
        <f t="shared" si="76"/>
        <v>8.2856681593847556E-2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95.096261373104369</v>
      </c>
      <c r="D227" s="54">
        <f t="shared" ref="D227:O227" si="77">AVERAGE(D$214*D$216+D$213, D$214*D$217+D$213)</f>
        <v>104.40263488318948</v>
      </c>
      <c r="E227" s="54">
        <f t="shared" si="77"/>
        <v>98.276407323171611</v>
      </c>
      <c r="F227" s="54">
        <f t="shared" si="77"/>
        <v>96.867915397161113</v>
      </c>
      <c r="G227" s="54">
        <f t="shared" si="77"/>
        <v>97.192767444729469</v>
      </c>
      <c r="H227" s="54">
        <f t="shared" si="77"/>
        <v>98.868213725931128</v>
      </c>
      <c r="I227" s="54">
        <f t="shared" si="77"/>
        <v>98.72588828927131</v>
      </c>
      <c r="J227" s="54">
        <f t="shared" si="77"/>
        <v>99.171570345735461</v>
      </c>
      <c r="K227" s="54">
        <f t="shared" si="77"/>
        <v>98.316887688956029</v>
      </c>
      <c r="L227" s="54">
        <f t="shared" si="77"/>
        <v>98.840569988029671</v>
      </c>
      <c r="M227" s="54">
        <f t="shared" si="77"/>
        <v>99.96384916116196</v>
      </c>
      <c r="N227" s="54">
        <f t="shared" si="77"/>
        <v>100.88872268513299</v>
      </c>
      <c r="O227" s="54">
        <f t="shared" si="77"/>
        <v>100.44540353446415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33.038911223777852</v>
      </c>
      <c r="D229" s="2">
        <f t="shared" ref="D229:O229" si="78">(D$214*D$215 + D$213) - (D$214*D$219)*$A$229</f>
        <v>42.057149937372337</v>
      </c>
      <c r="E229" s="2">
        <f t="shared" si="78"/>
        <v>38.065074335809697</v>
      </c>
      <c r="F229" s="2">
        <f t="shared" si="78"/>
        <v>36.484378053255668</v>
      </c>
      <c r="G229" s="2">
        <f t="shared" si="78"/>
        <v>37.111236865535673</v>
      </c>
      <c r="H229" s="2">
        <f t="shared" si="78"/>
        <v>38.534529374344871</v>
      </c>
      <c r="I229" s="2">
        <f t="shared" si="78"/>
        <v>39.066013072566236</v>
      </c>
      <c r="J229" s="2">
        <f t="shared" si="78"/>
        <v>39.213783594504918</v>
      </c>
      <c r="K229" s="2">
        <f t="shared" si="78"/>
        <v>39.173847311382374</v>
      </c>
      <c r="L229" s="2">
        <f t="shared" si="78"/>
        <v>39.094695827525783</v>
      </c>
      <c r="M229" s="2">
        <f t="shared" si="78"/>
        <v>40.192888355385094</v>
      </c>
      <c r="N229" s="2">
        <f t="shared" si="78"/>
        <v>39.495621306843184</v>
      </c>
      <c r="O229" s="2">
        <f t="shared" si="78"/>
        <v>37.447260664759582</v>
      </c>
    </row>
    <row r="230" spans="1:16" x14ac:dyDescent="0.25">
      <c r="C230" s="2">
        <f>(C$214*C$216 + C$213) + (C$214*C$220)*$A$229</f>
        <v>87.163885829634381</v>
      </c>
      <c r="D230" s="2">
        <f t="shared" ref="D230:O230" si="79">(D$214*D$216 + D$213) + (D$214*D$220)*$A$229</f>
        <v>96.392186077443171</v>
      </c>
      <c r="E230" s="2">
        <f t="shared" si="79"/>
        <v>90.841232989517948</v>
      </c>
      <c r="F230" s="2">
        <f t="shared" si="79"/>
        <v>89.386582764818741</v>
      </c>
      <c r="G230" s="2">
        <f t="shared" si="79"/>
        <v>89.792355053004385</v>
      </c>
      <c r="H230" s="2">
        <f t="shared" si="79"/>
        <v>91.400248655280919</v>
      </c>
      <c r="I230" s="2">
        <f t="shared" si="79"/>
        <v>91.438214332124545</v>
      </c>
      <c r="J230" s="2">
        <f t="shared" si="79"/>
        <v>91.80427264765693</v>
      </c>
      <c r="K230" s="2">
        <f t="shared" si="79"/>
        <v>91.167013930559989</v>
      </c>
      <c r="L230" s="2">
        <f t="shared" si="79"/>
        <v>91.529925289620934</v>
      </c>
      <c r="M230" s="2">
        <f t="shared" si="79"/>
        <v>92.646501481228043</v>
      </c>
      <c r="N230" s="2">
        <f t="shared" si="79"/>
        <v>93.135855828801468</v>
      </c>
      <c r="O230" s="2">
        <f t="shared" si="79"/>
        <v>92.257653032851252</v>
      </c>
    </row>
    <row r="231" spans="1:16" x14ac:dyDescent="0.25">
      <c r="C231" s="2">
        <f>(C$214*C$217 + C$213) - (C$214*C$221)*$A$229</f>
        <v>106.11453230351199</v>
      </c>
      <c r="D231" s="2">
        <f t="shared" ref="D231:O231" si="80">(D$214*D$217 + D$213) - (D$214*D$221)*$A$229</f>
        <v>115.50715364514531</v>
      </c>
      <c r="E231" s="2">
        <f t="shared" si="80"/>
        <v>108.74465716646856</v>
      </c>
      <c r="F231" s="2">
        <f t="shared" si="80"/>
        <v>107.38728403674443</v>
      </c>
      <c r="G231" s="2">
        <f t="shared" si="80"/>
        <v>107.62251168148065</v>
      </c>
      <c r="H231" s="2">
        <f t="shared" si="80"/>
        <v>109.37277945772487</v>
      </c>
      <c r="I231" s="2">
        <f t="shared" si="80"/>
        <v>109.0307056196949</v>
      </c>
      <c r="J231" s="2">
        <f t="shared" si="80"/>
        <v>109.5646272730383</v>
      </c>
      <c r="K231" s="2">
        <f t="shared" si="80"/>
        <v>108.4689074070406</v>
      </c>
      <c r="L231" s="2">
        <f t="shared" si="80"/>
        <v>109.17084738052675</v>
      </c>
      <c r="M231" s="2">
        <f t="shared" si="80"/>
        <v>110.30155536138732</v>
      </c>
      <c r="N231" s="2">
        <f t="shared" si="80"/>
        <v>111.70856863320191</v>
      </c>
      <c r="O231" s="2">
        <f t="shared" si="80"/>
        <v>111.74567214509869</v>
      </c>
    </row>
    <row r="232" spans="1:16" x14ac:dyDescent="0.25">
      <c r="C232" s="2">
        <f>(C$214*C$218 + C$213) + (C$214*C$222)*$A$229</f>
        <v>164.37034373606099</v>
      </c>
      <c r="D232" s="2">
        <f t="shared" ref="D232:O232" si="81">(D$214*D$218 + D$213) + (D$214*D$222)*$A$229</f>
        <v>174.01019625700059</v>
      </c>
      <c r="E232" s="2">
        <f t="shared" si="81"/>
        <v>165.41482218040841</v>
      </c>
      <c r="F232" s="2">
        <f t="shared" si="81"/>
        <v>164.2054905015558</v>
      </c>
      <c r="G232" s="2">
        <f t="shared" si="81"/>
        <v>164.18107019688912</v>
      </c>
      <c r="H232" s="2">
        <f t="shared" si="81"/>
        <v>166.14813076240739</v>
      </c>
      <c r="I232" s="2">
        <f t="shared" si="81"/>
        <v>165.22661355152707</v>
      </c>
      <c r="J232" s="2">
        <f t="shared" si="81"/>
        <v>166.01677463112134</v>
      </c>
      <c r="K232" s="2">
        <f t="shared" si="81"/>
        <v>164.22008642273221</v>
      </c>
      <c r="L232" s="2">
        <f t="shared" si="81"/>
        <v>165.44073280837847</v>
      </c>
      <c r="M232" s="2">
        <f t="shared" si="81"/>
        <v>166.59301942401899</v>
      </c>
      <c r="N232" s="2">
        <f t="shared" si="81"/>
        <v>169.39415925777033</v>
      </c>
      <c r="O232" s="2">
        <f t="shared" si="81"/>
        <v>170.80846374489528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Q230" sqref="Q230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72.628</v>
      </c>
      <c r="D6">
        <v>74.835999999999999</v>
      </c>
      <c r="E6">
        <v>76.790999999999997</v>
      </c>
      <c r="F6">
        <v>79.358000000000004</v>
      </c>
      <c r="G6">
        <v>77.403000000000006</v>
      </c>
      <c r="H6">
        <v>79.015000000000001</v>
      </c>
      <c r="I6">
        <v>77.97</v>
      </c>
      <c r="J6">
        <v>77.881</v>
      </c>
      <c r="K6">
        <v>75.179000000000002</v>
      </c>
      <c r="L6">
        <v>71</v>
      </c>
      <c r="M6">
        <v>64.254000000000005</v>
      </c>
      <c r="N6">
        <v>56.5075</v>
      </c>
      <c r="O6">
        <v>48.833300000000001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76.254487733779897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78.62804174440879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79.916507967293384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79.852153248026966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80.60756970131618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79.746198016861285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80.638612522206486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79.457957852583903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77.346334854982359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72.955919479419308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65.65633697356607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58.096909327917992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49.389493315743849</v>
      </c>
      <c r="AE6" s="5"/>
      <c r="AG6" s="5">
        <f t="shared" ref="AG6:AS25" si="0">C6-R6</f>
        <v>-3.6264877337798964</v>
      </c>
      <c r="AH6" s="5">
        <f t="shared" si="0"/>
        <v>-3.7920417444087917</v>
      </c>
      <c r="AI6" s="5">
        <f t="shared" si="0"/>
        <v>-3.1255079672933874</v>
      </c>
      <c r="AJ6" s="5">
        <f t="shared" si="0"/>
        <v>-0.49415324802696148</v>
      </c>
      <c r="AK6" s="5">
        <f t="shared" si="0"/>
        <v>-3.2045697013161742</v>
      </c>
      <c r="AL6" s="5">
        <f t="shared" si="0"/>
        <v>-0.73119801686128483</v>
      </c>
      <c r="AM6" s="5">
        <f t="shared" si="0"/>
        <v>-2.6686125222064874</v>
      </c>
      <c r="AN6" s="5">
        <f t="shared" si="0"/>
        <v>-1.5769578525839023</v>
      </c>
      <c r="AO6" s="5">
        <f t="shared" si="0"/>
        <v>-2.1673348549823572</v>
      </c>
      <c r="AP6" s="5">
        <f t="shared" si="0"/>
        <v>-1.9559194794193075</v>
      </c>
      <c r="AQ6" s="5">
        <f t="shared" si="0"/>
        <v>-1.4023369735660651</v>
      </c>
      <c r="AR6" s="5">
        <f t="shared" si="0"/>
        <v>-1.5894093279179913</v>
      </c>
      <c r="AS6" s="5">
        <f t="shared" si="0"/>
        <v>-0.55619331574384745</v>
      </c>
      <c r="AV6" s="2">
        <f t="shared" ref="AV6:AV69" si="1">((1-DS6)*CO6) + (DS6*DD6)</f>
        <v>76.254487733779897</v>
      </c>
      <c r="AW6" s="2">
        <f t="shared" ref="AW6:AW69" si="2">((1-DT6)*CP6) + (DT6*DE6)</f>
        <v>78.62804174440879</v>
      </c>
      <c r="AX6" s="2">
        <f t="shared" ref="AX6:AX69" si="3">((1-DU6)*CQ6) + (DU6*DF6)</f>
        <v>79.916507967293384</v>
      </c>
      <c r="AY6" s="2">
        <f t="shared" ref="AY6:AY69" si="4">((1-DV6)*CR6) + (DV6*DG6)</f>
        <v>79.852153248026966</v>
      </c>
      <c r="AZ6" s="2">
        <f t="shared" ref="AZ6:AZ69" si="5">((1-DW6)*CS6) + (DW6*DH6)</f>
        <v>80.60756970131618</v>
      </c>
      <c r="BA6" s="2">
        <f t="shared" ref="BA6:BA69" si="6">((1-DX6)*CT6) + (DX6*DI6)</f>
        <v>79.746198016861285</v>
      </c>
      <c r="BB6" s="2">
        <f t="shared" ref="BB6:BB69" si="7">((1-DY6)*CU6) + (DY6*DJ6)</f>
        <v>80.638612522206486</v>
      </c>
      <c r="BC6" s="2">
        <f t="shared" ref="BC6:BC69" si="8">((1-DZ6)*CV6) + (DZ6*DK6)</f>
        <v>79.457957852583903</v>
      </c>
      <c r="BD6" s="2">
        <f t="shared" ref="BD6:BD69" si="9">((1-EA6)*CW6) + (EA6*DL6)</f>
        <v>77.346334854982359</v>
      </c>
      <c r="BE6" s="2">
        <f t="shared" ref="BE6:BE69" si="10">((1-EB6)*CX6) + (EB6*DM6)</f>
        <v>72.955919479419308</v>
      </c>
      <c r="BF6" s="2">
        <f t="shared" ref="BF6:BF69" si="11">((1-EC6)*CY6) + (EC6*DN6)</f>
        <v>65.65633697356607</v>
      </c>
      <c r="BG6" s="2">
        <f t="shared" ref="BG6:BG69" si="12">((1-ED6)*CZ6) + (ED6*DO6)</f>
        <v>58.096909327917992</v>
      </c>
      <c r="BH6" s="2">
        <f t="shared" ref="BH6:BH69" si="13">((1-EE6)*DA6) + (EE6*DP6)</f>
        <v>49.389493315743849</v>
      </c>
      <c r="BK6" s="2">
        <f>IF(OR($B6&lt;C$229, AND($B6&gt;C$230, $B6&lt;C$231)), C6, "")</f>
        <v>72.628</v>
      </c>
      <c r="BL6" s="2">
        <f>IF(OR($B6&lt;D$229, AND($B6&gt;D$230, $B6&lt;D$231)), D6, "")</f>
        <v>74.835999999999999</v>
      </c>
      <c r="BM6" s="2">
        <f>IF(OR($B6&lt;E$229, AND($B6&gt;E$230, $B6&lt;E$231)), E6, "")</f>
        <v>76.790999999999997</v>
      </c>
      <c r="BN6" s="2">
        <f>IF(OR($B6&lt;F$229, AND($B6&gt;F$230, $B6&lt;F$231)), F6, "")</f>
        <v>79.358000000000004</v>
      </c>
      <c r="BO6" s="2">
        <f>IF(OR($B6&lt;G$229, AND($B6&gt;G$230, $B6&lt;G$231)), G6, "")</f>
        <v>77.403000000000006</v>
      </c>
      <c r="BP6" s="2">
        <f>IF(OR($B6&lt;H$229, AND($B6&gt;H$230, $B6&lt;H$231)), H6, "")</f>
        <v>79.015000000000001</v>
      </c>
      <c r="BQ6" s="2">
        <f>IF(OR($B6&lt;I$229, AND($B6&gt;I$230, $B6&lt;I$231)), I6, "")</f>
        <v>77.97</v>
      </c>
      <c r="BR6" s="2">
        <f>IF(OR($B6&lt;J$229, AND($B6&gt;J$230, $B6&lt;J$231)), J6, "")</f>
        <v>77.881</v>
      </c>
      <c r="BS6" s="2">
        <f>IF(OR($B6&lt;K$229, AND($B6&gt;K$230, $B6&lt;K$231)), K6, "")</f>
        <v>75.179000000000002</v>
      </c>
      <c r="BT6" s="2">
        <f>IF(OR($B6&lt;L$229, AND($B6&gt;L$230, $B6&lt;L$231)), L6, "")</f>
        <v>71</v>
      </c>
      <c r="BU6" s="2">
        <f>IF(OR($B6&lt;M$229, AND($B6&gt;M$230, $B6&lt;M$231)), M6, "")</f>
        <v>64.254000000000005</v>
      </c>
      <c r="BV6" s="2">
        <f>IF(OR($B6&lt;N$229, AND($B6&gt;N$230, $B6&lt;N$231)), N6, "")</f>
        <v>56.5075</v>
      </c>
      <c r="BW6" s="2">
        <f>IF(OR($B6&lt;O$229, AND($B6&gt;O$230, $B6&lt;O$231)), O6, "")</f>
        <v>48.833300000000001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76.254143580498095</v>
      </c>
      <c r="CP6" s="2">
        <f>BL$207*$B6+BL$209</f>
        <v>78.627806573322161</v>
      </c>
      <c r="CQ6" s="2">
        <f>BM$207*$B6+BM$209</f>
        <v>79.915843365747378</v>
      </c>
      <c r="CR6" s="2">
        <f>BN$207*$B6+BN$209</f>
        <v>79.851519835248197</v>
      </c>
      <c r="CS6" s="2">
        <f>BO$207*$B6+BO$209</f>
        <v>80.607169138368519</v>
      </c>
      <c r="CT6" s="2">
        <f>BP$207*$B6+BP$209</f>
        <v>79.745600031882702</v>
      </c>
      <c r="CU6" s="2">
        <f>BQ$207*$B6+BQ$209</f>
        <v>80.638193770958338</v>
      </c>
      <c r="CV6" s="2">
        <f>BR$207*$B6+BR$209</f>
        <v>79.457310196849662</v>
      </c>
      <c r="CW6" s="2">
        <f>BS$207*$B6+BS$209</f>
        <v>77.345562559241714</v>
      </c>
      <c r="CX6" s="2">
        <f>BT$207*$B6+BT$209</f>
        <v>72.955194075969132</v>
      </c>
      <c r="CY6" s="2">
        <f>BU$207*$B6+BU$209</f>
        <v>65.655576667198048</v>
      </c>
      <c r="CZ6" s="2">
        <f>BV$207*$B6+BV$209</f>
        <v>58.0962450254125</v>
      </c>
      <c r="DA6" s="2">
        <f>BW$207*$B6+BW$209</f>
        <v>49.388909112164299</v>
      </c>
      <c r="DD6" s="2">
        <f>BZ$207*$B6+BZ$209</f>
        <v>79.167528987922466</v>
      </c>
      <c r="DE6" s="2">
        <f>CA$207*$B6+CA$209</f>
        <v>82.493954570590645</v>
      </c>
      <c r="DF6" s="2">
        <f>CB$207*$B6+CB$209</f>
        <v>86.102101775833006</v>
      </c>
      <c r="DG6" s="2">
        <f>CC$207*$B6+CC$209</f>
        <v>85.014509804309256</v>
      </c>
      <c r="DH6" s="2">
        <f>CD$207*$B6+CD$209</f>
        <v>83.887408072749821</v>
      </c>
      <c r="DI6" s="2">
        <f>CE$207*$B6+CE$209</f>
        <v>85.29896786169688</v>
      </c>
      <c r="DJ6" s="2">
        <f>CF$207*$B6+CF$209</f>
        <v>84.378125183058899</v>
      </c>
      <c r="DK6" s="2">
        <f>CG$207*$B6+CG$209</f>
        <v>85.258526051507488</v>
      </c>
      <c r="DL6" s="2">
        <f>CH$207*$B6+CH$209</f>
        <v>83.75974208094172</v>
      </c>
      <c r="DM6" s="2">
        <f>CI$207*$B6+CI$209</f>
        <v>79.149253604768177</v>
      </c>
      <c r="DN6" s="2">
        <f>CJ$207*$B6+CJ$209</f>
        <v>72.821684060372064</v>
      </c>
      <c r="DO6" s="2">
        <f>CK$207*$B6+CK$209</f>
        <v>64.547567487852731</v>
      </c>
      <c r="DP6" s="2">
        <f>CL$207*$B6+CL$209</f>
        <v>54.8532549376636</v>
      </c>
      <c r="DS6" s="2">
        <f>POWER(10,($B6-C$227)/C$228)/(1+POWER(10,($B6-C$227)/C$228))</f>
        <v>1.1812830562438731E-4</v>
      </c>
      <c r="DT6" s="2">
        <f>POWER(10,($B6-D$227)/D$228)/(1+POWER(10,($B6-D$227)/D$228))</f>
        <v>6.0828268034554635E-5</v>
      </c>
      <c r="DU6" s="2">
        <f>POWER(10,($B6-E$227)/E$228)/(1+POWER(10,($B6-E$227)/E$228))</f>
        <v>1.0743190826398229E-4</v>
      </c>
      <c r="DV6" s="2">
        <f>POWER(10,($B6-F$227)/F$228)/(1+POWER(10,($B6-F$227)/F$228))</f>
        <v>1.2268332546914922E-4</v>
      </c>
      <c r="DW6" s="2">
        <f>POWER(10,($B6-G$227)/G$228)/(1+POWER(10,($B6-G$227)/G$228))</f>
        <v>1.2211395440124489E-4</v>
      </c>
      <c r="DX6" s="2">
        <f>POWER(10,($B6-H$227)/H$228)/(1+POWER(10,($B6-H$227)/H$228))</f>
        <v>1.0767969940207472E-4</v>
      </c>
      <c r="DY6" s="2">
        <f>POWER(10,($B6-I$227)/I$228)/(1+POWER(10,($B6-I$227)/I$228))</f>
        <v>1.11967627746927E-4</v>
      </c>
      <c r="DZ6" s="2">
        <f>POWER(10,($B6-J$227)/J$228)/(1+POWER(10,($B6-J$227)/J$228))</f>
        <v>1.1164137836892041E-4</v>
      </c>
      <c r="EA6" s="2">
        <f>POWER(10,($B6-K$227)/K$228)/(1+POWER(10,($B6-K$227)/K$228))</f>
        <v>1.2040444737022549E-4</v>
      </c>
      <c r="EB6" s="2">
        <f>POWER(10,($B6-L$227)/L$228)/(1+POWER(10,($B6-L$227)/L$228))</f>
        <v>1.1711276696836866E-4</v>
      </c>
      <c r="EC6" s="2">
        <f>POWER(10,($B6-M$227)/M$228)/(1+POWER(10,($B6-M$227)/M$228))</f>
        <v>1.0609754030988457E-4</v>
      </c>
      <c r="ED6" s="2">
        <f>POWER(10,($B6-N$227)/N$228)/(1+POWER(10,($B6-N$227)/N$228))</f>
        <v>1.0297152395685169E-4</v>
      </c>
      <c r="EE6" s="2">
        <f>POWER(10,($B6-O$227)/O$228)/(1+POWER(10,($B6-O$227)/O$228))</f>
        <v>1.0691189727192475E-4</v>
      </c>
    </row>
    <row r="7" spans="1:135" x14ac:dyDescent="0.25">
      <c r="B7" s="2">
        <v>1</v>
      </c>
      <c r="C7">
        <v>73.977000000000004</v>
      </c>
      <c r="D7">
        <v>75.984999999999999</v>
      </c>
      <c r="E7">
        <v>77.566999999999993</v>
      </c>
      <c r="F7">
        <v>77.477999999999994</v>
      </c>
      <c r="G7">
        <v>77.790999999999997</v>
      </c>
      <c r="H7">
        <v>77.477999999999994</v>
      </c>
      <c r="I7">
        <v>78.745999999999995</v>
      </c>
      <c r="J7">
        <v>78.775999999999996</v>
      </c>
      <c r="K7">
        <v>74.418000000000006</v>
      </c>
      <c r="L7">
        <v>71.97</v>
      </c>
      <c r="M7">
        <v>64.373000000000005</v>
      </c>
      <c r="N7">
        <v>57.4925</v>
      </c>
      <c r="O7">
        <v>49.097200000000001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76.260499841919028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78.639458338667581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79.934399687390268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79.861231218055963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80.612099493588474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79.772358609579655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80.657526865063275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79.486531201783905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77.374585070325921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72.986515533189518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65.697404339120396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58.131108671619202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49.412440099877045</v>
      </c>
      <c r="AE7" s="5"/>
      <c r="AG7" s="5">
        <f t="shared" si="0"/>
        <v>-2.2834998419190242</v>
      </c>
      <c r="AH7" s="5">
        <f t="shared" si="0"/>
        <v>-2.6544583386675811</v>
      </c>
      <c r="AI7" s="5">
        <f t="shared" si="0"/>
        <v>-2.3673996873902752</v>
      </c>
      <c r="AJ7" s="5">
        <f t="shared" si="0"/>
        <v>-2.3832312180559683</v>
      </c>
      <c r="AK7" s="5">
        <f t="shared" si="0"/>
        <v>-2.821099493588477</v>
      </c>
      <c r="AL7" s="5">
        <f t="shared" si="0"/>
        <v>-2.2943586095796604</v>
      </c>
      <c r="AM7" s="5">
        <f t="shared" si="0"/>
        <v>-1.91152686506328</v>
      </c>
      <c r="AN7" s="5">
        <f t="shared" si="0"/>
        <v>-0.71053120178390827</v>
      </c>
      <c r="AO7" s="5">
        <f t="shared" si="0"/>
        <v>-2.9565850703259144</v>
      </c>
      <c r="AP7" s="5">
        <f t="shared" si="0"/>
        <v>-1.0165155331895193</v>
      </c>
      <c r="AQ7" s="5">
        <f t="shared" si="0"/>
        <v>-1.3244043391203917</v>
      </c>
      <c r="AR7" s="5">
        <f t="shared" si="0"/>
        <v>-0.63860867161920254</v>
      </c>
      <c r="AS7" s="5">
        <f t="shared" si="0"/>
        <v>-0.3152400998770446</v>
      </c>
      <c r="AV7" s="2">
        <f t="shared" si="1"/>
        <v>76.260499841919028</v>
      </c>
      <c r="AW7" s="2">
        <f t="shared" si="2"/>
        <v>78.639458338667581</v>
      </c>
      <c r="AX7" s="2">
        <f t="shared" si="3"/>
        <v>79.934399687390268</v>
      </c>
      <c r="AY7" s="2">
        <f t="shared" si="4"/>
        <v>79.861231218055963</v>
      </c>
      <c r="AZ7" s="2">
        <f t="shared" si="5"/>
        <v>80.612099493588474</v>
      </c>
      <c r="BA7" s="2">
        <f t="shared" si="6"/>
        <v>79.772358609579655</v>
      </c>
      <c r="BB7" s="2">
        <f t="shared" si="7"/>
        <v>80.657526865063275</v>
      </c>
      <c r="BC7" s="2">
        <f t="shared" si="8"/>
        <v>79.486531201783905</v>
      </c>
      <c r="BD7" s="2">
        <f t="shared" si="9"/>
        <v>77.374585070325921</v>
      </c>
      <c r="BE7" s="2">
        <f t="shared" si="10"/>
        <v>72.986515533189518</v>
      </c>
      <c r="BF7" s="2">
        <f t="shared" si="11"/>
        <v>65.697404339120396</v>
      </c>
      <c r="BG7" s="2">
        <f t="shared" si="12"/>
        <v>58.131108671619202</v>
      </c>
      <c r="BH7" s="2">
        <f t="shared" si="13"/>
        <v>49.412440099877045</v>
      </c>
      <c r="BK7" s="2">
        <f>IF(OR($B7&lt;C$229, AND($B7&gt;C$230, $B7&lt;C$231)), C7, "")</f>
        <v>73.977000000000004</v>
      </c>
      <c r="BL7" s="2">
        <f>IF(OR($B7&lt;D$229, AND($B7&gt;D$230, $B7&lt;D$231)), D7, "")</f>
        <v>75.984999999999999</v>
      </c>
      <c r="BM7" s="2">
        <f>IF(OR($B7&lt;E$229, AND($B7&gt;E$230, $B7&lt;E$231)), E7, "")</f>
        <v>77.566999999999993</v>
      </c>
      <c r="BN7" s="2">
        <f>IF(OR($B7&lt;F$229, AND($B7&gt;F$230, $B7&lt;F$231)), F7, "")</f>
        <v>77.477999999999994</v>
      </c>
      <c r="BO7" s="2">
        <f>IF(OR($B7&lt;G$229, AND($B7&gt;G$230, $B7&lt;G$231)), G7, "")</f>
        <v>77.790999999999997</v>
      </c>
      <c r="BP7" s="2">
        <f>IF(OR($B7&lt;H$229, AND($B7&gt;H$230, $B7&lt;H$231)), H7, "")</f>
        <v>77.477999999999994</v>
      </c>
      <c r="BQ7" s="2">
        <f>IF(OR($B7&lt;I$229, AND($B7&gt;I$230, $B7&lt;I$231)), I7, "")</f>
        <v>78.745999999999995</v>
      </c>
      <c r="BR7" s="2">
        <f>IF(OR($B7&lt;J$229, AND($B7&gt;J$230, $B7&lt;J$231)), J7, "")</f>
        <v>78.775999999999996</v>
      </c>
      <c r="BS7" s="2">
        <f>IF(OR($B7&lt;K$229, AND($B7&gt;K$230, $B7&lt;K$231)), K7, "")</f>
        <v>74.418000000000006</v>
      </c>
      <c r="BT7" s="2">
        <f>IF(OR($B7&lt;L$229, AND($B7&gt;L$230, $B7&lt;L$231)), L7, "")</f>
        <v>71.97</v>
      </c>
      <c r="BU7" s="2">
        <f>IF(OR($B7&lt;M$229, AND($B7&gt;M$230, $B7&lt;M$231)), M7, "")</f>
        <v>64.373000000000005</v>
      </c>
      <c r="BV7" s="2">
        <f>IF(OR($B7&lt;N$229, AND($B7&gt;N$230, $B7&lt;N$231)), N7, "")</f>
        <v>57.4925</v>
      </c>
      <c r="BW7" s="2">
        <f>IF(OR($B7&lt;O$229, AND($B7&gt;O$230, $B7&lt;O$231)), O7, "")</f>
        <v>49.097200000000001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76.260126979590126</v>
      </c>
      <c r="CP7" s="2">
        <f>BL$207*$B7+BL$209</f>
        <v>78.639203516199657</v>
      </c>
      <c r="CQ7" s="2">
        <f>BM$207*$B7+BM$209</f>
        <v>79.933679115964352</v>
      </c>
      <c r="CR7" s="2">
        <f>BN$207*$B7+BN$209</f>
        <v>79.860544376229598</v>
      </c>
      <c r="CS7" s="2">
        <f>BO$207*$B7+BO$209</f>
        <v>80.61166578888546</v>
      </c>
      <c r="CT7" s="2">
        <f>BP$207*$B7+BP$209</f>
        <v>79.77171033264257</v>
      </c>
      <c r="CU7" s="2">
        <f>BQ$207*$B7+BQ$209</f>
        <v>80.657073260345499</v>
      </c>
      <c r="CV7" s="2">
        <f>BR$207*$B7+BR$209</f>
        <v>79.48582901176384</v>
      </c>
      <c r="CW7" s="2">
        <f>BS$207*$B7+BS$209</f>
        <v>77.373747923932171</v>
      </c>
      <c r="CX7" s="2">
        <f>BT$207*$B7+BT$209</f>
        <v>72.985729149188884</v>
      </c>
      <c r="CY7" s="2">
        <f>BU$207*$B7+BU$209</f>
        <v>65.696579894432929</v>
      </c>
      <c r="CZ7" s="2">
        <f>BV$207*$B7+BV$209</f>
        <v>58.130388059821328</v>
      </c>
      <c r="DA7" s="2">
        <f>BW$207*$B7+BW$209</f>
        <v>49.411806245392313</v>
      </c>
      <c r="DD7" s="2">
        <f>BZ$207*$B7+BZ$209</f>
        <v>79.138847361506279</v>
      </c>
      <c r="DE7" s="2">
        <f>CA$207*$B7+CA$209</f>
        <v>82.459832053511803</v>
      </c>
      <c r="DF7" s="2">
        <f>CB$207*$B7+CB$209</f>
        <v>86.05081668741812</v>
      </c>
      <c r="DG7" s="2">
        <f>CC$207*$B7+CC$209</f>
        <v>84.966491761455003</v>
      </c>
      <c r="DH7" s="2">
        <f>CD$207*$B7+CD$209</f>
        <v>83.850837365857174</v>
      </c>
      <c r="DI7" s="2">
        <f>CE$207*$B7+CE$209</f>
        <v>85.262455004160898</v>
      </c>
      <c r="DJ7" s="2">
        <f>CF$207*$B7+CF$209</f>
        <v>84.35186341185269</v>
      </c>
      <c r="DK7" s="2">
        <f>CG$207*$B7+CG$209</f>
        <v>85.222159185354315</v>
      </c>
      <c r="DL7" s="2">
        <f>CH$207*$B7+CH$209</f>
        <v>83.714838065283374</v>
      </c>
      <c r="DM7" s="2">
        <f>CI$207*$B7+CI$209</f>
        <v>79.109731292170551</v>
      </c>
      <c r="DN7" s="2">
        <f>CJ$207*$B7+CJ$209</f>
        <v>72.783550862587106</v>
      </c>
      <c r="DO7" s="2">
        <f>CK$207*$B7+CK$209</f>
        <v>64.512854535890412</v>
      </c>
      <c r="DP7" s="2">
        <f>CL$207*$B7+CL$209</f>
        <v>54.818951176203356</v>
      </c>
      <c r="DS7" s="2">
        <f>POWER(10,($B7-C$227)/C$228)/(1+POWER(10,($B7-C$227)/C$228))</f>
        <v>1.2952363530875565E-4</v>
      </c>
      <c r="DT7" s="2">
        <f>POWER(10,($B7-D$227)/D$228)/(1+POWER(10,($B7-D$227)/D$228))</f>
        <v>6.6696478193985657E-5</v>
      </c>
      <c r="DU7" s="2">
        <f>POWER(10,($B7-E$227)/E$228)/(1+POWER(10,($B7-E$227)/E$228))</f>
        <v>1.1779552405013858E-4</v>
      </c>
      <c r="DV7" s="2">
        <f>POWER(10,($B7-F$227)/F$228)/(1+POWER(10,($B7-F$227)/F$228))</f>
        <v>1.3451799921644801E-4</v>
      </c>
      <c r="DW7" s="2">
        <f>POWER(10,($B7-G$227)/G$228)/(1+POWER(10,($B7-G$227)/G$228))</f>
        <v>1.3389371099925234E-4</v>
      </c>
      <c r="DX7" s="2">
        <f>POWER(10,($B7-H$227)/H$228)/(1+POWER(10,($B7-H$227)/H$228))</f>
        <v>1.1806721599164476E-4</v>
      </c>
      <c r="DY7" s="2">
        <f>POWER(10,($B7-I$227)/I$228)/(1+POWER(10,($B7-I$227)/I$228))</f>
        <v>1.2276873629711872E-4</v>
      </c>
      <c r="DZ7" s="2">
        <f>POWER(10,($B7-J$227)/J$228)/(1+POWER(10,($B7-J$227)/J$228))</f>
        <v>1.2241101868485366E-4</v>
      </c>
      <c r="EA7" s="2">
        <f>POWER(10,($B7-K$227)/K$228)/(1+POWER(10,($B7-K$227)/K$228))</f>
        <v>1.3201931767040651E-4</v>
      </c>
      <c r="EB7" s="2">
        <f>POWER(10,($B7-L$227)/L$228)/(1+POWER(10,($B7-L$227)/L$228))</f>
        <v>1.2841014458661235E-4</v>
      </c>
      <c r="EC7" s="2">
        <f>POWER(10,($B7-M$227)/M$228)/(1+POWER(10,($B7-M$227)/M$228))</f>
        <v>1.1633244882371278E-4</v>
      </c>
      <c r="ED7" s="2">
        <f>POWER(10,($B7-N$227)/N$228)/(1+POWER(10,($B7-N$227)/N$228))</f>
        <v>1.129049091877257E-4</v>
      </c>
      <c r="EE7" s="2">
        <f>POWER(10,($B7-O$227)/O$228)/(1+POWER(10,($B7-O$227)/O$228))</f>
        <v>1.1722535512646403E-4</v>
      </c>
    </row>
    <row r="8" spans="1:135" x14ac:dyDescent="0.25">
      <c r="B8" s="2">
        <v>2</v>
      </c>
      <c r="C8">
        <v>73.233000000000004</v>
      </c>
      <c r="D8">
        <v>76.492999999999995</v>
      </c>
      <c r="E8">
        <v>78.447999999999993</v>
      </c>
      <c r="F8">
        <v>79.015000000000001</v>
      </c>
      <c r="G8">
        <v>78.224000000000004</v>
      </c>
      <c r="H8">
        <v>79.075000000000003</v>
      </c>
      <c r="I8">
        <v>78.91</v>
      </c>
      <c r="J8">
        <v>79.194000000000003</v>
      </c>
      <c r="K8">
        <v>74.850999999999999</v>
      </c>
      <c r="L8">
        <v>70.715999999999994</v>
      </c>
      <c r="M8">
        <v>64.477999999999994</v>
      </c>
      <c r="N8">
        <v>56.328400000000002</v>
      </c>
      <c r="O8">
        <v>49.305599999999998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76.266514285927215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78.650876535686336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79.952296020498068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79.870313601077271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80.616631951925953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79.798523339847705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80.676444034984868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79.51510904471273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77.402840609685299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73.01711660075469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65.738477002933706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58.165312696622877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49.435391026145659</v>
      </c>
      <c r="AE8" s="5"/>
      <c r="AG8" s="5">
        <f t="shared" si="0"/>
        <v>-3.0335142859272111</v>
      </c>
      <c r="AH8" s="5">
        <f t="shared" si="0"/>
        <v>-2.1578765356863414</v>
      </c>
      <c r="AI8" s="5">
        <f t="shared" si="0"/>
        <v>-1.5042960204980744</v>
      </c>
      <c r="AJ8" s="5">
        <f t="shared" si="0"/>
        <v>-0.85531360107727039</v>
      </c>
      <c r="AK8" s="5">
        <f t="shared" si="0"/>
        <v>-2.3926319519259494</v>
      </c>
      <c r="AL8" s="5">
        <f t="shared" si="0"/>
        <v>-0.72352333984770212</v>
      </c>
      <c r="AM8" s="5">
        <f t="shared" si="0"/>
        <v>-1.7664440349848718</v>
      </c>
      <c r="AN8" s="5">
        <f t="shared" si="0"/>
        <v>-0.32110904471272761</v>
      </c>
      <c r="AO8" s="5">
        <f t="shared" si="0"/>
        <v>-2.5518406096852999</v>
      </c>
      <c r="AP8" s="5">
        <f t="shared" si="0"/>
        <v>-2.3011166007546962</v>
      </c>
      <c r="AQ8" s="5">
        <f t="shared" si="0"/>
        <v>-1.2604770029337118</v>
      </c>
      <c r="AR8" s="5">
        <f t="shared" si="0"/>
        <v>-1.8369126966228748</v>
      </c>
      <c r="AS8" s="5">
        <f t="shared" si="0"/>
        <v>-0.12979102614566074</v>
      </c>
      <c r="AV8" s="2">
        <f t="shared" si="1"/>
        <v>76.266514285927215</v>
      </c>
      <c r="AW8" s="2">
        <f t="shared" si="2"/>
        <v>78.650876535686336</v>
      </c>
      <c r="AX8" s="2">
        <f t="shared" si="3"/>
        <v>79.952296020498068</v>
      </c>
      <c r="AY8" s="2">
        <f t="shared" si="4"/>
        <v>79.870313601077271</v>
      </c>
      <c r="AZ8" s="2">
        <f t="shared" si="5"/>
        <v>80.616631951925953</v>
      </c>
      <c r="BA8" s="2">
        <f t="shared" si="6"/>
        <v>79.798523339847705</v>
      </c>
      <c r="BB8" s="2">
        <f t="shared" si="7"/>
        <v>80.676444034984868</v>
      </c>
      <c r="BC8" s="2">
        <f t="shared" si="8"/>
        <v>79.51510904471273</v>
      </c>
      <c r="BD8" s="2">
        <f t="shared" si="9"/>
        <v>77.402840609685299</v>
      </c>
      <c r="BE8" s="2">
        <f t="shared" si="10"/>
        <v>73.01711660075469</v>
      </c>
      <c r="BF8" s="2">
        <f t="shared" si="11"/>
        <v>65.738477002933706</v>
      </c>
      <c r="BG8" s="2">
        <f t="shared" si="12"/>
        <v>58.165312696622877</v>
      </c>
      <c r="BH8" s="2">
        <f t="shared" si="13"/>
        <v>49.435391026145659</v>
      </c>
      <c r="BK8" s="2">
        <f>IF(OR($B8&lt;C$229, AND($B8&gt;C$230, $B8&lt;C$231)), C8, "")</f>
        <v>73.233000000000004</v>
      </c>
      <c r="BL8" s="2">
        <f>IF(OR($B8&lt;D$229, AND($B8&gt;D$230, $B8&lt;D$231)), D8, "")</f>
        <v>76.492999999999995</v>
      </c>
      <c r="BM8" s="2">
        <f>IF(OR($B8&lt;E$229, AND($B8&gt;E$230, $B8&lt;E$231)), E8, "")</f>
        <v>78.447999999999993</v>
      </c>
      <c r="BN8" s="2">
        <f>IF(OR($B8&lt;F$229, AND($B8&gt;F$230, $B8&lt;F$231)), F8, "")</f>
        <v>79.015000000000001</v>
      </c>
      <c r="BO8" s="2">
        <f>IF(OR($B8&lt;G$229, AND($B8&gt;G$230, $B8&lt;G$231)), G8, "")</f>
        <v>78.224000000000004</v>
      </c>
      <c r="BP8" s="2">
        <f>IF(OR($B8&lt;H$229, AND($B8&gt;H$230, $B8&lt;H$231)), H8, "")</f>
        <v>79.075000000000003</v>
      </c>
      <c r="BQ8" s="2">
        <f>IF(OR($B8&lt;I$229, AND($B8&gt;I$230, $B8&lt;I$231)), I8, "")</f>
        <v>78.91</v>
      </c>
      <c r="BR8" s="2">
        <f>IF(OR($B8&lt;J$229, AND($B8&gt;J$230, $B8&lt;J$231)), J8, "")</f>
        <v>79.194000000000003</v>
      </c>
      <c r="BS8" s="2">
        <f>IF(OR($B8&lt;K$229, AND($B8&gt;K$230, $B8&lt;K$231)), K8, "")</f>
        <v>74.850999999999999</v>
      </c>
      <c r="BT8" s="2">
        <f>IF(OR($B8&lt;L$229, AND($B8&gt;L$230, $B8&lt;L$231)), L8, "")</f>
        <v>70.715999999999994</v>
      </c>
      <c r="BU8" s="2">
        <f>IF(OR($B8&lt;M$229, AND($B8&gt;M$230, $B8&lt;M$231)), M8, "")</f>
        <v>64.477999999999994</v>
      </c>
      <c r="BV8" s="2">
        <f>IF(OR($B8&lt;N$229, AND($B8&gt;N$230, $B8&lt;N$231)), N8, "")</f>
        <v>56.328400000000002</v>
      </c>
      <c r="BW8" s="2">
        <f>IF(OR($B8&lt;O$229, AND($B8&gt;O$230, $B8&lt;O$231)), O8, "")</f>
        <v>49.305599999999998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76.266110378682171</v>
      </c>
      <c r="CP8" s="2">
        <f>BL$207*$B8+BL$209</f>
        <v>78.65060045907714</v>
      </c>
      <c r="CQ8" s="2">
        <f>BM$207*$B8+BM$209</f>
        <v>79.951514866181341</v>
      </c>
      <c r="CR8" s="2">
        <f>BN$207*$B8+BN$209</f>
        <v>79.869568917210984</v>
      </c>
      <c r="CS8" s="2">
        <f>BO$207*$B8+BO$209</f>
        <v>80.616162439402387</v>
      </c>
      <c r="CT8" s="2">
        <f>BP$207*$B8+BP$209</f>
        <v>79.797820633402438</v>
      </c>
      <c r="CU8" s="2">
        <f>BQ$207*$B8+BQ$209</f>
        <v>80.675952749732645</v>
      </c>
      <c r="CV8" s="2">
        <f>BR$207*$B8+BR$209</f>
        <v>79.514347826678005</v>
      </c>
      <c r="CW8" s="2">
        <f>BS$207*$B8+BS$209</f>
        <v>77.401933288622615</v>
      </c>
      <c r="CX8" s="2">
        <f>BT$207*$B8+BT$209</f>
        <v>73.016264222408651</v>
      </c>
      <c r="CY8" s="2">
        <f>BU$207*$B8+BU$209</f>
        <v>65.737583121667825</v>
      </c>
      <c r="CZ8" s="2">
        <f>BV$207*$B8+BV$209</f>
        <v>58.164531094230156</v>
      </c>
      <c r="DA8" s="2">
        <f>BW$207*$B8+BW$209</f>
        <v>49.434703378620327</v>
      </c>
      <c r="DD8" s="2">
        <f>BZ$207*$B8+BZ$209</f>
        <v>79.110165735090092</v>
      </c>
      <c r="DE8" s="2">
        <f>CA$207*$B8+CA$209</f>
        <v>82.425709536432976</v>
      </c>
      <c r="DF8" s="2">
        <f>CB$207*$B8+CB$209</f>
        <v>85.99953159900322</v>
      </c>
      <c r="DG8" s="2">
        <f>CC$207*$B8+CC$209</f>
        <v>84.918473718600751</v>
      </c>
      <c r="DH8" s="2">
        <f>CD$207*$B8+CD$209</f>
        <v>83.814266658964527</v>
      </c>
      <c r="DI8" s="2">
        <f>CE$207*$B8+CE$209</f>
        <v>85.225942146624917</v>
      </c>
      <c r="DJ8" s="2">
        <f>CF$207*$B8+CF$209</f>
        <v>84.325601640646497</v>
      </c>
      <c r="DK8" s="2">
        <f>CG$207*$B8+CG$209</f>
        <v>85.185792319201155</v>
      </c>
      <c r="DL8" s="2">
        <f>CH$207*$B8+CH$209</f>
        <v>83.669934049625013</v>
      </c>
      <c r="DM8" s="2">
        <f>CI$207*$B8+CI$209</f>
        <v>79.070208979572939</v>
      </c>
      <c r="DN8" s="2">
        <f>CJ$207*$B8+CJ$209</f>
        <v>72.745417664802133</v>
      </c>
      <c r="DO8" s="2">
        <f>CK$207*$B8+CK$209</f>
        <v>64.478141583928107</v>
      </c>
      <c r="DP8" s="2">
        <f>CL$207*$B8+CL$209</f>
        <v>54.784647414743105</v>
      </c>
      <c r="DS8" s="2">
        <f>POWER(10,($B8-C$227)/C$228)/(1+POWER(10,($B8-C$227)/C$228))</f>
        <v>1.4201806731412912E-4</v>
      </c>
      <c r="DT8" s="2">
        <f>POWER(10,($B8-D$227)/D$228)/(1+POWER(10,($B8-D$227)/D$228))</f>
        <v>7.3130763520632094E-5</v>
      </c>
      <c r="DU8" s="2">
        <f>POWER(10,($B8-E$227)/E$228)/(1+POWER(10,($B8-E$227)/E$228))</f>
        <v>1.2915875587376629E-4</v>
      </c>
      <c r="DV8" s="2">
        <f>POWER(10,($B8-F$227)/F$228)/(1+POWER(10,($B8-F$227)/F$228))</f>
        <v>1.4749413894275419E-4</v>
      </c>
      <c r="DW8" s="2">
        <f>POWER(10,($B8-G$227)/G$228)/(1+POWER(10,($B8-G$227)/G$228))</f>
        <v>1.468096382503509E-4</v>
      </c>
      <c r="DX8" s="2">
        <f>POWER(10,($B8-H$227)/H$228)/(1+POWER(10,($B8-H$227)/H$228))</f>
        <v>1.2945665338481719E-4</v>
      </c>
      <c r="DY8" s="2">
        <f>POWER(10,($B8-I$227)/I$228)/(1+POWER(10,($B8-I$227)/I$228))</f>
        <v>1.3461164810933991E-4</v>
      </c>
      <c r="DZ8" s="2">
        <f>POWER(10,($B8-J$227)/J$228)/(1+POWER(10,($B8-J$227)/J$228))</f>
        <v>1.3421942782494437E-4</v>
      </c>
      <c r="EA8" s="2">
        <f>POWER(10,($B8-K$227)/K$228)/(1+POWER(10,($B8-K$227)/K$228))</f>
        <v>1.4475445955983087E-4</v>
      </c>
      <c r="EB8" s="2">
        <f>POWER(10,($B8-L$227)/L$228)/(1+POWER(10,($B8-L$227)/L$228))</f>
        <v>1.4079717939765874E-4</v>
      </c>
      <c r="EC8" s="2">
        <f>POWER(10,($B8-M$227)/M$228)/(1+POWER(10,($B8-M$227)/M$228))</f>
        <v>1.2755456202480061E-4</v>
      </c>
      <c r="ED8" s="2">
        <f>POWER(10,($B8-N$227)/N$228)/(1+POWER(10,($B8-N$227)/N$228))</f>
        <v>1.2379642266452257E-4</v>
      </c>
      <c r="EE8" s="2">
        <f>POWER(10,($B8-O$227)/O$228)/(1+POWER(10,($B8-O$227)/O$228))</f>
        <v>1.2853359225612303E-4</v>
      </c>
    </row>
    <row r="9" spans="1:135" x14ac:dyDescent="0.25">
      <c r="B9" s="2">
        <v>3</v>
      </c>
      <c r="C9">
        <v>72.372</v>
      </c>
      <c r="D9">
        <v>78.269000000000005</v>
      </c>
      <c r="E9">
        <v>76.596999999999994</v>
      </c>
      <c r="F9">
        <v>78.775999999999996</v>
      </c>
      <c r="G9">
        <v>78.269000000000005</v>
      </c>
      <c r="H9">
        <v>77.299000000000007</v>
      </c>
      <c r="I9">
        <v>78.552000000000007</v>
      </c>
      <c r="J9">
        <v>78.97</v>
      </c>
      <c r="K9">
        <v>75.805999999999997</v>
      </c>
      <c r="L9">
        <v>71.179000000000002</v>
      </c>
      <c r="M9">
        <v>62.642000000000003</v>
      </c>
      <c r="N9">
        <v>58.686599999999999</v>
      </c>
      <c r="O9">
        <v>48.8611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76.272531249239719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78.662296461790547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79.970197335646901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79.879400751166074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80.621167282207196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79.824692537813874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80.695364252984589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79.543691740745572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77.431101896589183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73.047723081819228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65.779555390212053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58.199521781979605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49.458346431549593</v>
      </c>
      <c r="AE9" s="5"/>
      <c r="AG9" s="5">
        <f t="shared" si="0"/>
        <v>-3.9005312492397195</v>
      </c>
      <c r="AH9" s="5">
        <f t="shared" si="0"/>
        <v>-0.39329646179054123</v>
      </c>
      <c r="AI9" s="5">
        <f t="shared" si="0"/>
        <v>-3.3731973356469069</v>
      </c>
      <c r="AJ9" s="5">
        <f t="shared" si="0"/>
        <v>-1.1034007511660775</v>
      </c>
      <c r="AK9" s="5">
        <f t="shared" si="0"/>
        <v>-2.3521672822071906</v>
      </c>
      <c r="AL9" s="5">
        <f t="shared" si="0"/>
        <v>-2.5256925378138675</v>
      </c>
      <c r="AM9" s="5">
        <f t="shared" si="0"/>
        <v>-2.1433642529845827</v>
      </c>
      <c r="AN9" s="5">
        <f t="shared" si="0"/>
        <v>-0.5736917407455735</v>
      </c>
      <c r="AO9" s="5">
        <f t="shared" si="0"/>
        <v>-1.6251018965891859</v>
      </c>
      <c r="AP9" s="5">
        <f t="shared" si="0"/>
        <v>-1.8687230818192262</v>
      </c>
      <c r="AQ9" s="5">
        <f t="shared" si="0"/>
        <v>-3.1375553902120501</v>
      </c>
      <c r="AR9" s="5">
        <f t="shared" si="0"/>
        <v>0.48707821802039319</v>
      </c>
      <c r="AS9" s="5">
        <f t="shared" si="0"/>
        <v>-0.59724643154959267</v>
      </c>
      <c r="AV9" s="2">
        <f t="shared" si="1"/>
        <v>76.272531249239719</v>
      </c>
      <c r="AW9" s="2">
        <f t="shared" si="2"/>
        <v>78.662296461790547</v>
      </c>
      <c r="AX9" s="2">
        <f t="shared" si="3"/>
        <v>79.970197335646901</v>
      </c>
      <c r="AY9" s="2">
        <f t="shared" si="4"/>
        <v>79.879400751166074</v>
      </c>
      <c r="AZ9" s="2">
        <f t="shared" si="5"/>
        <v>80.621167282207196</v>
      </c>
      <c r="BA9" s="2">
        <f t="shared" si="6"/>
        <v>79.824692537813874</v>
      </c>
      <c r="BB9" s="2">
        <f t="shared" si="7"/>
        <v>80.695364252984589</v>
      </c>
      <c r="BC9" s="2">
        <f t="shared" si="8"/>
        <v>79.543691740745572</v>
      </c>
      <c r="BD9" s="2">
        <f t="shared" si="9"/>
        <v>77.431101896589183</v>
      </c>
      <c r="BE9" s="2">
        <f t="shared" si="10"/>
        <v>73.047723081819228</v>
      </c>
      <c r="BF9" s="2">
        <f t="shared" si="11"/>
        <v>65.779555390212053</v>
      </c>
      <c r="BG9" s="2">
        <f t="shared" si="12"/>
        <v>58.199521781979605</v>
      </c>
      <c r="BH9" s="2">
        <f t="shared" si="13"/>
        <v>49.458346431549593</v>
      </c>
      <c r="BK9" s="2">
        <f>IF(OR($B9&lt;C$229, AND($B9&gt;C$230, $B9&lt;C$231)), C9, "")</f>
        <v>72.372</v>
      </c>
      <c r="BL9" s="2">
        <f>IF(OR($B9&lt;D$229, AND($B9&gt;D$230, $B9&lt;D$231)), D9, "")</f>
        <v>78.269000000000005</v>
      </c>
      <c r="BM9" s="2">
        <f>IF(OR($B9&lt;E$229, AND($B9&gt;E$230, $B9&lt;E$231)), E9, "")</f>
        <v>76.596999999999994</v>
      </c>
      <c r="BN9" s="2">
        <f>IF(OR($B9&lt;F$229, AND($B9&gt;F$230, $B9&lt;F$231)), F9, "")</f>
        <v>78.775999999999996</v>
      </c>
      <c r="BO9" s="2">
        <f>IF(OR($B9&lt;G$229, AND($B9&gt;G$230, $B9&lt;G$231)), G9, "")</f>
        <v>78.269000000000005</v>
      </c>
      <c r="BP9" s="2">
        <f>IF(OR($B9&lt;H$229, AND($B9&gt;H$230, $B9&lt;H$231)), H9, "")</f>
        <v>77.299000000000007</v>
      </c>
      <c r="BQ9" s="2">
        <f>IF(OR($B9&lt;I$229, AND($B9&gt;I$230, $B9&lt;I$231)), I9, "")</f>
        <v>78.552000000000007</v>
      </c>
      <c r="BR9" s="2">
        <f>IF(OR($B9&lt;J$229, AND($B9&gt;J$230, $B9&lt;J$231)), J9, "")</f>
        <v>78.97</v>
      </c>
      <c r="BS9" s="2">
        <f>IF(OR($B9&lt;K$229, AND($B9&gt;K$230, $B9&lt;K$231)), K9, "")</f>
        <v>75.805999999999997</v>
      </c>
      <c r="BT9" s="2">
        <f>IF(OR($B9&lt;L$229, AND($B9&gt;L$230, $B9&lt;L$231)), L9, "")</f>
        <v>71.179000000000002</v>
      </c>
      <c r="BU9" s="2">
        <f>IF(OR($B9&lt;M$229, AND($B9&gt;M$230, $B9&lt;M$231)), M9, "")</f>
        <v>62.642000000000003</v>
      </c>
      <c r="BV9" s="2">
        <f>IF(OR($B9&lt;N$229, AND($B9&gt;N$230, $B9&lt;N$231)), N9, "")</f>
        <v>58.686599999999999</v>
      </c>
      <c r="BW9" s="2">
        <f>IF(OR($B9&lt;O$229, AND($B9&gt;O$230, $B9&lt;O$231)), O9, "")</f>
        <v>48.8611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76.272093777774202</v>
      </c>
      <c r="CP9" s="2">
        <f>BL$207*$B9+BL$209</f>
        <v>78.661997401954636</v>
      </c>
      <c r="CQ9" s="2">
        <f>BM$207*$B9+BM$209</f>
        <v>79.969350616398316</v>
      </c>
      <c r="CR9" s="2">
        <f>BN$207*$B9+BN$209</f>
        <v>79.878593458192384</v>
      </c>
      <c r="CS9" s="2">
        <f>BO$207*$B9+BO$209</f>
        <v>80.620659089919329</v>
      </c>
      <c r="CT9" s="2">
        <f>BP$207*$B9+BP$209</f>
        <v>79.82393093416232</v>
      </c>
      <c r="CU9" s="2">
        <f>BQ$207*$B9+BQ$209</f>
        <v>80.694832239119805</v>
      </c>
      <c r="CV9" s="2">
        <f>BR$207*$B9+BR$209</f>
        <v>79.542866641592184</v>
      </c>
      <c r="CW9" s="2">
        <f>BS$207*$B9+BS$209</f>
        <v>77.430118653313073</v>
      </c>
      <c r="CX9" s="2">
        <f>BT$207*$B9+BT$209</f>
        <v>73.046799295628404</v>
      </c>
      <c r="CY9" s="2">
        <f>BU$207*$B9+BU$209</f>
        <v>65.778586348902707</v>
      </c>
      <c r="CZ9" s="2">
        <f>BV$207*$B9+BV$209</f>
        <v>58.198674128638984</v>
      </c>
      <c r="DA9" s="2">
        <f>BW$207*$B9+BW$209</f>
        <v>49.457600511848341</v>
      </c>
      <c r="DD9" s="2">
        <f>BZ$207*$B9+BZ$209</f>
        <v>79.081484108673919</v>
      </c>
      <c r="DE9" s="2">
        <f>CA$207*$B9+CA$209</f>
        <v>82.391587019354134</v>
      </c>
      <c r="DF9" s="2">
        <f>CB$207*$B9+CB$209</f>
        <v>85.948246510588334</v>
      </c>
      <c r="DG9" s="2">
        <f>CC$207*$B9+CC$209</f>
        <v>84.870455675746499</v>
      </c>
      <c r="DH9" s="2">
        <f>CD$207*$B9+CD$209</f>
        <v>83.777695952071866</v>
      </c>
      <c r="DI9" s="2">
        <f>CE$207*$B9+CE$209</f>
        <v>85.189429289088935</v>
      </c>
      <c r="DJ9" s="2">
        <f>CF$207*$B9+CF$209</f>
        <v>84.299339869440288</v>
      </c>
      <c r="DK9" s="2">
        <f>CG$207*$B9+CG$209</f>
        <v>85.149425453047982</v>
      </c>
      <c r="DL9" s="2">
        <f>CH$207*$B9+CH$209</f>
        <v>83.625030033966667</v>
      </c>
      <c r="DM9" s="2">
        <f>CI$207*$B9+CI$209</f>
        <v>79.030686666975313</v>
      </c>
      <c r="DN9" s="2">
        <f>CJ$207*$B9+CJ$209</f>
        <v>72.707284467017175</v>
      </c>
      <c r="DO9" s="2">
        <f>CK$207*$B9+CK$209</f>
        <v>64.443428631965787</v>
      </c>
      <c r="DP9" s="2">
        <f>CL$207*$B9+CL$209</f>
        <v>54.750343653282862</v>
      </c>
      <c r="DS9" s="2">
        <f>POWER(10,($B9-C$227)/C$228)/(1+POWER(10,($B9-C$227)/C$228))</f>
        <v>1.5571758068102262E-4</v>
      </c>
      <c r="DT9" s="2">
        <f>POWER(10,($B9-D$227)/D$228)/(1+POWER(10,($B9-D$227)/D$228))</f>
        <v>8.0185721915379275E-5</v>
      </c>
      <c r="DU9" s="2">
        <f>POWER(10,($B9-E$227)/E$228)/(1+POWER(10,($B9-E$227)/E$228))</f>
        <v>1.416179949541946E-4</v>
      </c>
      <c r="DV9" s="2">
        <f>POWER(10,($B9-F$227)/F$228)/(1+POWER(10,($B9-F$227)/F$228))</f>
        <v>1.6172180611344193E-4</v>
      </c>
      <c r="DW9" s="2">
        <f>POWER(10,($B9-G$227)/G$228)/(1+POWER(10,($B9-G$227)/G$228))</f>
        <v>1.6097128733928156E-4</v>
      </c>
      <c r="DX9" s="2">
        <f>POWER(10,($B9-H$227)/H$228)/(1+POWER(10,($B9-H$227)/H$228))</f>
        <v>1.4194462493003388E-4</v>
      </c>
      <c r="DY9" s="2">
        <f>POWER(10,($B9-I$227)/I$228)/(1+POWER(10,($B9-I$227)/I$228))</f>
        <v>1.4759682024575107E-4</v>
      </c>
      <c r="DZ9" s="2">
        <f>POWER(10,($B9-J$227)/J$228)/(1+POWER(10,($B9-J$227)/J$228))</f>
        <v>1.4716677040981619E-4</v>
      </c>
      <c r="EA9" s="2">
        <f>POWER(10,($B9-K$227)/K$228)/(1+POWER(10,($B9-K$227)/K$228))</f>
        <v>1.587178921034512E-4</v>
      </c>
      <c r="EB9" s="2">
        <f>POWER(10,($B9-L$227)/L$228)/(1+POWER(10,($B9-L$227)/L$228))</f>
        <v>1.5437894022640793E-4</v>
      </c>
      <c r="EC9" s="2">
        <f>POWER(10,($B9-M$227)/M$228)/(1+POWER(10,($B9-M$227)/M$228))</f>
        <v>1.3985907494027658E-4</v>
      </c>
      <c r="ED9" s="2">
        <f>POWER(10,($B9-N$227)/N$228)/(1+POWER(10,($B9-N$227)/N$228))</f>
        <v>1.3573845699880023E-4</v>
      </c>
      <c r="EE9" s="2">
        <f>POWER(10,($B9-O$227)/O$228)/(1+POWER(10,($B9-O$227)/O$228))</f>
        <v>1.4093253372025939E-4</v>
      </c>
    </row>
    <row r="10" spans="1:135" x14ac:dyDescent="0.25">
      <c r="B10" s="2">
        <v>4</v>
      </c>
      <c r="C10">
        <v>74.441999999999993</v>
      </c>
      <c r="D10">
        <v>78.820999999999998</v>
      </c>
      <c r="E10">
        <v>77.239000000000004</v>
      </c>
      <c r="F10">
        <v>79.522000000000006</v>
      </c>
      <c r="G10">
        <v>78.671999999999997</v>
      </c>
      <c r="H10">
        <v>78.418000000000006</v>
      </c>
      <c r="I10">
        <v>79.924999999999997</v>
      </c>
      <c r="J10">
        <v>78.984999999999999</v>
      </c>
      <c r="K10">
        <v>75.881</v>
      </c>
      <c r="L10">
        <v>70.671999999999997</v>
      </c>
      <c r="M10">
        <v>64.924999999999997</v>
      </c>
      <c r="N10">
        <v>57.895499999999998</v>
      </c>
      <c r="O10">
        <v>48.847200000000001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76.278550928933512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78.673718252758547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79.988104030115565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79.888493049620337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80.625705705207835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79.850866558800377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80.714287756394754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79.57227967675324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77.459369386706868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73.078335406520836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65.820639958868483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58.233736336286711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49.48130667954166</v>
      </c>
      <c r="AE10" s="5"/>
      <c r="AG10" s="5">
        <f t="shared" si="0"/>
        <v>-1.8365509289335193</v>
      </c>
      <c r="AH10" s="5">
        <f t="shared" si="0"/>
        <v>0.14728174724145049</v>
      </c>
      <c r="AI10" s="5">
        <f t="shared" si="0"/>
        <v>-2.7491040301155607</v>
      </c>
      <c r="AJ10" s="5">
        <f t="shared" si="0"/>
        <v>-0.36649304962033113</v>
      </c>
      <c r="AK10" s="5">
        <f t="shared" si="0"/>
        <v>-1.9537057052078382</v>
      </c>
      <c r="AL10" s="5">
        <f t="shared" si="0"/>
        <v>-1.4328665588003702</v>
      </c>
      <c r="AM10" s="5">
        <f t="shared" si="0"/>
        <v>-0.78928775639475646</v>
      </c>
      <c r="AN10" s="5">
        <f t="shared" si="0"/>
        <v>-0.58727967675324066</v>
      </c>
      <c r="AO10" s="5">
        <f t="shared" si="0"/>
        <v>-1.5783693867068678</v>
      </c>
      <c r="AP10" s="5">
        <f t="shared" si="0"/>
        <v>-2.4063354065208387</v>
      </c>
      <c r="AQ10" s="5">
        <f t="shared" si="0"/>
        <v>-0.89563995886848602</v>
      </c>
      <c r="AR10" s="5">
        <f t="shared" si="0"/>
        <v>-0.33823633628671246</v>
      </c>
      <c r="AS10" s="5">
        <f t="shared" si="0"/>
        <v>-0.63410667954165945</v>
      </c>
      <c r="AV10" s="2">
        <f t="shared" si="1"/>
        <v>76.278550928933512</v>
      </c>
      <c r="AW10" s="2">
        <f t="shared" si="2"/>
        <v>78.673718252758547</v>
      </c>
      <c r="AX10" s="2">
        <f t="shared" si="3"/>
        <v>79.988104030115565</v>
      </c>
      <c r="AY10" s="2">
        <f t="shared" si="4"/>
        <v>79.888493049620337</v>
      </c>
      <c r="AZ10" s="2">
        <f t="shared" si="5"/>
        <v>80.625705705207835</v>
      </c>
      <c r="BA10" s="2">
        <f t="shared" si="6"/>
        <v>79.850866558800377</v>
      </c>
      <c r="BB10" s="2">
        <f t="shared" si="7"/>
        <v>80.714287756394754</v>
      </c>
      <c r="BC10" s="2">
        <f t="shared" si="8"/>
        <v>79.57227967675324</v>
      </c>
      <c r="BD10" s="2">
        <f t="shared" si="9"/>
        <v>77.459369386706868</v>
      </c>
      <c r="BE10" s="2">
        <f t="shared" si="10"/>
        <v>73.078335406520836</v>
      </c>
      <c r="BF10" s="2">
        <f t="shared" si="11"/>
        <v>65.820639958868483</v>
      </c>
      <c r="BG10" s="2">
        <f t="shared" si="12"/>
        <v>58.233736336286711</v>
      </c>
      <c r="BH10" s="2">
        <f t="shared" si="13"/>
        <v>49.48130667954166</v>
      </c>
      <c r="BK10" s="2">
        <f>IF(OR($B10&lt;C$229, AND($B10&gt;C$230, $B10&lt;C$231)), C10, "")</f>
        <v>74.441999999999993</v>
      </c>
      <c r="BL10" s="2">
        <f>IF(OR($B10&lt;D$229, AND($B10&gt;D$230, $B10&lt;D$231)), D10, "")</f>
        <v>78.820999999999998</v>
      </c>
      <c r="BM10" s="2">
        <f>IF(OR($B10&lt;E$229, AND($B10&gt;E$230, $B10&lt;E$231)), E10, "")</f>
        <v>77.239000000000004</v>
      </c>
      <c r="BN10" s="2">
        <f>IF(OR($B10&lt;F$229, AND($B10&gt;F$230, $B10&lt;F$231)), F10, "")</f>
        <v>79.522000000000006</v>
      </c>
      <c r="BO10" s="2">
        <f>IF(OR($B10&lt;G$229, AND($B10&gt;G$230, $B10&lt;G$231)), G10, "")</f>
        <v>78.671999999999997</v>
      </c>
      <c r="BP10" s="2">
        <f>IF(OR($B10&lt;H$229, AND($B10&gt;H$230, $B10&lt;H$231)), H10, "")</f>
        <v>78.418000000000006</v>
      </c>
      <c r="BQ10" s="2">
        <f>IF(OR($B10&lt;I$229, AND($B10&gt;I$230, $B10&lt;I$231)), I10, "")</f>
        <v>79.924999999999997</v>
      </c>
      <c r="BR10" s="2">
        <f>IF(OR($B10&lt;J$229, AND($B10&gt;J$230, $B10&lt;J$231)), J10, "")</f>
        <v>78.984999999999999</v>
      </c>
      <c r="BS10" s="2">
        <f>IF(OR($B10&lt;K$229, AND($B10&gt;K$230, $B10&lt;K$231)), K10, "")</f>
        <v>75.881</v>
      </c>
      <c r="BT10" s="2">
        <f>IF(OR($B10&lt;L$229, AND($B10&gt;L$230, $B10&lt;L$231)), L10, "")</f>
        <v>70.671999999999997</v>
      </c>
      <c r="BU10" s="2">
        <f>IF(OR($B10&lt;M$229, AND($B10&gt;M$230, $B10&lt;M$231)), M10, "")</f>
        <v>64.924999999999997</v>
      </c>
      <c r="BV10" s="2">
        <f>IF(OR($B10&lt;N$229, AND($B10&gt;N$230, $B10&lt;N$231)), N10, "")</f>
        <v>57.895499999999998</v>
      </c>
      <c r="BW10" s="2">
        <f>IF(OR($B10&lt;O$229, AND($B10&gt;O$230, $B10&lt;O$231)), O10, "")</f>
        <v>48.847200000000001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76.278077176866248</v>
      </c>
      <c r="CP10" s="2">
        <f>BL$207*$B10+BL$209</f>
        <v>78.673394344832133</v>
      </c>
      <c r="CQ10" s="2">
        <f>BM$207*$B10+BM$209</f>
        <v>79.98718636661529</v>
      </c>
      <c r="CR10" s="2">
        <f>BN$207*$B10+BN$209</f>
        <v>79.88761799917377</v>
      </c>
      <c r="CS10" s="2">
        <f>BO$207*$B10+BO$209</f>
        <v>80.62515574043627</v>
      </c>
      <c r="CT10" s="2">
        <f>BP$207*$B10+BP$209</f>
        <v>79.850041234922188</v>
      </c>
      <c r="CU10" s="2">
        <f>BQ$207*$B10+BQ$209</f>
        <v>80.713711728506965</v>
      </c>
      <c r="CV10" s="2">
        <f>BR$207*$B10+BR$209</f>
        <v>79.571385456506349</v>
      </c>
      <c r="CW10" s="2">
        <f>BS$207*$B10+BS$209</f>
        <v>77.458304018003531</v>
      </c>
      <c r="CX10" s="2">
        <f>BT$207*$B10+BT$209</f>
        <v>73.07733436884817</v>
      </c>
      <c r="CY10" s="2">
        <f>BU$207*$B10+BU$209</f>
        <v>65.819589576137588</v>
      </c>
      <c r="CZ10" s="2">
        <f>BV$207*$B10+BV$209</f>
        <v>58.232817163047812</v>
      </c>
      <c r="DA10" s="2">
        <f>BW$207*$B10+BW$209</f>
        <v>49.480497645076355</v>
      </c>
      <c r="DD10" s="2">
        <f>BZ$207*$B10+BZ$209</f>
        <v>79.052802482257732</v>
      </c>
      <c r="DE10" s="2">
        <f>CA$207*$B10+CA$209</f>
        <v>82.357464502275292</v>
      </c>
      <c r="DF10" s="2">
        <f>CB$207*$B10+CB$209</f>
        <v>85.896961422173447</v>
      </c>
      <c r="DG10" s="2">
        <f>CC$207*$B10+CC$209</f>
        <v>84.82243763289226</v>
      </c>
      <c r="DH10" s="2">
        <f>CD$207*$B10+CD$209</f>
        <v>83.741125245179219</v>
      </c>
      <c r="DI10" s="2">
        <f>CE$207*$B10+CE$209</f>
        <v>85.152916431552953</v>
      </c>
      <c r="DJ10" s="2">
        <f>CF$207*$B10+CF$209</f>
        <v>84.27307809823408</v>
      </c>
      <c r="DK10" s="2">
        <f>CG$207*$B10+CG$209</f>
        <v>85.113058586894823</v>
      </c>
      <c r="DL10" s="2">
        <f>CH$207*$B10+CH$209</f>
        <v>83.580126018308306</v>
      </c>
      <c r="DM10" s="2">
        <f>CI$207*$B10+CI$209</f>
        <v>78.991164354377688</v>
      </c>
      <c r="DN10" s="2">
        <f>CJ$207*$B10+CJ$209</f>
        <v>72.669151269232216</v>
      </c>
      <c r="DO10" s="2">
        <f>CK$207*$B10+CK$209</f>
        <v>64.408715680003482</v>
      </c>
      <c r="DP10" s="2">
        <f>CL$207*$B10+CL$209</f>
        <v>54.716039891822618</v>
      </c>
      <c r="DS10" s="2">
        <f>POWER(10,($B10-C$227)/C$228)/(1+POWER(10,($B10-C$227)/C$228))</f>
        <v>1.7073836691044338E-4</v>
      </c>
      <c r="DT10" s="2">
        <f>POWER(10,($B10-D$227)/D$228)/(1+POWER(10,($B10-D$227)/D$228))</f>
        <v>8.7921215548409282E-5</v>
      </c>
      <c r="DU10" s="2">
        <f>POWER(10,($B10-E$227)/E$228)/(1+POWER(10,($B10-E$227)/E$228))</f>
        <v>1.552789220653165E-4</v>
      </c>
      <c r="DV10" s="2">
        <f>POWER(10,($B10-F$227)/F$228)/(1+POWER(10,($B10-F$227)/F$228))</f>
        <v>1.7732166756024618E-4</v>
      </c>
      <c r="DW10" s="2">
        <f>POWER(10,($B10-G$227)/G$228)/(1+POWER(10,($B10-G$227)/G$228))</f>
        <v>1.7649876570806055E-4</v>
      </c>
      <c r="DX10" s="2">
        <f>POWER(10,($B10-H$227)/H$228)/(1+POWER(10,($B10-H$227)/H$228))</f>
        <v>1.5563705491430523E-4</v>
      </c>
      <c r="DY10" s="2">
        <f>POWER(10,($B10-I$227)/I$228)/(1+POWER(10,($B10-I$227)/I$228))</f>
        <v>1.6183439071804068E-4</v>
      </c>
      <c r="DZ10" s="2">
        <f>POWER(10,($B10-J$227)/J$228)/(1+POWER(10,($B10-J$227)/J$228))</f>
        <v>1.6136286385918172E-4</v>
      </c>
      <c r="EA10" s="2">
        <f>POWER(10,($B10-K$227)/K$228)/(1+POWER(10,($B10-K$227)/K$228))</f>
        <v>1.7402804316985014E-4</v>
      </c>
      <c r="EB10" s="2">
        <f>POWER(10,($B10-L$227)/L$228)/(1+POWER(10,($B10-L$227)/L$228))</f>
        <v>1.6927062075118508E-4</v>
      </c>
      <c r="EC10" s="2">
        <f>POWER(10,($B10-M$227)/M$228)/(1+POWER(10,($B10-M$227)/M$228))</f>
        <v>1.5335035699453573E-4</v>
      </c>
      <c r="ED10" s="2">
        <f>POWER(10,($B10-N$227)/N$228)/(1+POWER(10,($B10-N$227)/N$228))</f>
        <v>1.4883230939892627E-4</v>
      </c>
      <c r="EE10" s="2">
        <f>POWER(10,($B10-O$227)/O$228)/(1+POWER(10,($B10-O$227)/O$228))</f>
        <v>1.5452734925599349E-4</v>
      </c>
    </row>
    <row r="11" spans="1:135" x14ac:dyDescent="0.25">
      <c r="B11" s="2">
        <v>5</v>
      </c>
      <c r="C11">
        <v>75.302000000000007</v>
      </c>
      <c r="D11">
        <v>77</v>
      </c>
      <c r="E11">
        <v>78.477999999999994</v>
      </c>
      <c r="F11">
        <v>78.866</v>
      </c>
      <c r="G11">
        <v>77.492999999999995</v>
      </c>
      <c r="H11">
        <v>78.418000000000006</v>
      </c>
      <c r="I11">
        <v>79.566999999999993</v>
      </c>
      <c r="J11">
        <v>79.835999999999999</v>
      </c>
      <c r="K11">
        <v>74.805999999999997</v>
      </c>
      <c r="L11">
        <v>70.641999999999996</v>
      </c>
      <c r="M11">
        <v>64.896000000000001</v>
      </c>
      <c r="N11">
        <v>57.761200000000002</v>
      </c>
      <c r="O11">
        <v>47.5139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76.284573536650143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78.685142054468955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80.006016531443677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79.897590906913962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80.63024745755645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79.877045785084448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80.73321479995613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79.600873269058965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77.487643570103259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73.10895403757803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65.861731201872217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58.267956799857693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49.504272161991707</v>
      </c>
      <c r="AE11" s="5"/>
      <c r="AG11" s="5">
        <f t="shared" si="0"/>
        <v>-0.98257353665013625</v>
      </c>
      <c r="AH11" s="5">
        <f t="shared" si="0"/>
        <v>-1.6851420544689546</v>
      </c>
      <c r="AI11" s="5">
        <f t="shared" si="0"/>
        <v>-1.5280165314436829</v>
      </c>
      <c r="AJ11" s="5">
        <f t="shared" si="0"/>
        <v>-1.0315909069139622</v>
      </c>
      <c r="AK11" s="5">
        <f t="shared" si="0"/>
        <v>-3.1372474575564553</v>
      </c>
      <c r="AL11" s="5">
        <f t="shared" si="0"/>
        <v>-1.4590457850844416</v>
      </c>
      <c r="AM11" s="5">
        <f t="shared" si="0"/>
        <v>-1.166214799956137</v>
      </c>
      <c r="AN11" s="5">
        <f t="shared" si="0"/>
        <v>0.2351267309410332</v>
      </c>
      <c r="AO11" s="5">
        <f t="shared" si="0"/>
        <v>-2.6816435701032617</v>
      </c>
      <c r="AP11" s="5">
        <f t="shared" si="0"/>
        <v>-2.4669540375780343</v>
      </c>
      <c r="AQ11" s="5">
        <f t="shared" si="0"/>
        <v>-0.96573120187221662</v>
      </c>
      <c r="AR11" s="5">
        <f t="shared" si="0"/>
        <v>-0.50675679985769051</v>
      </c>
      <c r="AS11" s="5">
        <f t="shared" si="0"/>
        <v>-1.9903721619917079</v>
      </c>
      <c r="AV11" s="2">
        <f t="shared" si="1"/>
        <v>76.284573536650143</v>
      </c>
      <c r="AW11" s="2">
        <f t="shared" si="2"/>
        <v>78.685142054468955</v>
      </c>
      <c r="AX11" s="2">
        <f t="shared" si="3"/>
        <v>80.006016531443677</v>
      </c>
      <c r="AY11" s="2">
        <f t="shared" si="4"/>
        <v>79.897590906913962</v>
      </c>
      <c r="AZ11" s="2">
        <f t="shared" si="5"/>
        <v>80.63024745755645</v>
      </c>
      <c r="BA11" s="2">
        <f t="shared" si="6"/>
        <v>79.877045785084448</v>
      </c>
      <c r="BB11" s="2">
        <f t="shared" si="7"/>
        <v>80.73321479995613</v>
      </c>
      <c r="BC11" s="2">
        <f t="shared" si="8"/>
        <v>79.600873269058965</v>
      </c>
      <c r="BD11" s="2">
        <f t="shared" si="9"/>
        <v>77.487643570103259</v>
      </c>
      <c r="BE11" s="2">
        <f t="shared" si="10"/>
        <v>73.10895403757803</v>
      </c>
      <c r="BF11" s="2">
        <f t="shared" si="11"/>
        <v>65.861731201872217</v>
      </c>
      <c r="BG11" s="2">
        <f t="shared" si="12"/>
        <v>58.267956799857693</v>
      </c>
      <c r="BH11" s="2">
        <f t="shared" si="13"/>
        <v>49.504272161991707</v>
      </c>
      <c r="BK11" s="2">
        <f>IF(OR($B11&lt;C$229, AND($B11&gt;C$230, $B11&lt;C$231)), C11, "")</f>
        <v>75.302000000000007</v>
      </c>
      <c r="BL11" s="2">
        <f>IF(OR($B11&lt;D$229, AND($B11&gt;D$230, $B11&lt;D$231)), D11, "")</f>
        <v>77</v>
      </c>
      <c r="BM11" s="2">
        <f>IF(OR($B11&lt;E$229, AND($B11&gt;E$230, $B11&lt;E$231)), E11, "")</f>
        <v>78.477999999999994</v>
      </c>
      <c r="BN11" s="2">
        <f>IF(OR($B11&lt;F$229, AND($B11&gt;F$230, $B11&lt;F$231)), F11, "")</f>
        <v>78.866</v>
      </c>
      <c r="BO11" s="2">
        <f>IF(OR($B11&lt;G$229, AND($B11&gt;G$230, $B11&lt;G$231)), G11, "")</f>
        <v>77.492999999999995</v>
      </c>
      <c r="BP11" s="2">
        <f>IF(OR($B11&lt;H$229, AND($B11&gt;H$230, $B11&lt;H$231)), H11, "")</f>
        <v>78.418000000000006</v>
      </c>
      <c r="BQ11" s="2">
        <f>IF(OR($B11&lt;I$229, AND($B11&gt;I$230, $B11&lt;I$231)), I11, "")</f>
        <v>79.566999999999993</v>
      </c>
      <c r="BR11" s="2">
        <f>IF(OR($B11&lt;J$229, AND($B11&gt;J$230, $B11&lt;J$231)), J11, "")</f>
        <v>79.835999999999999</v>
      </c>
      <c r="BS11" s="2">
        <f>IF(OR($B11&lt;K$229, AND($B11&gt;K$230, $B11&lt;K$231)), K11, "")</f>
        <v>74.805999999999997</v>
      </c>
      <c r="BT11" s="2">
        <f>IF(OR($B11&lt;L$229, AND($B11&gt;L$230, $B11&lt;L$231)), L11, "")</f>
        <v>70.641999999999996</v>
      </c>
      <c r="BU11" s="2">
        <f>IF(OR($B11&lt;M$229, AND($B11&gt;M$230, $B11&lt;M$231)), M11, "")</f>
        <v>64.896000000000001</v>
      </c>
      <c r="BV11" s="2">
        <f>IF(OR($B11&lt;N$229, AND($B11&gt;N$230, $B11&lt;N$231)), N11, "")</f>
        <v>57.761200000000002</v>
      </c>
      <c r="BW11" s="2">
        <f>IF(OR($B11&lt;O$229, AND($B11&gt;O$230, $B11&lt;O$231)), O11, "")</f>
        <v>47.5139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76.284060575958279</v>
      </c>
      <c r="CP11" s="2">
        <f>BL$207*$B11+BL$209</f>
        <v>78.684791287709629</v>
      </c>
      <c r="CQ11" s="2">
        <f>BM$207*$B11+BM$209</f>
        <v>80.005022116832279</v>
      </c>
      <c r="CR11" s="2">
        <f>BN$207*$B11+BN$209</f>
        <v>79.89664254015517</v>
      </c>
      <c r="CS11" s="2">
        <f>BO$207*$B11+BO$209</f>
        <v>80.629652390953197</v>
      </c>
      <c r="CT11" s="2">
        <f>BP$207*$B11+BP$209</f>
        <v>79.876151535682055</v>
      </c>
      <c r="CU11" s="2">
        <f>BQ$207*$B11+BQ$209</f>
        <v>80.732591217894111</v>
      </c>
      <c r="CV11" s="2">
        <f>BR$207*$B11+BR$209</f>
        <v>79.599904271420527</v>
      </c>
      <c r="CW11" s="2">
        <f>BS$207*$B11+BS$209</f>
        <v>77.486489382693975</v>
      </c>
      <c r="CX11" s="2">
        <f>BT$207*$B11+BT$209</f>
        <v>73.107869442067923</v>
      </c>
      <c r="CY11" s="2">
        <f>BU$207*$B11+BU$209</f>
        <v>65.860592803372484</v>
      </c>
      <c r="CZ11" s="2">
        <f>BV$207*$B11+BV$209</f>
        <v>58.26696019745664</v>
      </c>
      <c r="DA11" s="2">
        <f>BW$207*$B11+BW$209</f>
        <v>49.503394778304376</v>
      </c>
      <c r="DD11" s="2">
        <f>BZ$207*$B11+BZ$209</f>
        <v>79.024120855841545</v>
      </c>
      <c r="DE11" s="2">
        <f>CA$207*$B11+CA$209</f>
        <v>82.323341985196464</v>
      </c>
      <c r="DF11" s="2">
        <f>CB$207*$B11+CB$209</f>
        <v>85.845676333758547</v>
      </c>
      <c r="DG11" s="2">
        <f>CC$207*$B11+CC$209</f>
        <v>84.774419590038008</v>
      </c>
      <c r="DH11" s="2">
        <f>CD$207*$B11+CD$209</f>
        <v>83.704554538286573</v>
      </c>
      <c r="DI11" s="2">
        <f>CE$207*$B11+CE$209</f>
        <v>85.116403574016971</v>
      </c>
      <c r="DJ11" s="2">
        <f>CF$207*$B11+CF$209</f>
        <v>84.246816327027886</v>
      </c>
      <c r="DK11" s="2">
        <f>CG$207*$B11+CG$209</f>
        <v>85.07669172074165</v>
      </c>
      <c r="DL11" s="2">
        <f>CH$207*$B11+CH$209</f>
        <v>83.535222002649959</v>
      </c>
      <c r="DM11" s="2">
        <f>CI$207*$B11+CI$209</f>
        <v>78.951642041780076</v>
      </c>
      <c r="DN11" s="2">
        <f>CJ$207*$B11+CJ$209</f>
        <v>72.631018071447244</v>
      </c>
      <c r="DO11" s="2">
        <f>CK$207*$B11+CK$209</f>
        <v>64.374002728041162</v>
      </c>
      <c r="DP11" s="2">
        <f>CL$207*$B11+CL$209</f>
        <v>54.681736130362367</v>
      </c>
      <c r="DS11" s="2">
        <f>POWER(10,($B11-C$227)/C$228)/(1+POWER(10,($B11-C$227)/C$228))</f>
        <v>1.8720781277614912E-4</v>
      </c>
      <c r="DT11" s="2">
        <f>POWER(10,($B11-D$227)/D$228)/(1+POWER(10,($B11-D$227)/D$228))</f>
        <v>9.6402878091723861E-5</v>
      </c>
      <c r="DU11" s="2">
        <f>POWER(10,($B11-E$227)/E$228)/(1+POWER(10,($B11-E$227)/E$228))</f>
        <v>1.7025740173394222E-4</v>
      </c>
      <c r="DV11" s="2">
        <f>POWER(10,($B11-F$227)/F$228)/(1+POWER(10,($B11-F$227)/F$228))</f>
        <v>1.9442601600654037E-4</v>
      </c>
      <c r="DW11" s="2">
        <f>POWER(10,($B11-G$227)/G$228)/(1+POWER(10,($B11-G$227)/G$228))</f>
        <v>1.9352375286793135E-4</v>
      </c>
      <c r="DX11" s="2">
        <f>POWER(10,($B11-H$227)/H$228)/(1+POWER(10,($B11-H$227)/H$228))</f>
        <v>1.7065007481523037E-4</v>
      </c>
      <c r="DY11" s="2">
        <f>POWER(10,($B11-I$227)/I$228)/(1+POWER(10,($B11-I$227)/I$228))</f>
        <v>1.7744511027097777E-4</v>
      </c>
      <c r="DZ11" s="2">
        <f>POWER(10,($B11-J$227)/J$228)/(1+POWER(10,($B11-J$227)/J$228))</f>
        <v>1.7692810747238562E-4</v>
      </c>
      <c r="EA11" s="2">
        <f>POWER(10,($B11-K$227)/K$228)/(1+POWER(10,($B11-K$227)/K$228))</f>
        <v>1.9081475109038683E-4</v>
      </c>
      <c r="EB11" s="2">
        <f>POWER(10,($B11-L$227)/L$228)/(1+POWER(10,($B11-L$227)/L$228))</f>
        <v>1.8559851390604354E-4</v>
      </c>
      <c r="EC11" s="2">
        <f>POWER(10,($B11-M$227)/M$228)/(1+POWER(10,($B11-M$227)/M$228))</f>
        <v>1.6814283514778291E-4</v>
      </c>
      <c r="ED11" s="2">
        <f>POWER(10,($B11-N$227)/N$228)/(1+POWER(10,($B11-N$227)/N$228))</f>
        <v>1.6318903889427934E-4</v>
      </c>
      <c r="EE11" s="2">
        <f>POWER(10,($B11-O$227)/O$228)/(1+POWER(10,($B11-O$227)/O$228))</f>
        <v>1.6943334316662942E-4</v>
      </c>
    </row>
    <row r="12" spans="1:135" x14ac:dyDescent="0.25">
      <c r="B12" s="2">
        <v>6</v>
      </c>
      <c r="C12">
        <v>73.302000000000007</v>
      </c>
      <c r="D12">
        <v>76.805999999999997</v>
      </c>
      <c r="E12">
        <v>77.866</v>
      </c>
      <c r="F12">
        <v>77.820999999999998</v>
      </c>
      <c r="G12">
        <v>79.269000000000005</v>
      </c>
      <c r="H12">
        <v>78.134</v>
      </c>
      <c r="I12">
        <v>78.566999999999993</v>
      </c>
      <c r="J12">
        <v>77.626999999999995</v>
      </c>
      <c r="K12">
        <v>75.566999999999993</v>
      </c>
      <c r="L12">
        <v>71.805999999999997</v>
      </c>
      <c r="M12">
        <v>65.284000000000006</v>
      </c>
      <c r="N12">
        <v>57.373100000000001</v>
      </c>
      <c r="O12">
        <v>48.2639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76.290599299569479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78.69656802358503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80.023935299568464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79.906694764772581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80.634792792736022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79.903230627788318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80.752145656965325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79.629472965516058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77.515924973628842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73.139579472568172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65.902829649745684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58.302183647034632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49.527243301282894</v>
      </c>
      <c r="AE12" s="5"/>
      <c r="AG12" s="5">
        <f t="shared" si="0"/>
        <v>-2.9885992995694721</v>
      </c>
      <c r="AH12" s="5">
        <f t="shared" si="0"/>
        <v>-1.8905680235850326</v>
      </c>
      <c r="AI12" s="5">
        <f t="shared" si="0"/>
        <v>-2.1579352995684644</v>
      </c>
      <c r="AJ12" s="5">
        <f t="shared" si="0"/>
        <v>-2.0856947647725832</v>
      </c>
      <c r="AK12" s="5">
        <f t="shared" si="0"/>
        <v>-1.3657927927360163</v>
      </c>
      <c r="AL12" s="5">
        <f t="shared" si="0"/>
        <v>-1.7692306277883176</v>
      </c>
      <c r="AM12" s="5">
        <f t="shared" si="0"/>
        <v>-2.1851456569653323</v>
      </c>
      <c r="AN12" s="5">
        <f t="shared" si="0"/>
        <v>-2.0024729655160627</v>
      </c>
      <c r="AO12" s="5">
        <f t="shared" si="0"/>
        <v>-1.9489249736288485</v>
      </c>
      <c r="AP12" s="5">
        <f t="shared" si="0"/>
        <v>-1.3335794725681751</v>
      </c>
      <c r="AQ12" s="5">
        <f t="shared" si="0"/>
        <v>-0.61882964974567756</v>
      </c>
      <c r="AR12" s="5">
        <f t="shared" si="0"/>
        <v>-0.92908364703463064</v>
      </c>
      <c r="AS12" s="5">
        <f t="shared" si="0"/>
        <v>-1.2633433012828945</v>
      </c>
      <c r="AV12" s="2">
        <f t="shared" si="1"/>
        <v>76.29059929956945</v>
      </c>
      <c r="AW12" s="2">
        <f t="shared" si="2"/>
        <v>78.69656802358503</v>
      </c>
      <c r="AX12" s="2">
        <f t="shared" si="3"/>
        <v>80.023935299568464</v>
      </c>
      <c r="AY12" s="2">
        <f t="shared" si="4"/>
        <v>79.906694764772581</v>
      </c>
      <c r="AZ12" s="2">
        <f t="shared" si="5"/>
        <v>80.634792792736022</v>
      </c>
      <c r="BA12" s="2">
        <f t="shared" si="6"/>
        <v>79.903230627788318</v>
      </c>
      <c r="BB12" s="2">
        <f t="shared" si="7"/>
        <v>80.752145656965325</v>
      </c>
      <c r="BC12" s="2">
        <f t="shared" si="8"/>
        <v>79.629472965516058</v>
      </c>
      <c r="BD12" s="2">
        <f t="shared" si="9"/>
        <v>77.515924973628842</v>
      </c>
      <c r="BE12" s="2">
        <f t="shared" si="10"/>
        <v>73.139579472568172</v>
      </c>
      <c r="BF12" s="2">
        <f t="shared" si="11"/>
        <v>65.902829649745684</v>
      </c>
      <c r="BG12" s="2">
        <f t="shared" si="12"/>
        <v>58.302183647034632</v>
      </c>
      <c r="BH12" s="2">
        <f t="shared" si="13"/>
        <v>49.527243301282894</v>
      </c>
      <c r="BK12" s="2">
        <f>IF(OR($B12&lt;C$229, AND($B12&gt;C$230, $B12&lt;C$231)), C12, "")</f>
        <v>73.302000000000007</v>
      </c>
      <c r="BL12" s="2">
        <f>IF(OR($B12&lt;D$229, AND($B12&gt;D$230, $B12&lt;D$231)), D12, "")</f>
        <v>76.805999999999997</v>
      </c>
      <c r="BM12" s="2">
        <f>IF(OR($B12&lt;E$229, AND($B12&gt;E$230, $B12&lt;E$231)), E12, "")</f>
        <v>77.866</v>
      </c>
      <c r="BN12" s="2">
        <f>IF(OR($B12&lt;F$229, AND($B12&gt;F$230, $B12&lt;F$231)), F12, "")</f>
        <v>77.820999999999998</v>
      </c>
      <c r="BO12" s="2">
        <f>IF(OR($B12&lt;G$229, AND($B12&gt;G$230, $B12&lt;G$231)), G12, "")</f>
        <v>79.269000000000005</v>
      </c>
      <c r="BP12" s="2">
        <f>IF(OR($B12&lt;H$229, AND($B12&gt;H$230, $B12&lt;H$231)), H12, "")</f>
        <v>78.134</v>
      </c>
      <c r="BQ12" s="2">
        <f>IF(OR($B12&lt;I$229, AND($B12&gt;I$230, $B12&lt;I$231)), I12, "")</f>
        <v>78.566999999999993</v>
      </c>
      <c r="BR12" s="2">
        <f>IF(OR($B12&lt;J$229, AND($B12&gt;J$230, $B12&lt;J$231)), J12, "")</f>
        <v>77.626999999999995</v>
      </c>
      <c r="BS12" s="2">
        <f>IF(OR($B12&lt;K$229, AND($B12&gt;K$230, $B12&lt;K$231)), K12, "")</f>
        <v>75.566999999999993</v>
      </c>
      <c r="BT12" s="2">
        <f>IF(OR($B12&lt;L$229, AND($B12&gt;L$230, $B12&lt;L$231)), L12, "")</f>
        <v>71.805999999999997</v>
      </c>
      <c r="BU12" s="2">
        <f>IF(OR($B12&lt;M$229, AND($B12&gt;M$230, $B12&lt;M$231)), M12, "")</f>
        <v>65.284000000000006</v>
      </c>
      <c r="BV12" s="2">
        <f>IF(OR($B12&lt;N$229, AND($B12&gt;N$230, $B12&lt;N$231)), N12, "")</f>
        <v>57.373100000000001</v>
      </c>
      <c r="BW12" s="2">
        <f>IF(OR($B12&lt;O$229, AND($B12&gt;O$230, $B12&lt;O$231)), O12, "")</f>
        <v>48.2639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76.29004397505031</v>
      </c>
      <c r="CP12" s="2">
        <f>BL$207*$B12+BL$209</f>
        <v>78.696188230587111</v>
      </c>
      <c r="CQ12" s="2">
        <f>BM$207*$B12+BM$209</f>
        <v>80.022857867049254</v>
      </c>
      <c r="CR12" s="2">
        <f>BN$207*$B12+BN$209</f>
        <v>79.905667081136556</v>
      </c>
      <c r="CS12" s="2">
        <f>BO$207*$B12+BO$209</f>
        <v>80.634149041470138</v>
      </c>
      <c r="CT12" s="2">
        <f>BP$207*$B12+BP$209</f>
        <v>79.902261836441923</v>
      </c>
      <c r="CU12" s="2">
        <f>BQ$207*$B12+BQ$209</f>
        <v>80.751470707281271</v>
      </c>
      <c r="CV12" s="2">
        <f>BR$207*$B12+BR$209</f>
        <v>79.628423086334692</v>
      </c>
      <c r="CW12" s="2">
        <f>BS$207*$B12+BS$209</f>
        <v>77.514674747384433</v>
      </c>
      <c r="CX12" s="2">
        <f>BT$207*$B12+BT$209</f>
        <v>73.138404515287689</v>
      </c>
      <c r="CY12" s="2">
        <f>BU$207*$B12+BU$209</f>
        <v>65.901596030607365</v>
      </c>
      <c r="CZ12" s="2">
        <f>BV$207*$B12+BV$209</f>
        <v>58.301103231865469</v>
      </c>
      <c r="DA12" s="2">
        <f>BW$207*$B12+BW$209</f>
        <v>49.52629191153239</v>
      </c>
      <c r="DD12" s="2">
        <f>BZ$207*$B12+BZ$209</f>
        <v>78.995439229425358</v>
      </c>
      <c r="DE12" s="2">
        <f>CA$207*$B12+CA$209</f>
        <v>82.289219468117622</v>
      </c>
      <c r="DF12" s="2">
        <f>CB$207*$B12+CB$209</f>
        <v>85.794391245343661</v>
      </c>
      <c r="DG12" s="2">
        <f>CC$207*$B12+CC$209</f>
        <v>84.726401547183755</v>
      </c>
      <c r="DH12" s="2">
        <f>CD$207*$B12+CD$209</f>
        <v>83.667983831393926</v>
      </c>
      <c r="DI12" s="2">
        <f>CE$207*$B12+CE$209</f>
        <v>85.079890716480989</v>
      </c>
      <c r="DJ12" s="2">
        <f>CF$207*$B12+CF$209</f>
        <v>84.220554555821678</v>
      </c>
      <c r="DK12" s="2">
        <f>CG$207*$B12+CG$209</f>
        <v>85.040324854588476</v>
      </c>
      <c r="DL12" s="2">
        <f>CH$207*$B12+CH$209</f>
        <v>83.490317986991613</v>
      </c>
      <c r="DM12" s="2">
        <f>CI$207*$B12+CI$209</f>
        <v>78.91211972918245</v>
      </c>
      <c r="DN12" s="2">
        <f>CJ$207*$B12+CJ$209</f>
        <v>72.592884873662285</v>
      </c>
      <c r="DO12" s="2">
        <f>CK$207*$B12+CK$209</f>
        <v>64.339289776078857</v>
      </c>
      <c r="DP12" s="2">
        <f>CL$207*$B12+CL$209</f>
        <v>54.647432368902123</v>
      </c>
      <c r="DS12" s="2">
        <f>POWER(10,($B12-C$227)/C$228)/(1+POWER(10,($B12-C$227)/C$228))</f>
        <v>2.0526557745820665E-4</v>
      </c>
      <c r="DT12" s="2">
        <f>POWER(10,($B12-D$227)/D$228)/(1+POWER(10,($B12-D$227)/D$228))</f>
        <v>1.0570267075618471E-4</v>
      </c>
      <c r="DU12" s="2">
        <f>POWER(10,($B12-E$227)/E$228)/(1+POWER(10,($B12-E$227)/E$228))</f>
        <v>1.866804622962768E-4</v>
      </c>
      <c r="DV12" s="2">
        <f>POWER(10,($B12-F$227)/F$228)/(1+POWER(10,($B12-F$227)/F$228))</f>
        <v>2.1317988851324318E-4</v>
      </c>
      <c r="DW12" s="2">
        <f>POWER(10,($B12-G$227)/G$228)/(1+POWER(10,($B12-G$227)/G$228))</f>
        <v>2.12190613682186E-4</v>
      </c>
      <c r="DX12" s="2">
        <f>POWER(10,($B12-H$227)/H$228)/(1+POWER(10,($B12-H$227)/H$228))</f>
        <v>1.8711100560737609E-4</v>
      </c>
      <c r="DY12" s="2">
        <f>POWER(10,($B12-I$227)/I$228)/(1+POWER(10,($B12-I$227)/I$228))</f>
        <v>1.945613636147128E-4</v>
      </c>
      <c r="DZ12" s="2">
        <f>POWER(10,($B12-J$227)/J$228)/(1+POWER(10,($B12-J$227)/J$228))</f>
        <v>1.9399450069951704E-4</v>
      </c>
      <c r="EA12" s="2">
        <f>POWER(10,($B12-K$227)/K$228)/(1+POWER(10,($B12-K$227)/K$228))</f>
        <v>2.0922036243858056E-4</v>
      </c>
      <c r="EB12" s="2">
        <f>POWER(10,($B12-L$227)/L$228)/(1+POWER(10,($B12-L$227)/L$228))</f>
        <v>2.0350107980151913E-4</v>
      </c>
      <c r="EC12" s="2">
        <f>POWER(10,($B12-M$227)/M$228)/(1+POWER(10,($B12-M$227)/M$228))</f>
        <v>1.843619618358474E-4</v>
      </c>
      <c r="ED12" s="2">
        <f>POWER(10,($B12-N$227)/N$228)/(1+POWER(10,($B12-N$227)/N$228))</f>
        <v>1.7893040588388794E-4</v>
      </c>
      <c r="EE12" s="2">
        <f>POWER(10,($B12-O$227)/O$228)/(1+POWER(10,($B12-O$227)/O$228))</f>
        <v>1.8577692965636528E-4</v>
      </c>
    </row>
    <row r="13" spans="1:135" x14ac:dyDescent="0.25">
      <c r="B13" s="2">
        <v>7</v>
      </c>
      <c r="C13">
        <v>76.488</v>
      </c>
      <c r="D13">
        <v>75.477999999999994</v>
      </c>
      <c r="E13">
        <v>77.835999999999999</v>
      </c>
      <c r="F13">
        <v>78.596999999999994</v>
      </c>
      <c r="G13">
        <v>79.239000000000004</v>
      </c>
      <c r="H13">
        <v>78.299000000000007</v>
      </c>
      <c r="I13">
        <v>78.492999999999995</v>
      </c>
      <c r="J13">
        <v>79.552000000000007</v>
      </c>
      <c r="K13">
        <v>74.91</v>
      </c>
      <c r="L13">
        <v>72.611999999999995</v>
      </c>
      <c r="M13">
        <v>65.299000000000007</v>
      </c>
      <c r="N13">
        <v>57.238799999999998</v>
      </c>
      <c r="O13">
        <v>49.625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76.296628461435191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78.707996328276835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80.041860829091689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79.91580509837776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80.639341982130404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79.92942152888233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80.771080620481129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79.658079247711726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77.544214163449652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73.170212246340739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65.943935873216503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58.336417388650702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49.550220552547302</v>
      </c>
      <c r="AE13" s="5"/>
      <c r="AG13" s="5">
        <f t="shared" si="0"/>
        <v>0.19137153856480893</v>
      </c>
      <c r="AH13" s="5">
        <f t="shared" si="0"/>
        <v>-3.2299963282768402</v>
      </c>
      <c r="AI13" s="5">
        <f t="shared" si="0"/>
        <v>-2.2058608290916908</v>
      </c>
      <c r="AJ13" s="5">
        <f t="shared" si="0"/>
        <v>-1.3188050983777657</v>
      </c>
      <c r="AK13" s="5">
        <f t="shared" si="0"/>
        <v>-1.4003419821303993</v>
      </c>
      <c r="AL13" s="5">
        <f t="shared" si="0"/>
        <v>-1.6304215288823229</v>
      </c>
      <c r="AM13" s="5">
        <f t="shared" si="0"/>
        <v>-2.2780806204811341</v>
      </c>
      <c r="AN13" s="5">
        <f t="shared" si="0"/>
        <v>-0.10607924771171895</v>
      </c>
      <c r="AO13" s="5">
        <f t="shared" si="0"/>
        <v>-2.6342141634496556</v>
      </c>
      <c r="AP13" s="5">
        <f t="shared" si="0"/>
        <v>-0.5582122463407444</v>
      </c>
      <c r="AQ13" s="5">
        <f t="shared" si="0"/>
        <v>-0.6449358732164967</v>
      </c>
      <c r="AR13" s="5">
        <f t="shared" si="0"/>
        <v>-1.0976173886507041</v>
      </c>
      <c r="AS13" s="5">
        <f t="shared" si="0"/>
        <v>7.4779447452698378E-2</v>
      </c>
      <c r="AV13" s="2">
        <f t="shared" si="1"/>
        <v>76.296628461435049</v>
      </c>
      <c r="AW13" s="2">
        <f t="shared" si="2"/>
        <v>78.707996328276835</v>
      </c>
      <c r="AX13" s="2">
        <f t="shared" si="3"/>
        <v>80.041860829091689</v>
      </c>
      <c r="AY13" s="2">
        <f t="shared" si="4"/>
        <v>79.91580509837776</v>
      </c>
      <c r="AZ13" s="2">
        <f t="shared" si="5"/>
        <v>80.639341982130404</v>
      </c>
      <c r="BA13" s="2">
        <f t="shared" si="6"/>
        <v>79.92942152888233</v>
      </c>
      <c r="BB13" s="2">
        <f t="shared" si="7"/>
        <v>80.771080620481129</v>
      </c>
      <c r="BC13" s="2">
        <f t="shared" si="8"/>
        <v>79.658079247711726</v>
      </c>
      <c r="BD13" s="2">
        <f t="shared" si="9"/>
        <v>77.544214163449652</v>
      </c>
      <c r="BE13" s="2">
        <f t="shared" si="10"/>
        <v>73.170212246340739</v>
      </c>
      <c r="BF13" s="2">
        <f t="shared" si="11"/>
        <v>65.943935873216503</v>
      </c>
      <c r="BG13" s="2">
        <f t="shared" si="12"/>
        <v>58.336417388650702</v>
      </c>
      <c r="BH13" s="2">
        <f t="shared" si="13"/>
        <v>49.550220552547295</v>
      </c>
      <c r="BK13" s="2">
        <f>IF(OR($B13&lt;C$229, AND($B13&gt;C$230, $B13&lt;C$231)), C13, "")</f>
        <v>76.488</v>
      </c>
      <c r="BL13" s="2">
        <f>IF(OR($B13&lt;D$229, AND($B13&gt;D$230, $B13&lt;D$231)), D13, "")</f>
        <v>75.477999999999994</v>
      </c>
      <c r="BM13" s="2">
        <f>IF(OR($B13&lt;E$229, AND($B13&gt;E$230, $B13&lt;E$231)), E13, "")</f>
        <v>77.835999999999999</v>
      </c>
      <c r="BN13" s="2">
        <f>IF(OR($B13&lt;F$229, AND($B13&gt;F$230, $B13&lt;F$231)), F13, "")</f>
        <v>78.596999999999994</v>
      </c>
      <c r="BO13" s="2">
        <f>IF(OR($B13&lt;G$229, AND($B13&gt;G$230, $B13&lt;G$231)), G13, "")</f>
        <v>79.239000000000004</v>
      </c>
      <c r="BP13" s="2">
        <f>IF(OR($B13&lt;H$229, AND($B13&gt;H$230, $B13&lt;H$231)), H13, "")</f>
        <v>78.299000000000007</v>
      </c>
      <c r="BQ13" s="2">
        <f>IF(OR($B13&lt;I$229, AND($B13&gt;I$230, $B13&lt;I$231)), I13, "")</f>
        <v>78.492999999999995</v>
      </c>
      <c r="BR13" s="2">
        <f>IF(OR($B13&lt;J$229, AND($B13&gt;J$230, $B13&lt;J$231)), J13, "")</f>
        <v>79.552000000000007</v>
      </c>
      <c r="BS13" s="2">
        <f>IF(OR($B13&lt;K$229, AND($B13&gt;K$230, $B13&lt;K$231)), K13, "")</f>
        <v>74.91</v>
      </c>
      <c r="BT13" s="2">
        <f>IF(OR($B13&lt;L$229, AND($B13&gt;L$230, $B13&lt;L$231)), L13, "")</f>
        <v>72.611999999999995</v>
      </c>
      <c r="BU13" s="2">
        <f>IF(OR($B13&lt;M$229, AND($B13&gt;M$230, $B13&lt;M$231)), M13, "")</f>
        <v>65.299000000000007</v>
      </c>
      <c r="BV13" s="2">
        <f>IF(OR($B13&lt;N$229, AND($B13&gt;N$230, $B13&lt;N$231)), N13, "")</f>
        <v>57.238799999999998</v>
      </c>
      <c r="BW13" s="2">
        <f>IF(OR($B13&lt;O$229, AND($B13&gt;O$230, $B13&lt;O$231)), O13, "")</f>
        <v>49.625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76.296027374142355</v>
      </c>
      <c r="CP13" s="2">
        <f>BL$207*$B13+BL$209</f>
        <v>78.707585173464608</v>
      </c>
      <c r="CQ13" s="2">
        <f>BM$207*$B13+BM$209</f>
        <v>80.040693617266228</v>
      </c>
      <c r="CR13" s="2">
        <f>BN$207*$B13+BN$209</f>
        <v>79.914691622117957</v>
      </c>
      <c r="CS13" s="2">
        <f>BO$207*$B13+BO$209</f>
        <v>80.63864569198708</v>
      </c>
      <c r="CT13" s="2">
        <f>BP$207*$B13+BP$209</f>
        <v>79.928372137201791</v>
      </c>
      <c r="CU13" s="2">
        <f>BQ$207*$B13+BQ$209</f>
        <v>80.770350196668431</v>
      </c>
      <c r="CV13" s="2">
        <f>BR$207*$B13+BR$209</f>
        <v>79.656941901248871</v>
      </c>
      <c r="CW13" s="2">
        <f>BS$207*$B13+BS$209</f>
        <v>77.542860112074877</v>
      </c>
      <c r="CX13" s="2">
        <f>BT$207*$B13+BT$209</f>
        <v>73.168939588507442</v>
      </c>
      <c r="CY13" s="2">
        <f>BU$207*$B13+BU$209</f>
        <v>65.942599257842261</v>
      </c>
      <c r="CZ13" s="2">
        <f>BV$207*$B13+BV$209</f>
        <v>58.335246266274297</v>
      </c>
      <c r="DA13" s="2">
        <f>BW$207*$B13+BW$209</f>
        <v>49.549189044760404</v>
      </c>
      <c r="DD13" s="2">
        <f>BZ$207*$B13+BZ$209</f>
        <v>78.966757603009171</v>
      </c>
      <c r="DE13" s="2">
        <f>CA$207*$B13+CA$209</f>
        <v>82.25509695103878</v>
      </c>
      <c r="DF13" s="2">
        <f>CB$207*$B13+CB$209</f>
        <v>85.743106156928775</v>
      </c>
      <c r="DG13" s="2">
        <f>CC$207*$B13+CC$209</f>
        <v>84.678383504329503</v>
      </c>
      <c r="DH13" s="2">
        <f>CD$207*$B13+CD$209</f>
        <v>83.631413124501265</v>
      </c>
      <c r="DI13" s="2">
        <f>CE$207*$B13+CE$209</f>
        <v>85.043377858945007</v>
      </c>
      <c r="DJ13" s="2">
        <f>CF$207*$B13+CF$209</f>
        <v>84.194292784615484</v>
      </c>
      <c r="DK13" s="2">
        <f>CG$207*$B13+CG$209</f>
        <v>85.003957988435317</v>
      </c>
      <c r="DL13" s="2">
        <f>CH$207*$B13+CH$209</f>
        <v>83.445413971333252</v>
      </c>
      <c r="DM13" s="2">
        <f>CI$207*$B13+CI$209</f>
        <v>78.872597416584824</v>
      </c>
      <c r="DN13" s="2">
        <f>CJ$207*$B13+CJ$209</f>
        <v>72.554751675877327</v>
      </c>
      <c r="DO13" s="2">
        <f>CK$207*$B13+CK$209</f>
        <v>64.304576824116538</v>
      </c>
      <c r="DP13" s="2">
        <f>CL$207*$B13+CL$209</f>
        <v>54.61312860744188</v>
      </c>
      <c r="DS13" s="2">
        <f>POWER(10,($B13-C$227)/C$228)/(1+POWER(10,($B13-C$227)/C$228))</f>
        <v>2.2506477299707683E-4</v>
      </c>
      <c r="DT13" s="2">
        <f>POWER(10,($B13-D$227)/D$228)/(1+POWER(10,($B13-D$227)/D$228))</f>
        <v>1.158994918148929E-4</v>
      </c>
      <c r="DU13" s="2">
        <f>POWER(10,($B13-E$227)/E$228)/(1+POWER(10,($B13-E$227)/E$228))</f>
        <v>2.0468737001262647E-4</v>
      </c>
      <c r="DV13" s="2">
        <f>POWER(10,($B13-F$227)/F$228)/(1+POWER(10,($B13-F$227)/F$228))</f>
        <v>2.3374229218394029E-4</v>
      </c>
      <c r="DW13" s="2">
        <f>POWER(10,($B13-G$227)/G$228)/(1+POWER(10,($B13-G$227)/G$228))</f>
        <v>2.3265761841605363E-4</v>
      </c>
      <c r="DX13" s="2">
        <f>POWER(10,($B13-H$227)/H$228)/(1+POWER(10,($B13-H$227)/H$228))</f>
        <v>2.0515943434166182E-4</v>
      </c>
      <c r="DY13" s="2">
        <f>POWER(10,($B13-I$227)/I$228)/(1+POWER(10,($B13-I$227)/I$228))</f>
        <v>2.1332828864517323E-4</v>
      </c>
      <c r="DZ13" s="2">
        <f>POWER(10,($B13-J$227)/J$228)/(1+POWER(10,($B13-J$227)/J$228))</f>
        <v>2.1270675911805962E-4</v>
      </c>
      <c r="EA13" s="2">
        <f>POWER(10,($B13-K$227)/K$228)/(1+POWER(10,($B13-K$227)/K$228))</f>
        <v>2.2940093509859704E-4</v>
      </c>
      <c r="EB13" s="2">
        <f>POWER(10,($B13-L$227)/L$228)/(1+POWER(10,($B13-L$227)/L$228))</f>
        <v>2.2313011608732488E-4</v>
      </c>
      <c r="EC13" s="2">
        <f>POWER(10,($B13-M$227)/M$228)/(1+POWER(10,($B13-M$227)/M$228))</f>
        <v>2.0214527581145881E-4</v>
      </c>
      <c r="ED13" s="2">
        <f>POWER(10,($B13-N$227)/N$228)/(1+POWER(10,($B13-N$227)/N$228))</f>
        <v>1.9618990187545169E-4</v>
      </c>
      <c r="EE13" s="2">
        <f>POWER(10,($B13-O$227)/O$228)/(1+POWER(10,($B13-O$227)/O$228))</f>
        <v>2.0369670177246957E-4</v>
      </c>
    </row>
    <row r="14" spans="1:135" x14ac:dyDescent="0.25">
      <c r="B14" s="2">
        <v>8</v>
      </c>
      <c r="C14">
        <v>76.930000000000007</v>
      </c>
      <c r="D14">
        <v>75.881</v>
      </c>
      <c r="E14">
        <v>78.896000000000001</v>
      </c>
      <c r="F14">
        <v>77.790999999999997</v>
      </c>
      <c r="G14">
        <v>78.611999999999995</v>
      </c>
      <c r="H14">
        <v>78.313000000000002</v>
      </c>
      <c r="I14">
        <v>79.94</v>
      </c>
      <c r="J14">
        <v>79.313000000000002</v>
      </c>
      <c r="K14">
        <v>76.433000000000007</v>
      </c>
      <c r="L14">
        <v>71.91</v>
      </c>
      <c r="M14">
        <v>64.358000000000004</v>
      </c>
      <c r="N14">
        <v>57.298499999999997</v>
      </c>
      <c r="O14">
        <v>49.458300000000001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76.302661283633398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78.71942714898212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80.059793651681332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79.924922418704256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80.643895316115433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79.955618963305128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80.79002000459019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79.686692633301547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77.572511747722316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73.2008529335709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65.985050486030417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58.370658574650378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49.573204406048028</v>
      </c>
      <c r="AE14" s="5"/>
      <c r="AG14" s="5">
        <f t="shared" si="0"/>
        <v>0.62733871636660865</v>
      </c>
      <c r="AH14" s="5">
        <f t="shared" si="0"/>
        <v>-2.8384271489821202</v>
      </c>
      <c r="AI14" s="5">
        <f t="shared" si="0"/>
        <v>-1.1637936516813312</v>
      </c>
      <c r="AJ14" s="5">
        <f t="shared" si="0"/>
        <v>-2.1339224187042589</v>
      </c>
      <c r="AK14" s="5">
        <f t="shared" si="0"/>
        <v>-2.0318953161154383</v>
      </c>
      <c r="AL14" s="5">
        <f t="shared" si="0"/>
        <v>-1.6426189633051251</v>
      </c>
      <c r="AM14" s="5">
        <f t="shared" si="0"/>
        <v>-0.850020004590192</v>
      </c>
      <c r="AN14" s="5">
        <f t="shared" si="0"/>
        <v>-0.37369263330154467</v>
      </c>
      <c r="AO14" s="5">
        <f t="shared" si="0"/>
        <v>-1.1395117477223096</v>
      </c>
      <c r="AP14" s="5">
        <f t="shared" si="0"/>
        <v>-1.2908529335709034</v>
      </c>
      <c r="AQ14" s="5">
        <f t="shared" si="0"/>
        <v>-1.6270504860304129</v>
      </c>
      <c r="AR14" s="5">
        <f t="shared" si="0"/>
        <v>-1.0721585746503806</v>
      </c>
      <c r="AS14" s="5">
        <f t="shared" si="0"/>
        <v>-0.11490440604802643</v>
      </c>
      <c r="AV14" s="2">
        <f t="shared" si="1"/>
        <v>76.302661283632702</v>
      </c>
      <c r="AW14" s="2">
        <f t="shared" si="2"/>
        <v>78.71942714898212</v>
      </c>
      <c r="AX14" s="2">
        <f t="shared" si="3"/>
        <v>80.059793651681332</v>
      </c>
      <c r="AY14" s="2">
        <f t="shared" si="4"/>
        <v>79.924922418704256</v>
      </c>
      <c r="AZ14" s="2">
        <f t="shared" si="5"/>
        <v>80.643895316115433</v>
      </c>
      <c r="BA14" s="2">
        <f t="shared" si="6"/>
        <v>79.955618963305128</v>
      </c>
      <c r="BB14" s="2">
        <f t="shared" si="7"/>
        <v>80.79002000459019</v>
      </c>
      <c r="BC14" s="2">
        <f t="shared" si="8"/>
        <v>79.686692633301547</v>
      </c>
      <c r="BD14" s="2">
        <f t="shared" si="9"/>
        <v>77.572511747722316</v>
      </c>
      <c r="BE14" s="2">
        <f t="shared" si="10"/>
        <v>73.2008529335709</v>
      </c>
      <c r="BF14" s="2">
        <f t="shared" si="11"/>
        <v>65.985050486030417</v>
      </c>
      <c r="BG14" s="2">
        <f t="shared" si="12"/>
        <v>58.370658574650378</v>
      </c>
      <c r="BH14" s="2">
        <f t="shared" si="13"/>
        <v>49.573204406047978</v>
      </c>
      <c r="BK14" s="2">
        <f>IF(OR($B14&lt;C$229, AND($B14&gt;C$230, $B14&lt;C$231)), C14, "")</f>
        <v>76.930000000000007</v>
      </c>
      <c r="BL14" s="2">
        <f>IF(OR($B14&lt;D$229, AND($B14&gt;D$230, $B14&lt;D$231)), D14, "")</f>
        <v>75.881</v>
      </c>
      <c r="BM14" s="2">
        <f>IF(OR($B14&lt;E$229, AND($B14&gt;E$230, $B14&lt;E$231)), E14, "")</f>
        <v>78.896000000000001</v>
      </c>
      <c r="BN14" s="2">
        <f>IF(OR($B14&lt;F$229, AND($B14&gt;F$230, $B14&lt;F$231)), F14, "")</f>
        <v>77.790999999999997</v>
      </c>
      <c r="BO14" s="2">
        <f>IF(OR($B14&lt;G$229, AND($B14&gt;G$230, $B14&lt;G$231)), G14, "")</f>
        <v>78.611999999999995</v>
      </c>
      <c r="BP14" s="2">
        <f>IF(OR($B14&lt;H$229, AND($B14&gt;H$230, $B14&lt;H$231)), H14, "")</f>
        <v>78.313000000000002</v>
      </c>
      <c r="BQ14" s="2">
        <f>IF(OR($B14&lt;I$229, AND($B14&gt;I$230, $B14&lt;I$231)), I14, "")</f>
        <v>79.94</v>
      </c>
      <c r="BR14" s="2">
        <f>IF(OR($B14&lt;J$229, AND($B14&gt;J$230, $B14&lt;J$231)), J14, "")</f>
        <v>79.313000000000002</v>
      </c>
      <c r="BS14" s="2">
        <f>IF(OR($B14&lt;K$229, AND($B14&gt;K$230, $B14&lt;K$231)), K14, "")</f>
        <v>76.433000000000007</v>
      </c>
      <c r="BT14" s="2">
        <f>IF(OR($B14&lt;L$229, AND($B14&gt;L$230, $B14&lt;L$231)), L14, "")</f>
        <v>71.91</v>
      </c>
      <c r="BU14" s="2">
        <f>IF(OR($B14&lt;M$229, AND($B14&gt;M$230, $B14&lt;M$231)), M14, "")</f>
        <v>64.358000000000004</v>
      </c>
      <c r="BV14" s="2">
        <f>IF(OR($B14&lt;N$229, AND($B14&gt;N$230, $B14&lt;N$231)), N14, "")</f>
        <v>57.298499999999997</v>
      </c>
      <c r="BW14" s="2">
        <f>IF(OR($B14&lt;O$229, AND($B14&gt;O$230, $B14&lt;O$231)), O14, "")</f>
        <v>49.458300000000001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76.302010773234386</v>
      </c>
      <c r="CP14" s="2">
        <f>BL$207*$B14+BL$209</f>
        <v>78.718982116342104</v>
      </c>
      <c r="CQ14" s="2">
        <f>BM$207*$B14+BM$209</f>
        <v>80.058529367483217</v>
      </c>
      <c r="CR14" s="2">
        <f>BN$207*$B14+BN$209</f>
        <v>79.923716163099343</v>
      </c>
      <c r="CS14" s="2">
        <f>BO$207*$B14+BO$209</f>
        <v>80.643142342504007</v>
      </c>
      <c r="CT14" s="2">
        <f>BP$207*$B14+BP$209</f>
        <v>79.954482437961659</v>
      </c>
      <c r="CU14" s="2">
        <f>BQ$207*$B14+BQ$209</f>
        <v>80.789229686055592</v>
      </c>
      <c r="CV14" s="2">
        <f>BR$207*$B14+BR$209</f>
        <v>79.68546071616305</v>
      </c>
      <c r="CW14" s="2">
        <f>BS$207*$B14+BS$209</f>
        <v>77.571045476765335</v>
      </c>
      <c r="CX14" s="2">
        <f>BT$207*$B14+BT$209</f>
        <v>73.199474661727209</v>
      </c>
      <c r="CY14" s="2">
        <f>BU$207*$B14+BU$209</f>
        <v>65.983602485077142</v>
      </c>
      <c r="CZ14" s="2">
        <f>BV$207*$B14+BV$209</f>
        <v>58.369389300683125</v>
      </c>
      <c r="DA14" s="2">
        <f>BW$207*$B14+BW$209</f>
        <v>49.572086177988417</v>
      </c>
      <c r="DD14" s="2">
        <f>BZ$207*$B14+BZ$209</f>
        <v>78.938075976592998</v>
      </c>
      <c r="DE14" s="2">
        <f>CA$207*$B14+CA$209</f>
        <v>82.220974433959952</v>
      </c>
      <c r="DF14" s="2">
        <f>CB$207*$B14+CB$209</f>
        <v>85.691821068513875</v>
      </c>
      <c r="DG14" s="2">
        <f>CC$207*$B14+CC$209</f>
        <v>84.63036546147525</v>
      </c>
      <c r="DH14" s="2">
        <f>CD$207*$B14+CD$209</f>
        <v>83.594842417608618</v>
      </c>
      <c r="DI14" s="2">
        <f>CE$207*$B14+CE$209</f>
        <v>85.006865001409025</v>
      </c>
      <c r="DJ14" s="2">
        <f>CF$207*$B14+CF$209</f>
        <v>84.168031013409276</v>
      </c>
      <c r="DK14" s="2">
        <f>CG$207*$B14+CG$209</f>
        <v>84.967591122282144</v>
      </c>
      <c r="DL14" s="2">
        <f>CH$207*$B14+CH$209</f>
        <v>83.400509955674906</v>
      </c>
      <c r="DM14" s="2">
        <f>CI$207*$B14+CI$209</f>
        <v>78.833075103987213</v>
      </c>
      <c r="DN14" s="2">
        <f>CJ$207*$B14+CJ$209</f>
        <v>72.516618478092369</v>
      </c>
      <c r="DO14" s="2">
        <f>CK$207*$B14+CK$209</f>
        <v>64.269863872154232</v>
      </c>
      <c r="DP14" s="2">
        <f>CL$207*$B14+CL$209</f>
        <v>54.578824845981636</v>
      </c>
      <c r="DS14" s="2">
        <f>POWER(10,($B14-C$227)/C$228)/(1+POWER(10,($B14-C$227)/C$228))</f>
        <v>2.4677325791535405E-4</v>
      </c>
      <c r="DT14" s="2">
        <f>POWER(10,($B14-D$227)/D$228)/(1+POWER(10,($B14-D$227)/D$228))</f>
        <v>1.270798447410139E-4</v>
      </c>
      <c r="DU14" s="2">
        <f>POWER(10,($B14-E$227)/E$228)/(1+POWER(10,($B14-E$227)/E$228))</f>
        <v>2.2443080621474884E-4</v>
      </c>
      <c r="DV14" s="2">
        <f>POWER(10,($B14-F$227)/F$228)/(1+POWER(10,($B14-F$227)/F$228))</f>
        <v>2.5628754734684342E-4</v>
      </c>
      <c r="DW14" s="2">
        <f>POWER(10,($B14-G$227)/G$228)/(1+POWER(10,($B14-G$227)/G$228))</f>
        <v>2.5509827972500644E-4</v>
      </c>
      <c r="DX14" s="2">
        <f>POWER(10,($B14-H$227)/H$228)/(1+POWER(10,($B14-H$227)/H$228))</f>
        <v>2.249483939924274E-4</v>
      </c>
      <c r="DY14" s="2">
        <f>POWER(10,($B14-I$227)/I$228)/(1+POWER(10,($B14-I$227)/I$228))</f>
        <v>2.3390500299749292E-4</v>
      </c>
      <c r="DZ14" s="2">
        <f>POWER(10,($B14-J$227)/J$228)/(1+POWER(10,($B14-J$227)/J$228))</f>
        <v>2.3322353743338351E-4</v>
      </c>
      <c r="EA14" s="2">
        <f>POWER(10,($B14-K$227)/K$228)/(1+POWER(10,($B14-K$227)/K$228))</f>
        <v>2.5152755665519517E-4</v>
      </c>
      <c r="EB14" s="2">
        <f>POWER(10,($B14-L$227)/L$228)/(1+POWER(10,($B14-L$227)/L$228))</f>
        <v>2.4465204052141916E-4</v>
      </c>
      <c r="EC14" s="2">
        <f>POWER(10,($B14-M$227)/M$228)/(1+POWER(10,($B14-M$227)/M$228))</f>
        <v>2.2164356475226513E-4</v>
      </c>
      <c r="ED14" s="2">
        <f>POWER(10,($B14-N$227)/N$228)/(1+POWER(10,($B14-N$227)/N$228))</f>
        <v>2.1511387802413057E-4</v>
      </c>
      <c r="EE14" s="2">
        <f>POWER(10,($B14-O$227)/O$228)/(1+POWER(10,($B14-O$227)/O$228))</f>
        <v>2.2334460288681029E-4</v>
      </c>
    </row>
    <row r="15" spans="1:135" x14ac:dyDescent="0.25">
      <c r="B15" s="2">
        <v>9</v>
      </c>
      <c r="C15">
        <v>75.534999999999997</v>
      </c>
      <c r="D15">
        <v>78.626999999999995</v>
      </c>
      <c r="E15">
        <v>78.103999999999999</v>
      </c>
      <c r="F15">
        <v>78.626999999999995</v>
      </c>
      <c r="G15">
        <v>79.656999999999996</v>
      </c>
      <c r="H15">
        <v>78.805999999999997</v>
      </c>
      <c r="I15">
        <v>79.418000000000006</v>
      </c>
      <c r="J15">
        <v>78.09</v>
      </c>
      <c r="K15">
        <v>77.97</v>
      </c>
      <c r="L15">
        <v>73.269000000000005</v>
      </c>
      <c r="M15">
        <v>63.493000000000002</v>
      </c>
      <c r="N15">
        <v>56.7761</v>
      </c>
      <c r="O15">
        <v>49.277799999999999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76.308698046325262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78.730860679206813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80.077734338612942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79.934047274996033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80.648453105193397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79.981823441205378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80.808964145732588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79.715313678479518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77.600818379417348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73.231502151457491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66.026174147931656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58.404907796874369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49.596195389715206</v>
      </c>
      <c r="AE15" s="5"/>
      <c r="AG15" s="5">
        <f t="shared" si="0"/>
        <v>-0.77369804632526495</v>
      </c>
      <c r="AH15" s="5">
        <f t="shared" si="0"/>
        <v>-0.10386067920681796</v>
      </c>
      <c r="AI15" s="5">
        <f t="shared" si="0"/>
        <v>-1.9737343386129425</v>
      </c>
      <c r="AJ15" s="5">
        <f t="shared" si="0"/>
        <v>-1.3070472749960373</v>
      </c>
      <c r="AK15" s="5">
        <f t="shared" si="0"/>
        <v>-0.99145310519340057</v>
      </c>
      <c r="AL15" s="5">
        <f t="shared" si="0"/>
        <v>-1.175823441205381</v>
      </c>
      <c r="AM15" s="5">
        <f t="shared" si="0"/>
        <v>-1.3909641457325819</v>
      </c>
      <c r="AN15" s="5">
        <f t="shared" si="0"/>
        <v>-1.6253136784795146</v>
      </c>
      <c r="AO15" s="5">
        <f t="shared" si="0"/>
        <v>0.36918162058265125</v>
      </c>
      <c r="AP15" s="5">
        <f t="shared" si="0"/>
        <v>3.7497848542514589E-2</v>
      </c>
      <c r="AQ15" s="5">
        <f t="shared" si="0"/>
        <v>-2.5331741479316534</v>
      </c>
      <c r="AR15" s="5">
        <f t="shared" si="0"/>
        <v>-1.6288077968743693</v>
      </c>
      <c r="AS15" s="5">
        <f t="shared" si="0"/>
        <v>-0.31839538971520653</v>
      </c>
      <c r="AV15" s="2">
        <f t="shared" si="1"/>
        <v>76.308698046322064</v>
      </c>
      <c r="AW15" s="2">
        <f t="shared" si="2"/>
        <v>78.730860679206813</v>
      </c>
      <c r="AX15" s="2">
        <f t="shared" si="3"/>
        <v>80.077734338612942</v>
      </c>
      <c r="AY15" s="2">
        <f t="shared" si="4"/>
        <v>79.934047274996033</v>
      </c>
      <c r="AZ15" s="2">
        <f t="shared" si="5"/>
        <v>80.648453105193397</v>
      </c>
      <c r="BA15" s="2">
        <f t="shared" si="6"/>
        <v>79.981823441205378</v>
      </c>
      <c r="BB15" s="2">
        <f t="shared" si="7"/>
        <v>80.808964145732588</v>
      </c>
      <c r="BC15" s="2">
        <f t="shared" si="8"/>
        <v>79.715313678479518</v>
      </c>
      <c r="BD15" s="2">
        <f t="shared" si="9"/>
        <v>77.600818379417348</v>
      </c>
      <c r="BE15" s="2">
        <f t="shared" si="10"/>
        <v>73.231502151457491</v>
      </c>
      <c r="BF15" s="2">
        <f t="shared" si="11"/>
        <v>66.026174147931656</v>
      </c>
      <c r="BG15" s="2">
        <f t="shared" si="12"/>
        <v>58.404907796874369</v>
      </c>
      <c r="BH15" s="2">
        <f t="shared" si="13"/>
        <v>49.596195389714957</v>
      </c>
      <c r="BK15" s="2">
        <f>IF(OR($B15&lt;C$229, AND($B15&gt;C$230, $B15&lt;C$231)), C15, "")</f>
        <v>75.534999999999997</v>
      </c>
      <c r="BL15" s="2">
        <f>IF(OR($B15&lt;D$229, AND($B15&gt;D$230, $B15&lt;D$231)), D15, "")</f>
        <v>78.626999999999995</v>
      </c>
      <c r="BM15" s="2">
        <f>IF(OR($B15&lt;E$229, AND($B15&gt;E$230, $B15&lt;E$231)), E15, "")</f>
        <v>78.103999999999999</v>
      </c>
      <c r="BN15" s="2">
        <f>IF(OR($B15&lt;F$229, AND($B15&gt;F$230, $B15&lt;F$231)), F15, "")</f>
        <v>78.626999999999995</v>
      </c>
      <c r="BO15" s="2">
        <f>IF(OR($B15&lt;G$229, AND($B15&gt;G$230, $B15&lt;G$231)), G15, "")</f>
        <v>79.656999999999996</v>
      </c>
      <c r="BP15" s="2">
        <f>IF(OR($B15&lt;H$229, AND($B15&gt;H$230, $B15&lt;H$231)), H15, "")</f>
        <v>78.805999999999997</v>
      </c>
      <c r="BQ15" s="2">
        <f>IF(OR($B15&lt;I$229, AND($B15&gt;I$230, $B15&lt;I$231)), I15, "")</f>
        <v>79.418000000000006</v>
      </c>
      <c r="BR15" s="2">
        <f>IF(OR($B15&lt;J$229, AND($B15&gt;J$230, $B15&lt;J$231)), J15, "")</f>
        <v>78.09</v>
      </c>
      <c r="BS15" s="2">
        <f>IF(OR($B15&lt;K$229, AND($B15&gt;K$230, $B15&lt;K$231)), K15, "")</f>
        <v>77.97</v>
      </c>
      <c r="BT15" s="2">
        <f>IF(OR($B15&lt;L$229, AND($B15&gt;L$230, $B15&lt;L$231)), L15, "")</f>
        <v>73.269000000000005</v>
      </c>
      <c r="BU15" s="2">
        <f>IF(OR($B15&lt;M$229, AND($B15&gt;M$230, $B15&lt;M$231)), M15, "")</f>
        <v>63.493000000000002</v>
      </c>
      <c r="BV15" s="2">
        <f>IF(OR($B15&lt;N$229, AND($B15&gt;N$230, $B15&lt;N$231)), N15, "")</f>
        <v>56.7761</v>
      </c>
      <c r="BW15" s="2">
        <f>IF(OR($B15&lt;O$229, AND($B15&gt;O$230, $B15&lt;O$231)), O15, "")</f>
        <v>49.277799999999999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76.307994172326431</v>
      </c>
      <c r="CP15" s="2">
        <f>BL$207*$B15+BL$209</f>
        <v>78.730379059219601</v>
      </c>
      <c r="CQ15" s="2">
        <f>BM$207*$B15+BM$209</f>
        <v>80.076365117700192</v>
      </c>
      <c r="CR15" s="2">
        <f>BN$207*$B15+BN$209</f>
        <v>79.932740704080743</v>
      </c>
      <c r="CS15" s="2">
        <f>BO$207*$B15+BO$209</f>
        <v>80.647638993020948</v>
      </c>
      <c r="CT15" s="2">
        <f>BP$207*$B15+BP$209</f>
        <v>79.980592738721541</v>
      </c>
      <c r="CU15" s="2">
        <f>BQ$207*$B15+BQ$209</f>
        <v>80.808109175442738</v>
      </c>
      <c r="CV15" s="2">
        <f>BR$207*$B15+BR$209</f>
        <v>79.713979531077214</v>
      </c>
      <c r="CW15" s="2">
        <f>BS$207*$B15+BS$209</f>
        <v>77.599230841455793</v>
      </c>
      <c r="CX15" s="2">
        <f>BT$207*$B15+BT$209</f>
        <v>73.230009734946961</v>
      </c>
      <c r="CY15" s="2">
        <f>BU$207*$B15+BU$209</f>
        <v>66.024605712312024</v>
      </c>
      <c r="CZ15" s="2">
        <f>BV$207*$B15+BV$209</f>
        <v>58.403532335091953</v>
      </c>
      <c r="DA15" s="2">
        <f>BW$207*$B15+BW$209</f>
        <v>49.594983311216431</v>
      </c>
      <c r="DD15" s="2">
        <f>BZ$207*$B15+BZ$209</f>
        <v>78.909394350176811</v>
      </c>
      <c r="DE15" s="2">
        <f>CA$207*$B15+CA$209</f>
        <v>82.18685191688111</v>
      </c>
      <c r="DF15" s="2">
        <f>CB$207*$B15+CB$209</f>
        <v>85.640535980098988</v>
      </c>
      <c r="DG15" s="2">
        <f>CC$207*$B15+CC$209</f>
        <v>84.582347418620998</v>
      </c>
      <c r="DH15" s="2">
        <f>CD$207*$B15+CD$209</f>
        <v>83.558271710715971</v>
      </c>
      <c r="DI15" s="2">
        <f>CE$207*$B15+CE$209</f>
        <v>84.970352143873043</v>
      </c>
      <c r="DJ15" s="2">
        <f>CF$207*$B15+CF$209</f>
        <v>84.141769242203068</v>
      </c>
      <c r="DK15" s="2">
        <f>CG$207*$B15+CG$209</f>
        <v>84.931224256128985</v>
      </c>
      <c r="DL15" s="2">
        <f>CH$207*$B15+CH$209</f>
        <v>83.355605940016545</v>
      </c>
      <c r="DM15" s="2">
        <f>CI$207*$B15+CI$209</f>
        <v>78.793552791389587</v>
      </c>
      <c r="DN15" s="2">
        <f>CJ$207*$B15+CJ$209</f>
        <v>72.478485280307396</v>
      </c>
      <c r="DO15" s="2">
        <f>CK$207*$B15+CK$209</f>
        <v>64.235150920191913</v>
      </c>
      <c r="DP15" s="2">
        <f>CL$207*$B15+CL$209</f>
        <v>54.544521084521385</v>
      </c>
      <c r="DS15" s="2">
        <f>POWER(10,($B15-C$227)/C$228)/(1+POWER(10,($B15-C$227)/C$228))</f>
        <v>2.7057505477989216E-4</v>
      </c>
      <c r="DT15" s="2">
        <f>POWER(10,($B15-D$227)/D$228)/(1+POWER(10,($B15-D$227)/D$228))</f>
        <v>1.3933857057640863E-4</v>
      </c>
      <c r="DU15" s="2">
        <f>POWER(10,($B15-E$227)/E$228)/(1+POWER(10,($B15-E$227)/E$228))</f>
        <v>2.4607815730587514E-4</v>
      </c>
      <c r="DV15" s="2">
        <f>POWER(10,($B15-F$227)/F$228)/(1+POWER(10,($B15-F$227)/F$228))</f>
        <v>2.8100675939066107E-4</v>
      </c>
      <c r="DW15" s="2">
        <f>POWER(10,($B15-G$227)/G$228)/(1+POWER(10,($B15-G$227)/G$228))</f>
        <v>2.797028177080605E-4</v>
      </c>
      <c r="DX15" s="2">
        <f>POWER(10,($B15-H$227)/H$228)/(1+POWER(10,($B15-H$227)/H$228))</f>
        <v>2.4664565641433248E-4</v>
      </c>
      <c r="DY15" s="2">
        <f>POWER(10,($B15-I$227)/I$228)/(1+POWER(10,($B15-I$227)/I$228))</f>
        <v>2.5646594815704365E-4</v>
      </c>
      <c r="DZ15" s="2">
        <f>POWER(10,($B15-J$227)/J$228)/(1+POWER(10,($B15-J$227)/J$228))</f>
        <v>2.5571876969858383E-4</v>
      </c>
      <c r="EA15" s="2">
        <f>POWER(10,($B15-K$227)/K$228)/(1+POWER(10,($B15-K$227)/K$228))</f>
        <v>2.7578778908001237E-4</v>
      </c>
      <c r="EB15" s="2">
        <f>POWER(10,($B15-L$227)/L$228)/(1+POWER(10,($B15-L$227)/L$228))</f>
        <v>2.6824929642792097E-4</v>
      </c>
      <c r="EC15" s="2">
        <f>POWER(10,($B15-M$227)/M$228)/(1+POWER(10,($B15-M$227)/M$228))</f>
        <v>2.4302213933645651E-4</v>
      </c>
      <c r="ED15" s="2">
        <f>POWER(10,($B15-N$227)/N$228)/(1+POWER(10,($B15-N$227)/N$228))</f>
        <v>2.3586278189251624E-4</v>
      </c>
      <c r="EE15" s="2">
        <f>POWER(10,($B15-O$227)/O$228)/(1+POWER(10,($B15-O$227)/O$228))</f>
        <v>2.4488721049034174E-4</v>
      </c>
    </row>
    <row r="16" spans="1:135" x14ac:dyDescent="0.25">
      <c r="B16" s="2">
        <v>10</v>
      </c>
      <c r="C16">
        <v>75.093000000000004</v>
      </c>
      <c r="D16">
        <v>76.790999999999997</v>
      </c>
      <c r="E16">
        <v>79.866</v>
      </c>
      <c r="F16">
        <v>78.566999999999993</v>
      </c>
      <c r="G16">
        <v>79.103999999999999</v>
      </c>
      <c r="H16">
        <v>78.552000000000007</v>
      </c>
      <c r="I16">
        <v>80.522000000000006</v>
      </c>
      <c r="J16">
        <v>78.566999999999993</v>
      </c>
      <c r="K16">
        <v>77.566999999999993</v>
      </c>
      <c r="L16">
        <v>70.626999999999995</v>
      </c>
      <c r="M16">
        <v>65.418000000000006</v>
      </c>
      <c r="N16">
        <v>56.7164</v>
      </c>
      <c r="O16">
        <v>48.194400000000002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76.314739049636117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78.742297126365671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80.095683503455533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79.943180257385507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80.65301568116881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80.008035510307352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80.827913404086715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79.743942980587761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77.629134759295297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73.262160562569861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66.067307567816641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58.439165692016765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49.619194071843467</v>
      </c>
      <c r="AE16" s="5"/>
      <c r="AG16" s="5">
        <f t="shared" si="0"/>
        <v>-1.2217390496361134</v>
      </c>
      <c r="AH16" s="5">
        <f t="shared" si="0"/>
        <v>-1.9512971263656738</v>
      </c>
      <c r="AI16" s="5">
        <f t="shared" si="0"/>
        <v>-0.2296835034555329</v>
      </c>
      <c r="AJ16" s="5">
        <f t="shared" si="0"/>
        <v>-1.3761802573855135</v>
      </c>
      <c r="AK16" s="5">
        <f t="shared" si="0"/>
        <v>-1.5490156811688109</v>
      </c>
      <c r="AL16" s="5">
        <f t="shared" si="0"/>
        <v>-1.4560355103073448</v>
      </c>
      <c r="AM16" s="5">
        <f t="shared" si="0"/>
        <v>-0.30591340408670931</v>
      </c>
      <c r="AN16" s="5">
        <f t="shared" si="0"/>
        <v>-1.1769429805877678</v>
      </c>
      <c r="AO16" s="5">
        <f t="shared" si="0"/>
        <v>-6.213475929530432E-2</v>
      </c>
      <c r="AP16" s="5">
        <f t="shared" si="0"/>
        <v>-2.6351605625698653</v>
      </c>
      <c r="AQ16" s="5">
        <f t="shared" si="0"/>
        <v>-0.6493075678166349</v>
      </c>
      <c r="AR16" s="5">
        <f t="shared" si="0"/>
        <v>-1.7227656920167647</v>
      </c>
      <c r="AS16" s="5">
        <f t="shared" si="0"/>
        <v>-1.4247940718434648</v>
      </c>
      <c r="AV16" s="2">
        <f t="shared" si="1"/>
        <v>76.314739049621863</v>
      </c>
      <c r="AW16" s="2">
        <f t="shared" si="2"/>
        <v>78.742297126365671</v>
      </c>
      <c r="AX16" s="2">
        <f t="shared" si="3"/>
        <v>80.095683503455533</v>
      </c>
      <c r="AY16" s="2">
        <f t="shared" si="4"/>
        <v>79.943180257385464</v>
      </c>
      <c r="AZ16" s="2">
        <f t="shared" si="5"/>
        <v>80.653015681168796</v>
      </c>
      <c r="BA16" s="2">
        <f t="shared" si="6"/>
        <v>80.008035510307352</v>
      </c>
      <c r="BB16" s="2">
        <f t="shared" si="7"/>
        <v>80.827913404086715</v>
      </c>
      <c r="BC16" s="2">
        <f t="shared" si="8"/>
        <v>79.743942980587761</v>
      </c>
      <c r="BD16" s="2">
        <f t="shared" si="9"/>
        <v>77.629134759295297</v>
      </c>
      <c r="BE16" s="2">
        <f t="shared" si="10"/>
        <v>73.262160562569846</v>
      </c>
      <c r="BF16" s="2">
        <f t="shared" si="11"/>
        <v>66.067307567816641</v>
      </c>
      <c r="BG16" s="2">
        <f t="shared" si="12"/>
        <v>58.439165692016758</v>
      </c>
      <c r="BH16" s="2">
        <f t="shared" si="13"/>
        <v>49.61919407184228</v>
      </c>
      <c r="BK16" s="2">
        <f>IF(OR($B16&lt;C$229, AND($B16&gt;C$230, $B16&lt;C$231)), C16, "")</f>
        <v>75.093000000000004</v>
      </c>
      <c r="BL16" s="2">
        <f>IF(OR($B16&lt;D$229, AND($B16&gt;D$230, $B16&lt;D$231)), D16, "")</f>
        <v>76.790999999999997</v>
      </c>
      <c r="BM16" s="2">
        <f>IF(OR($B16&lt;E$229, AND($B16&gt;E$230, $B16&lt;E$231)), E16, "")</f>
        <v>79.866</v>
      </c>
      <c r="BN16" s="2">
        <f>IF(OR($B16&lt;F$229, AND($B16&gt;F$230, $B16&lt;F$231)), F16, "")</f>
        <v>78.566999999999993</v>
      </c>
      <c r="BO16" s="2">
        <f>IF(OR($B16&lt;G$229, AND($B16&gt;G$230, $B16&lt;G$231)), G16, "")</f>
        <v>79.103999999999999</v>
      </c>
      <c r="BP16" s="2">
        <f>IF(OR($B16&lt;H$229, AND($B16&gt;H$230, $B16&lt;H$231)), H16, "")</f>
        <v>78.552000000000007</v>
      </c>
      <c r="BQ16" s="2">
        <f>IF(OR($B16&lt;I$229, AND($B16&gt;I$230, $B16&lt;I$231)), I16, "")</f>
        <v>80.522000000000006</v>
      </c>
      <c r="BR16" s="2">
        <f>IF(OR($B16&lt;J$229, AND($B16&gt;J$230, $B16&lt;J$231)), J16, "")</f>
        <v>78.566999999999993</v>
      </c>
      <c r="BS16" s="2">
        <f>IF(OR($B16&lt;K$229, AND($B16&gt;K$230, $B16&lt;K$231)), K16, "")</f>
        <v>77.566999999999993</v>
      </c>
      <c r="BT16" s="2">
        <f>IF(OR($B16&lt;L$229, AND($B16&gt;L$230, $B16&lt;L$231)), L16, "")</f>
        <v>70.626999999999995</v>
      </c>
      <c r="BU16" s="2">
        <f>IF(OR($B16&lt;M$229, AND($B16&gt;M$230, $B16&lt;M$231)), M16, "")</f>
        <v>65.418000000000006</v>
      </c>
      <c r="BV16" s="2">
        <f>IF(OR($B16&lt;N$229, AND($B16&gt;N$230, $B16&lt;N$231)), N16, "")</f>
        <v>56.7164</v>
      </c>
      <c r="BW16" s="2">
        <f>IF(OR($B16&lt;O$229, AND($B16&gt;O$230, $B16&lt;O$231)), O16, "")</f>
        <v>48.194400000000002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76.313977571418462</v>
      </c>
      <c r="CP16" s="2">
        <f>BL$207*$B16+BL$209</f>
        <v>78.741776002097083</v>
      </c>
      <c r="CQ16" s="2">
        <f>BM$207*$B16+BM$209</f>
        <v>80.094200867917166</v>
      </c>
      <c r="CR16" s="2">
        <f>BN$207*$B16+BN$209</f>
        <v>79.941765245062129</v>
      </c>
      <c r="CS16" s="2">
        <f>BO$207*$B16+BO$209</f>
        <v>80.652135643537889</v>
      </c>
      <c r="CT16" s="2">
        <f>BP$207*$B16+BP$209</f>
        <v>80.006703039481408</v>
      </c>
      <c r="CU16" s="2">
        <f>BQ$207*$B16+BQ$209</f>
        <v>80.826988664829898</v>
      </c>
      <c r="CV16" s="2">
        <f>BR$207*$B16+BR$209</f>
        <v>79.742498345991393</v>
      </c>
      <c r="CW16" s="2">
        <f>BS$207*$B16+BS$209</f>
        <v>77.627416206146236</v>
      </c>
      <c r="CX16" s="2">
        <f>BT$207*$B16+BT$209</f>
        <v>73.260544808166728</v>
      </c>
      <c r="CY16" s="2">
        <f>BU$207*$B16+BU$209</f>
        <v>66.065608939546919</v>
      </c>
      <c r="CZ16" s="2">
        <f>BV$207*$B16+BV$209</f>
        <v>58.437675369500781</v>
      </c>
      <c r="DA16" s="2">
        <f>BW$207*$B16+BW$209</f>
        <v>49.617880444444445</v>
      </c>
      <c r="DD16" s="2">
        <f>BZ$207*$B16+BZ$209</f>
        <v>78.880712723760624</v>
      </c>
      <c r="DE16" s="2">
        <f>CA$207*$B16+CA$209</f>
        <v>82.152729399802269</v>
      </c>
      <c r="DF16" s="2">
        <f>CB$207*$B16+CB$209</f>
        <v>85.589250891684102</v>
      </c>
      <c r="DG16" s="2">
        <f>CC$207*$B16+CC$209</f>
        <v>84.53432937576676</v>
      </c>
      <c r="DH16" s="2">
        <f>CD$207*$B16+CD$209</f>
        <v>83.521701003823324</v>
      </c>
      <c r="DI16" s="2">
        <f>CE$207*$B16+CE$209</f>
        <v>84.933839286337076</v>
      </c>
      <c r="DJ16" s="2">
        <f>CF$207*$B16+CF$209</f>
        <v>84.115507470996874</v>
      </c>
      <c r="DK16" s="2">
        <f>CG$207*$B16+CG$209</f>
        <v>84.894857389975812</v>
      </c>
      <c r="DL16" s="2">
        <f>CH$207*$B16+CH$209</f>
        <v>83.310701924358199</v>
      </c>
      <c r="DM16" s="2">
        <f>CI$207*$B16+CI$209</f>
        <v>78.754030478791961</v>
      </c>
      <c r="DN16" s="2">
        <f>CJ$207*$B16+CJ$209</f>
        <v>72.440352082522438</v>
      </c>
      <c r="DO16" s="2">
        <f>CK$207*$B16+CK$209</f>
        <v>64.200437968229608</v>
      </c>
      <c r="DP16" s="2">
        <f>CL$207*$B16+CL$209</f>
        <v>54.510217323061141</v>
      </c>
      <c r="DS16" s="2">
        <f>POWER(10,($B16-C$227)/C$228)/(1+POWER(10,($B16-C$227)/C$228))</f>
        <v>2.9667190348704324E-4</v>
      </c>
      <c r="DT16" s="2">
        <f>POWER(10,($B16-D$227)/D$228)/(1+POWER(10,($B16-D$227)/D$228))</f>
        <v>1.5277965068148257E-4</v>
      </c>
      <c r="DU16" s="2">
        <f>POWER(10,($B16-E$227)/E$228)/(1+POWER(10,($B16-E$227)/E$228))</f>
        <v>2.6981292835656938E-4</v>
      </c>
      <c r="DV16" s="2">
        <f>POWER(10,($B16-F$227)/F$228)/(1+POWER(10,($B16-F$227)/F$228))</f>
        <v>3.0810943147813728E-4</v>
      </c>
      <c r="DW16" s="2">
        <f>POWER(10,($B16-G$227)/G$228)/(1+POWER(10,($B16-G$227)/G$228))</f>
        <v>3.066797651947522E-4</v>
      </c>
      <c r="DX16" s="2">
        <f>POWER(10,($B16-H$227)/H$228)/(1+POWER(10,($B16-H$227)/H$228))</f>
        <v>2.7043514917639581E-4</v>
      </c>
      <c r="DY16" s="2">
        <f>POWER(10,($B16-I$227)/I$228)/(1+POWER(10,($B16-I$227)/I$228))</f>
        <v>2.8120236231271453E-4</v>
      </c>
      <c r="DZ16" s="2">
        <f>POWER(10,($B16-J$227)/J$228)/(1+POWER(10,($B16-J$227)/J$228))</f>
        <v>2.8038313790657921E-4</v>
      </c>
      <c r="EA16" s="2">
        <f>POWER(10,($B16-K$227)/K$228)/(1+POWER(10,($B16-K$227)/K$228))</f>
        <v>3.0238725171742624E-4</v>
      </c>
      <c r="EB16" s="2">
        <f>POWER(10,($B16-L$227)/L$228)/(1+POWER(10,($B16-L$227)/L$228))</f>
        <v>2.9412189272813458E-4</v>
      </c>
      <c r="EC16" s="2">
        <f>POWER(10,($B16-M$227)/M$228)/(1+POWER(10,($B16-M$227)/M$228))</f>
        <v>2.6646222939910092E-4</v>
      </c>
      <c r="ED16" s="2">
        <f>POWER(10,($B16-N$227)/N$228)/(1+POWER(10,($B16-N$227)/N$228))</f>
        <v>2.5861251273985564E-4</v>
      </c>
      <c r="EE16" s="2">
        <f>POWER(10,($B16-O$227)/O$228)/(1+POWER(10,($B16-O$227)/O$228))</f>
        <v>2.685071429930302E-4</v>
      </c>
    </row>
    <row r="17" spans="2:135" x14ac:dyDescent="0.25">
      <c r="B17" s="2">
        <v>11</v>
      </c>
      <c r="C17">
        <v>75.650999999999996</v>
      </c>
      <c r="D17">
        <v>76.239000000000004</v>
      </c>
      <c r="E17">
        <v>78.790999999999997</v>
      </c>
      <c r="F17">
        <v>79.507000000000005</v>
      </c>
      <c r="G17">
        <v>80.299000000000007</v>
      </c>
      <c r="H17">
        <v>79.209000000000003</v>
      </c>
      <c r="I17">
        <v>81.537000000000006</v>
      </c>
      <c r="J17">
        <v>77.641999999999996</v>
      </c>
      <c r="K17">
        <v>76.850999999999999</v>
      </c>
      <c r="L17">
        <v>71.924999999999997</v>
      </c>
      <c r="M17">
        <v>64.626999999999995</v>
      </c>
      <c r="N17">
        <v>57.4925</v>
      </c>
      <c r="O17">
        <v>49.194400000000002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76.320784614909513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78.753736712662985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80.113641804905185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79.952321999660256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80.657583398362945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80.034255758404697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80.846868165012211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79.772581180869508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77.657461639038232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73.292828877845935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66.108451507066277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58.473432944761321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49.642201063959035</v>
      </c>
      <c r="AE17" s="5"/>
      <c r="AG17" s="5">
        <f t="shared" si="0"/>
        <v>-0.66978461490951702</v>
      </c>
      <c r="AH17" s="5">
        <f t="shared" si="0"/>
        <v>-2.5147367126629803</v>
      </c>
      <c r="AI17" s="5">
        <f t="shared" si="0"/>
        <v>-1.3226418049051887</v>
      </c>
      <c r="AJ17" s="5">
        <f t="shared" si="0"/>
        <v>-0.44532199966025132</v>
      </c>
      <c r="AK17" s="5">
        <f t="shared" si="0"/>
        <v>-0.35858339836293851</v>
      </c>
      <c r="AL17" s="5">
        <f t="shared" si="0"/>
        <v>-0.82525575840469401</v>
      </c>
      <c r="AM17" s="5">
        <f t="shared" si="0"/>
        <v>0.6901318349877954</v>
      </c>
      <c r="AN17" s="5">
        <f t="shared" si="0"/>
        <v>-2.1305811808695125</v>
      </c>
      <c r="AO17" s="5">
        <f t="shared" si="0"/>
        <v>-0.80646163903823265</v>
      </c>
      <c r="AP17" s="5">
        <f t="shared" si="0"/>
        <v>-1.3678288778459375</v>
      </c>
      <c r="AQ17" s="5">
        <f t="shared" si="0"/>
        <v>-1.4814515070662821</v>
      </c>
      <c r="AR17" s="5">
        <f t="shared" si="0"/>
        <v>-0.98093294476132087</v>
      </c>
      <c r="AS17" s="5">
        <f t="shared" si="0"/>
        <v>-0.44780106395903374</v>
      </c>
      <c r="AV17" s="2">
        <f t="shared" si="1"/>
        <v>76.320784614848407</v>
      </c>
      <c r="AW17" s="2">
        <f t="shared" si="2"/>
        <v>78.753736712662985</v>
      </c>
      <c r="AX17" s="2">
        <f t="shared" si="3"/>
        <v>80.113641804905185</v>
      </c>
      <c r="AY17" s="2">
        <f t="shared" si="4"/>
        <v>79.952321999660072</v>
      </c>
      <c r="AZ17" s="2">
        <f t="shared" si="5"/>
        <v>80.65758339836286</v>
      </c>
      <c r="BA17" s="2">
        <f t="shared" si="6"/>
        <v>80.034255758404683</v>
      </c>
      <c r="BB17" s="2">
        <f t="shared" si="7"/>
        <v>80.846868165012211</v>
      </c>
      <c r="BC17" s="2">
        <f t="shared" si="8"/>
        <v>79.772581180869494</v>
      </c>
      <c r="BD17" s="2">
        <f t="shared" si="9"/>
        <v>77.657461639038218</v>
      </c>
      <c r="BE17" s="2">
        <f t="shared" si="10"/>
        <v>73.292828877845892</v>
      </c>
      <c r="BF17" s="2">
        <f t="shared" si="11"/>
        <v>66.108451507066263</v>
      </c>
      <c r="BG17" s="2">
        <f t="shared" si="12"/>
        <v>58.473432944761271</v>
      </c>
      <c r="BH17" s="2">
        <f t="shared" si="13"/>
        <v>49.642201063953671</v>
      </c>
      <c r="BK17" s="2">
        <f>IF(OR($B17&lt;C$229, AND($B17&gt;C$230, $B17&lt;C$231)), C17, "")</f>
        <v>75.650999999999996</v>
      </c>
      <c r="BL17" s="2">
        <f>IF(OR($B17&lt;D$229, AND($B17&gt;D$230, $B17&lt;D$231)), D17, "")</f>
        <v>76.239000000000004</v>
      </c>
      <c r="BM17" s="2">
        <f>IF(OR($B17&lt;E$229, AND($B17&gt;E$230, $B17&lt;E$231)), E17, "")</f>
        <v>78.790999999999997</v>
      </c>
      <c r="BN17" s="2">
        <f>IF(OR($B17&lt;F$229, AND($B17&gt;F$230, $B17&lt;F$231)), F17, "")</f>
        <v>79.507000000000005</v>
      </c>
      <c r="BO17" s="2">
        <f>IF(OR($B17&lt;G$229, AND($B17&gt;G$230, $B17&lt;G$231)), G17, "")</f>
        <v>80.299000000000007</v>
      </c>
      <c r="BP17" s="2">
        <f>IF(OR($B17&lt;H$229, AND($B17&gt;H$230, $B17&lt;H$231)), H17, "")</f>
        <v>79.209000000000003</v>
      </c>
      <c r="BQ17" s="2">
        <f>IF(OR($B17&lt;I$229, AND($B17&gt;I$230, $B17&lt;I$231)), I17, "")</f>
        <v>81.537000000000006</v>
      </c>
      <c r="BR17" s="2">
        <f>IF(OR($B17&lt;J$229, AND($B17&gt;J$230, $B17&lt;J$231)), J17, "")</f>
        <v>77.641999999999996</v>
      </c>
      <c r="BS17" s="2">
        <f>IF(OR($B17&lt;K$229, AND($B17&gt;K$230, $B17&lt;K$231)), K17, "")</f>
        <v>76.850999999999999</v>
      </c>
      <c r="BT17" s="2">
        <f>IF(OR($B17&lt;L$229, AND($B17&gt;L$230, $B17&lt;L$231)), L17, "")</f>
        <v>71.924999999999997</v>
      </c>
      <c r="BU17" s="2">
        <f>IF(OR($B17&lt;M$229, AND($B17&gt;M$230, $B17&lt;M$231)), M17, "")</f>
        <v>64.626999999999995</v>
      </c>
      <c r="BV17" s="2">
        <f>IF(OR($B17&lt;N$229, AND($B17&gt;N$230, $B17&lt;N$231)), N17, "")</f>
        <v>57.4925</v>
      </c>
      <c r="BW17" s="2">
        <f>IF(OR($B17&lt;O$229, AND($B17&gt;O$230, $B17&lt;O$231)), O17, "")</f>
        <v>49.194400000000002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76.319960970510493</v>
      </c>
      <c r="CP17" s="2">
        <f>BL$207*$B17+BL$209</f>
        <v>78.75317294497458</v>
      </c>
      <c r="CQ17" s="2">
        <f>BM$207*$B17+BM$209</f>
        <v>80.112036618134155</v>
      </c>
      <c r="CR17" s="2">
        <f>BN$207*$B17+BN$209</f>
        <v>79.950789786043529</v>
      </c>
      <c r="CS17" s="2">
        <f>BO$207*$B17+BO$209</f>
        <v>80.656632294054816</v>
      </c>
      <c r="CT17" s="2">
        <f>BP$207*$B17+BP$209</f>
        <v>80.032813340241276</v>
      </c>
      <c r="CU17" s="2">
        <f>BQ$207*$B17+BQ$209</f>
        <v>80.845868154217058</v>
      </c>
      <c r="CV17" s="2">
        <f>BR$207*$B17+BR$209</f>
        <v>79.771017160905558</v>
      </c>
      <c r="CW17" s="2">
        <f>BS$207*$B17+BS$209</f>
        <v>77.655601570836694</v>
      </c>
      <c r="CX17" s="2">
        <f>BT$207*$B17+BT$209</f>
        <v>73.29107988138648</v>
      </c>
      <c r="CY17" s="2">
        <f>BU$207*$B17+BU$209</f>
        <v>66.106612166781801</v>
      </c>
      <c r="CZ17" s="2">
        <f>BV$207*$B17+BV$209</f>
        <v>58.471818403909609</v>
      </c>
      <c r="DA17" s="2">
        <f>BW$207*$B17+BW$209</f>
        <v>49.640777577672459</v>
      </c>
      <c r="DD17" s="2">
        <f>BZ$207*$B17+BZ$209</f>
        <v>78.852031097344437</v>
      </c>
      <c r="DE17" s="2">
        <f>CA$207*$B17+CA$209</f>
        <v>82.118606882723427</v>
      </c>
      <c r="DF17" s="2">
        <f>CB$207*$B17+CB$209</f>
        <v>85.537965803269202</v>
      </c>
      <c r="DG17" s="2">
        <f>CC$207*$B17+CC$209</f>
        <v>84.486311332912507</v>
      </c>
      <c r="DH17" s="2">
        <f>CD$207*$B17+CD$209</f>
        <v>83.485130296930677</v>
      </c>
      <c r="DI17" s="2">
        <f>CE$207*$B17+CE$209</f>
        <v>84.897326428801094</v>
      </c>
      <c r="DJ17" s="2">
        <f>CF$207*$B17+CF$209</f>
        <v>84.089245699790666</v>
      </c>
      <c r="DK17" s="2">
        <f>CG$207*$B17+CG$209</f>
        <v>84.858490523822638</v>
      </c>
      <c r="DL17" s="2">
        <f>CH$207*$B17+CH$209</f>
        <v>83.265797908699852</v>
      </c>
      <c r="DM17" s="2">
        <f>CI$207*$B17+CI$209</f>
        <v>78.714508166194349</v>
      </c>
      <c r="DN17" s="2">
        <f>CJ$207*$B17+CJ$209</f>
        <v>72.402218884737479</v>
      </c>
      <c r="DO17" s="2">
        <f>CK$207*$B17+CK$209</f>
        <v>64.165725016267288</v>
      </c>
      <c r="DP17" s="2">
        <f>CL$207*$B17+CL$209</f>
        <v>54.475913561600898</v>
      </c>
      <c r="DS17" s="2">
        <f>POWER(10,($B17-C$227)/C$228)/(1+POWER(10,($B17-C$227)/C$228))</f>
        <v>3.252849631552364E-4</v>
      </c>
      <c r="DT17" s="2">
        <f>POWER(10,($B17-D$227)/D$228)/(1+POWER(10,($B17-D$227)/D$228))</f>
        <v>1.6751708660065791E-4</v>
      </c>
      <c r="DU17" s="2">
        <f>POWER(10,($B17-E$227)/E$228)/(1+POWER(10,($B17-E$227)/E$228))</f>
        <v>2.9583629204688516E-4</v>
      </c>
      <c r="DV17" s="2">
        <f>POWER(10,($B17-F$227)/F$228)/(1+POWER(10,($B17-F$227)/F$228))</f>
        <v>3.3782523150233931E-4</v>
      </c>
      <c r="DW17" s="2">
        <f>POWER(10,($B17-G$227)/G$228)/(1+POWER(10,($B17-G$227)/G$228))</f>
        <v>3.3625772657082533E-4</v>
      </c>
      <c r="DX17" s="2">
        <f>POWER(10,($B17-H$227)/H$228)/(1+POWER(10,($B17-H$227)/H$228))</f>
        <v>2.9651850804997612E-4</v>
      </c>
      <c r="DY17" s="2">
        <f>POWER(10,($B17-I$227)/I$228)/(1+POWER(10,($B17-I$227)/I$228))</f>
        <v>3.0832389418445824E-4</v>
      </c>
      <c r="DZ17" s="2">
        <f>POWER(10,($B17-J$227)/J$228)/(1+POWER(10,($B17-J$227)/J$228))</f>
        <v>3.074256811519029E-4</v>
      </c>
      <c r="EA17" s="2">
        <f>POWER(10,($B17-K$227)/K$228)/(1+POWER(10,($B17-K$227)/K$228))</f>
        <v>3.31551355694642E-4</v>
      </c>
      <c r="EB17" s="2">
        <f>POWER(10,($B17-L$227)/L$228)/(1+POWER(10,($B17-L$227)/L$228))</f>
        <v>3.2248909132154909E-4</v>
      </c>
      <c r="EC17" s="2">
        <f>POWER(10,($B17-M$227)/M$228)/(1+POWER(10,($B17-M$227)/M$228))</f>
        <v>2.9216251377773872E-4</v>
      </c>
      <c r="ED17" s="2">
        <f>POWER(10,($B17-N$227)/N$228)/(1+POWER(10,($B17-N$227)/N$228))</f>
        <v>2.8355590661627224E-4</v>
      </c>
      <c r="EE17" s="2">
        <f>POWER(10,($B17-O$227)/O$228)/(1+POWER(10,($B17-O$227)/O$228))</f>
        <v>2.9440460122439553E-4</v>
      </c>
    </row>
    <row r="18" spans="2:135" x14ac:dyDescent="0.25">
      <c r="B18" s="2">
        <v>12</v>
      </c>
      <c r="C18">
        <v>75</v>
      </c>
      <c r="D18">
        <v>77.194000000000003</v>
      </c>
      <c r="E18">
        <v>78.97</v>
      </c>
      <c r="F18">
        <v>78.715999999999994</v>
      </c>
      <c r="G18">
        <v>79.537000000000006</v>
      </c>
      <c r="H18">
        <v>77.881</v>
      </c>
      <c r="I18">
        <v>79.418000000000006</v>
      </c>
      <c r="J18">
        <v>77.194000000000003</v>
      </c>
      <c r="K18">
        <v>76.745999999999995</v>
      </c>
      <c r="L18">
        <v>71.269000000000005</v>
      </c>
      <c r="M18">
        <v>64.418000000000006</v>
      </c>
      <c r="N18">
        <v>57.597000000000001</v>
      </c>
      <c r="O18">
        <v>47.944400000000002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76.326835086059049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78.76517967601356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80.131609949770308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79.96147318218172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80.662156634863862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80.060484815983784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80.865828840549938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79.801228967368758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77.685799824538336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73.323507859745305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66.14960678306204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58.507710291103727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49.665217023867136</v>
      </c>
      <c r="AE18" s="5"/>
      <c r="AG18" s="5">
        <f t="shared" si="0"/>
        <v>-1.3268350860590488</v>
      </c>
      <c r="AH18" s="5">
        <f t="shared" si="0"/>
        <v>-1.571179676013557</v>
      </c>
      <c r="AI18" s="5">
        <f t="shared" si="0"/>
        <v>-1.161609949770309</v>
      </c>
      <c r="AJ18" s="5">
        <f t="shared" si="0"/>
        <v>-1.2454731821817262</v>
      </c>
      <c r="AK18" s="5">
        <f t="shared" si="0"/>
        <v>-1.1251566348638562</v>
      </c>
      <c r="AL18" s="5">
        <f t="shared" si="0"/>
        <v>-2.1794848159837841</v>
      </c>
      <c r="AM18" s="5">
        <f t="shared" si="0"/>
        <v>-1.4478288405499313</v>
      </c>
      <c r="AN18" s="5">
        <f t="shared" si="0"/>
        <v>-2.607228967368755</v>
      </c>
      <c r="AO18" s="5">
        <f t="shared" si="0"/>
        <v>-0.93979982453834054</v>
      </c>
      <c r="AP18" s="5">
        <f t="shared" si="0"/>
        <v>-2.0545078597452999</v>
      </c>
      <c r="AQ18" s="5">
        <f t="shared" si="0"/>
        <v>-1.7316067830620341</v>
      </c>
      <c r="AR18" s="5">
        <f t="shared" si="0"/>
        <v>-0.91071029110372592</v>
      </c>
      <c r="AS18" s="5">
        <f t="shared" si="0"/>
        <v>-1.7208170238671343</v>
      </c>
      <c r="AV18" s="2">
        <f t="shared" si="1"/>
        <v>76.326835085806366</v>
      </c>
      <c r="AW18" s="2">
        <f t="shared" si="2"/>
        <v>78.76517967601356</v>
      </c>
      <c r="AX18" s="2">
        <f t="shared" si="3"/>
        <v>80.131609949770265</v>
      </c>
      <c r="AY18" s="2">
        <f t="shared" si="4"/>
        <v>79.961473182180782</v>
      </c>
      <c r="AZ18" s="2">
        <f t="shared" si="5"/>
        <v>80.662156634863422</v>
      </c>
      <c r="BA18" s="2">
        <f t="shared" si="6"/>
        <v>80.060484815983713</v>
      </c>
      <c r="BB18" s="2">
        <f t="shared" si="7"/>
        <v>80.865828840549895</v>
      </c>
      <c r="BC18" s="2">
        <f t="shared" si="8"/>
        <v>79.801228967368701</v>
      </c>
      <c r="BD18" s="2">
        <f t="shared" si="9"/>
        <v>77.685799824538236</v>
      </c>
      <c r="BE18" s="2">
        <f t="shared" si="10"/>
        <v>73.323507859745092</v>
      </c>
      <c r="BF18" s="2">
        <f t="shared" si="11"/>
        <v>66.149606783061998</v>
      </c>
      <c r="BG18" s="2">
        <f t="shared" si="12"/>
        <v>58.507710291103486</v>
      </c>
      <c r="BH18" s="2">
        <f t="shared" si="13"/>
        <v>49.665217023843709</v>
      </c>
      <c r="BK18" s="2">
        <f>IF(OR($B18&lt;C$229, AND($B18&gt;C$230, $B18&lt;C$231)), C18, "")</f>
        <v>75</v>
      </c>
      <c r="BL18" s="2">
        <f>IF(OR($B18&lt;D$229, AND($B18&gt;D$230, $B18&lt;D$231)), D18, "")</f>
        <v>77.194000000000003</v>
      </c>
      <c r="BM18" s="2">
        <f>IF(OR($B18&lt;E$229, AND($B18&gt;E$230, $B18&lt;E$231)), E18, "")</f>
        <v>78.97</v>
      </c>
      <c r="BN18" s="2">
        <f>IF(OR($B18&lt;F$229, AND($B18&gt;F$230, $B18&lt;F$231)), F18, "")</f>
        <v>78.715999999999994</v>
      </c>
      <c r="BO18" s="2">
        <f>IF(OR($B18&lt;G$229, AND($B18&gt;G$230, $B18&lt;G$231)), G18, "")</f>
        <v>79.537000000000006</v>
      </c>
      <c r="BP18" s="2">
        <f>IF(OR($B18&lt;H$229, AND($B18&gt;H$230, $B18&lt;H$231)), H18, "")</f>
        <v>77.881</v>
      </c>
      <c r="BQ18" s="2">
        <f>IF(OR($B18&lt;I$229, AND($B18&gt;I$230, $B18&lt;I$231)), I18, "")</f>
        <v>79.418000000000006</v>
      </c>
      <c r="BR18" s="2">
        <f>IF(OR($B18&lt;J$229, AND($B18&gt;J$230, $B18&lt;J$231)), J18, "")</f>
        <v>77.194000000000003</v>
      </c>
      <c r="BS18" s="2">
        <f>IF(OR($B18&lt;K$229, AND($B18&gt;K$230, $B18&lt;K$231)), K18, "")</f>
        <v>76.745999999999995</v>
      </c>
      <c r="BT18" s="2">
        <f>IF(OR($B18&lt;L$229, AND($B18&gt;L$230, $B18&lt;L$231)), L18, "")</f>
        <v>71.269000000000005</v>
      </c>
      <c r="BU18" s="2">
        <f>IF(OR($B18&lt;M$229, AND($B18&gt;M$230, $B18&lt;M$231)), M18, "")</f>
        <v>64.418000000000006</v>
      </c>
      <c r="BV18" s="2">
        <f>IF(OR($B18&lt;N$229, AND($B18&gt;N$230, $B18&lt;N$231)), N18, "")</f>
        <v>57.597000000000001</v>
      </c>
      <c r="BW18" s="2">
        <f>IF(OR($B18&lt;O$229, AND($B18&gt;O$230, $B18&lt;O$231)), O18, "")</f>
        <v>47.944400000000002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76.325944369602539</v>
      </c>
      <c r="CP18" s="2">
        <f>BL$207*$B18+BL$209</f>
        <v>78.764569887852076</v>
      </c>
      <c r="CQ18" s="2">
        <f>BM$207*$B18+BM$209</f>
        <v>80.12987236835113</v>
      </c>
      <c r="CR18" s="2">
        <f>BN$207*$B18+BN$209</f>
        <v>79.95981432702493</v>
      </c>
      <c r="CS18" s="2">
        <f>BO$207*$B18+BO$209</f>
        <v>80.661128944571757</v>
      </c>
      <c r="CT18" s="2">
        <f>BP$207*$B18+BP$209</f>
        <v>80.058923641001144</v>
      </c>
      <c r="CU18" s="2">
        <f>BQ$207*$B18+BQ$209</f>
        <v>80.864747643604204</v>
      </c>
      <c r="CV18" s="2">
        <f>BR$207*$B18+BR$209</f>
        <v>79.799535975819737</v>
      </c>
      <c r="CW18" s="2">
        <f>BS$207*$B18+BS$209</f>
        <v>77.683786935527152</v>
      </c>
      <c r="CX18" s="2">
        <f>BT$207*$B18+BT$209</f>
        <v>73.321614954606233</v>
      </c>
      <c r="CY18" s="2">
        <f>BU$207*$B18+BU$209</f>
        <v>66.147615394016682</v>
      </c>
      <c r="CZ18" s="2">
        <f>BV$207*$B18+BV$209</f>
        <v>58.505961438318437</v>
      </c>
      <c r="DA18" s="2">
        <f>BW$207*$B18+BW$209</f>
        <v>49.663674710900473</v>
      </c>
      <c r="DD18" s="2">
        <f>BZ$207*$B18+BZ$209</f>
        <v>78.823349470928264</v>
      </c>
      <c r="DE18" s="2">
        <f>CA$207*$B18+CA$209</f>
        <v>82.084484365644599</v>
      </c>
      <c r="DF18" s="2">
        <f>CB$207*$B18+CB$209</f>
        <v>85.486680714854316</v>
      </c>
      <c r="DG18" s="2">
        <f>CC$207*$B18+CC$209</f>
        <v>84.438293290058255</v>
      </c>
      <c r="DH18" s="2">
        <f>CD$207*$B18+CD$209</f>
        <v>83.448559590038016</v>
      </c>
      <c r="DI18" s="2">
        <f>CE$207*$B18+CE$209</f>
        <v>84.860813571265112</v>
      </c>
      <c r="DJ18" s="2">
        <f>CF$207*$B18+CF$209</f>
        <v>84.062983928584458</v>
      </c>
      <c r="DK18" s="2">
        <f>CG$207*$B18+CG$209</f>
        <v>84.822123657669479</v>
      </c>
      <c r="DL18" s="2">
        <f>CH$207*$B18+CH$209</f>
        <v>83.220893893041492</v>
      </c>
      <c r="DM18" s="2">
        <f>CI$207*$B18+CI$209</f>
        <v>78.674985853596723</v>
      </c>
      <c r="DN18" s="2">
        <f>CJ$207*$B18+CJ$209</f>
        <v>72.364085686952507</v>
      </c>
      <c r="DO18" s="2">
        <f>CK$207*$B18+CK$209</f>
        <v>64.131012064304983</v>
      </c>
      <c r="DP18" s="2">
        <f>CL$207*$B18+CL$209</f>
        <v>54.441609800140647</v>
      </c>
      <c r="DS18" s="2">
        <f>POWER(10,($B18-C$227)/C$228)/(1+POWER(10,($B18-C$227)/C$228))</f>
        <v>3.5665667670982637E-4</v>
      </c>
      <c r="DT18" s="2">
        <f>POWER(10,($B18-D$227)/D$228)/(1+POWER(10,($B18-D$227)/D$228))</f>
        <v>1.8367586441632214E-4</v>
      </c>
      <c r="DU18" s="2">
        <f>POWER(10,($B18-E$227)/E$228)/(1+POWER(10,($B18-E$227)/E$228))</f>
        <v>3.2436878580387803E-4</v>
      </c>
      <c r="DV18" s="2">
        <f>POWER(10,($B18-F$227)/F$228)/(1+POWER(10,($B18-F$227)/F$228))</f>
        <v>3.7040592789451467E-4</v>
      </c>
      <c r="DW18" s="2">
        <f>POWER(10,($B18-G$227)/G$228)/(1+POWER(10,($B18-G$227)/G$228))</f>
        <v>3.6868730468605056E-4</v>
      </c>
      <c r="DX18" s="2">
        <f>POWER(10,($B18-H$227)/H$228)/(1+POWER(10,($B18-H$227)/H$228))</f>
        <v>3.2511677802846703E-4</v>
      </c>
      <c r="DY18" s="2">
        <f>POWER(10,($B18-I$227)/I$228)/(1+POWER(10,($B18-I$227)/I$228))</f>
        <v>3.3806037119918245E-4</v>
      </c>
      <c r="DZ18" s="2">
        <f>POWER(10,($B18-J$227)/J$228)/(1+POWER(10,($B18-J$227)/J$228))</f>
        <v>3.3707555869853621E-4</v>
      </c>
      <c r="EA18" s="2">
        <f>POWER(10,($B18-K$227)/K$228)/(1+POWER(10,($B18-K$227)/K$228))</f>
        <v>3.6352720410290823E-4</v>
      </c>
      <c r="EB18" s="2">
        <f>POWER(10,($B18-L$227)/L$228)/(1+POWER(10,($B18-L$227)/L$228))</f>
        <v>3.535912557847379E-4</v>
      </c>
      <c r="EC18" s="2">
        <f>POWER(10,($B18-M$227)/M$228)/(1+POWER(10,($B18-M$227)/M$228))</f>
        <v>3.2034079654159555E-4</v>
      </c>
      <c r="ED18" s="2">
        <f>POWER(10,($B18-N$227)/N$228)/(1+POWER(10,($B18-N$227)/N$228))</f>
        <v>3.1090436359337863E-4</v>
      </c>
      <c r="EE18" s="2">
        <f>POWER(10,($B18-O$227)/O$228)/(1+POWER(10,($B18-O$227)/O$228))</f>
        <v>3.227990574234458E-4</v>
      </c>
    </row>
    <row r="19" spans="2:135" x14ac:dyDescent="0.25">
      <c r="B19" s="2">
        <v>13</v>
      </c>
      <c r="C19">
        <v>75.256</v>
      </c>
      <c r="D19">
        <v>77.179000000000002</v>
      </c>
      <c r="E19">
        <v>78.820999999999998</v>
      </c>
      <c r="F19">
        <v>78.790999999999997</v>
      </c>
      <c r="G19">
        <v>79.403000000000006</v>
      </c>
      <c r="H19">
        <v>77.522000000000006</v>
      </c>
      <c r="I19">
        <v>79.866</v>
      </c>
      <c r="J19">
        <v>79.686999999999998</v>
      </c>
      <c r="K19">
        <v>76.881</v>
      </c>
      <c r="L19">
        <v>72.418000000000006</v>
      </c>
      <c r="M19">
        <v>63.805999999999997</v>
      </c>
      <c r="N19">
        <v>57.641800000000003</v>
      </c>
      <c r="O19">
        <v>49.694400000000002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76.332890831137419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78.776626271003579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80.149588696110982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79.970634534959274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80.666735793807064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80.086723358978674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80.884795870975267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79.829887077978881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77.714150179344799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73.354198325557945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66.190774272889655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58.541998521866752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49.688242658900307</v>
      </c>
      <c r="AE19" s="5"/>
      <c r="AG19" s="5">
        <f t="shared" si="0"/>
        <v>-1.076890831137419</v>
      </c>
      <c r="AH19" s="5">
        <f t="shared" si="0"/>
        <v>-1.5976262710035769</v>
      </c>
      <c r="AI19" s="5">
        <f t="shared" si="0"/>
        <v>-1.3285886961109838</v>
      </c>
      <c r="AJ19" s="5">
        <f t="shared" si="0"/>
        <v>-1.1796345349592769</v>
      </c>
      <c r="AK19" s="5">
        <f t="shared" si="0"/>
        <v>-1.2637357938070579</v>
      </c>
      <c r="AL19" s="5">
        <f t="shared" si="0"/>
        <v>-2.564723358978668</v>
      </c>
      <c r="AM19" s="5">
        <f t="shared" si="0"/>
        <v>-1.0187958709752678</v>
      </c>
      <c r="AN19" s="5">
        <f t="shared" si="0"/>
        <v>-0.14288707797888378</v>
      </c>
      <c r="AO19" s="5">
        <f t="shared" si="0"/>
        <v>-0.8331501793447984</v>
      </c>
      <c r="AP19" s="5">
        <f t="shared" si="0"/>
        <v>-0.93619832555793892</v>
      </c>
      <c r="AQ19" s="5">
        <f t="shared" si="0"/>
        <v>-2.3847742728896577</v>
      </c>
      <c r="AR19" s="5">
        <f t="shared" si="0"/>
        <v>-0.90019852186674854</v>
      </c>
      <c r="AS19" s="5">
        <f t="shared" si="0"/>
        <v>6.1573410996942357E-3</v>
      </c>
      <c r="AV19" s="2">
        <f t="shared" si="1"/>
        <v>76.332890830130268</v>
      </c>
      <c r="AW19" s="2">
        <f t="shared" si="2"/>
        <v>78.776626271003579</v>
      </c>
      <c r="AX19" s="2">
        <f t="shared" si="3"/>
        <v>80.149588696110797</v>
      </c>
      <c r="AY19" s="2">
        <f t="shared" si="4"/>
        <v>79.970634534954712</v>
      </c>
      <c r="AZ19" s="2">
        <f t="shared" si="5"/>
        <v>80.666735793804861</v>
      </c>
      <c r="BA19" s="2">
        <f t="shared" si="6"/>
        <v>80.086723358978318</v>
      </c>
      <c r="BB19" s="2">
        <f t="shared" si="7"/>
        <v>80.884795870975069</v>
      </c>
      <c r="BC19" s="2">
        <f t="shared" si="8"/>
        <v>79.829887077978597</v>
      </c>
      <c r="BD19" s="2">
        <f t="shared" si="9"/>
        <v>77.714150179344301</v>
      </c>
      <c r="BE19" s="2">
        <f t="shared" si="10"/>
        <v>73.354198325556879</v>
      </c>
      <c r="BF19" s="2">
        <f t="shared" si="11"/>
        <v>66.190774272889399</v>
      </c>
      <c r="BG19" s="2">
        <f t="shared" si="12"/>
        <v>58.54199852186558</v>
      </c>
      <c r="BH19" s="2">
        <f t="shared" si="13"/>
        <v>49.688242658801677</v>
      </c>
      <c r="BK19" s="2">
        <f>IF(OR($B19&lt;C$229, AND($B19&gt;C$230, $B19&lt;C$231)), C19, "")</f>
        <v>75.256</v>
      </c>
      <c r="BL19" s="2">
        <f>IF(OR($B19&lt;D$229, AND($B19&gt;D$230, $B19&lt;D$231)), D19, "")</f>
        <v>77.179000000000002</v>
      </c>
      <c r="BM19" s="2">
        <f>IF(OR($B19&lt;E$229, AND($B19&gt;E$230, $B19&lt;E$231)), E19, "")</f>
        <v>78.820999999999998</v>
      </c>
      <c r="BN19" s="2">
        <f>IF(OR($B19&lt;F$229, AND($B19&gt;F$230, $B19&lt;F$231)), F19, "")</f>
        <v>78.790999999999997</v>
      </c>
      <c r="BO19" s="2">
        <f>IF(OR($B19&lt;G$229, AND($B19&gt;G$230, $B19&lt;G$231)), G19, "")</f>
        <v>79.403000000000006</v>
      </c>
      <c r="BP19" s="2">
        <f>IF(OR($B19&lt;H$229, AND($B19&gt;H$230, $B19&lt;H$231)), H19, "")</f>
        <v>77.522000000000006</v>
      </c>
      <c r="BQ19" s="2">
        <f>IF(OR($B19&lt;I$229, AND($B19&gt;I$230, $B19&lt;I$231)), I19, "")</f>
        <v>79.866</v>
      </c>
      <c r="BR19" s="2">
        <f>IF(OR($B19&lt;J$229, AND($B19&gt;J$230, $B19&lt;J$231)), J19, "")</f>
        <v>79.686999999999998</v>
      </c>
      <c r="BS19" s="2">
        <f>IF(OR($B19&lt;K$229, AND($B19&gt;K$230, $B19&lt;K$231)), K19, "")</f>
        <v>76.881</v>
      </c>
      <c r="BT19" s="2">
        <f>IF(OR($B19&lt;L$229, AND($B19&gt;L$230, $B19&lt;L$231)), L19, "")</f>
        <v>72.418000000000006</v>
      </c>
      <c r="BU19" s="2">
        <f>IF(OR($B19&lt;M$229, AND($B19&gt;M$230, $B19&lt;M$231)), M19, "")</f>
        <v>63.805999999999997</v>
      </c>
      <c r="BV19" s="2">
        <f>IF(OR($B19&lt;N$229, AND($B19&gt;N$230, $B19&lt;N$231)), N19, "")</f>
        <v>57.641800000000003</v>
      </c>
      <c r="BW19" s="2">
        <f>IF(OR($B19&lt;O$229, AND($B19&gt;O$230, $B19&lt;O$231)), O19, "")</f>
        <v>49.694400000000002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76.33192776869457</v>
      </c>
      <c r="CP19" s="2">
        <f>BL$207*$B19+BL$209</f>
        <v>78.775966830729558</v>
      </c>
      <c r="CQ19" s="2">
        <f>BM$207*$B19+BM$209</f>
        <v>80.147708118568104</v>
      </c>
      <c r="CR19" s="2">
        <f>BN$207*$B19+BN$209</f>
        <v>79.968838868006316</v>
      </c>
      <c r="CS19" s="2">
        <f>BO$207*$B19+BO$209</f>
        <v>80.665625595088699</v>
      </c>
      <c r="CT19" s="2">
        <f>BP$207*$B19+BP$209</f>
        <v>80.085033941761012</v>
      </c>
      <c r="CU19" s="2">
        <f>BQ$207*$B19+BQ$209</f>
        <v>80.883627132991364</v>
      </c>
      <c r="CV19" s="2">
        <f>BR$207*$B19+BR$209</f>
        <v>79.828054790733901</v>
      </c>
      <c r="CW19" s="2">
        <f>BS$207*$B19+BS$209</f>
        <v>77.711972300217596</v>
      </c>
      <c r="CX19" s="2">
        <f>BT$207*$B19+BT$209</f>
        <v>73.352150027825999</v>
      </c>
      <c r="CY19" s="2">
        <f>BU$207*$B19+BU$209</f>
        <v>66.188618621251578</v>
      </c>
      <c r="CZ19" s="2">
        <f>BV$207*$B19+BV$209</f>
        <v>58.540104472727265</v>
      </c>
      <c r="DA19" s="2">
        <f>BW$207*$B19+BW$209</f>
        <v>49.686571844128494</v>
      </c>
      <c r="DD19" s="2">
        <f>BZ$207*$B19+BZ$209</f>
        <v>78.794667844512077</v>
      </c>
      <c r="DE19" s="2">
        <f>CA$207*$B19+CA$209</f>
        <v>82.050361848565757</v>
      </c>
      <c r="DF19" s="2">
        <f>CB$207*$B19+CB$209</f>
        <v>85.435395626439416</v>
      </c>
      <c r="DG19" s="2">
        <f>CC$207*$B19+CC$209</f>
        <v>84.390275247204002</v>
      </c>
      <c r="DH19" s="2">
        <f>CD$207*$B19+CD$209</f>
        <v>83.411988883145369</v>
      </c>
      <c r="DI19" s="2">
        <f>CE$207*$B19+CE$209</f>
        <v>84.82430071372913</v>
      </c>
      <c r="DJ19" s="2">
        <f>CF$207*$B19+CF$209</f>
        <v>84.036722157378264</v>
      </c>
      <c r="DK19" s="2">
        <f>CG$207*$B19+CG$209</f>
        <v>84.785756791516306</v>
      </c>
      <c r="DL19" s="2">
        <f>CH$207*$B19+CH$209</f>
        <v>83.175989877383145</v>
      </c>
      <c r="DM19" s="2">
        <f>CI$207*$B19+CI$209</f>
        <v>78.635463540999098</v>
      </c>
      <c r="DN19" s="2">
        <f>CJ$207*$B19+CJ$209</f>
        <v>72.325952489167548</v>
      </c>
      <c r="DO19" s="2">
        <f>CK$207*$B19+CK$209</f>
        <v>64.096299112342663</v>
      </c>
      <c r="DP19" s="2">
        <f>CL$207*$B19+CL$209</f>
        <v>54.407306038680403</v>
      </c>
      <c r="DS19" s="2">
        <f>POWER(10,($B19-C$227)/C$228)/(1+POWER(10,($B19-C$227)/C$228))</f>
        <v>3.9105281355313157E-4</v>
      </c>
      <c r="DT19" s="2">
        <f>POWER(10,($B19-D$227)/D$228)/(1+POWER(10,($B19-D$227)/D$228))</f>
        <v>2.0139301166187008E-4</v>
      </c>
      <c r="DU19" s="2">
        <f>POWER(10,($B19-E$227)/E$228)/(1+POWER(10,($B19-E$227)/E$228))</f>
        <v>3.5565217118106474E-4</v>
      </c>
      <c r="DV19" s="2">
        <f>POWER(10,($B19-F$227)/F$228)/(1+POWER(10,($B19-F$227)/F$228))</f>
        <v>4.0612751024692137E-4</v>
      </c>
      <c r="DW19" s="2">
        <f>POWER(10,($B19-G$227)/G$228)/(1+POWER(10,($B19-G$227)/G$228))</f>
        <v>4.0424321173635923E-4</v>
      </c>
      <c r="DX19" s="2">
        <f>POWER(10,($B19-H$227)/H$228)/(1+POWER(10,($B19-H$227)/H$228))</f>
        <v>3.5647227695659772E-4</v>
      </c>
      <c r="DY19" s="2">
        <f>POWER(10,($B19-I$227)/I$228)/(1+POWER(10,($B19-I$227)/I$228))</f>
        <v>3.7066373663362679E-4</v>
      </c>
      <c r="DZ19" s="2">
        <f>POWER(10,($B19-J$227)/J$228)/(1+POWER(10,($B19-J$227)/J$228))</f>
        <v>3.6958398153134068E-4</v>
      </c>
      <c r="EA19" s="2">
        <f>POWER(10,($B19-K$227)/K$228)/(1+POWER(10,($B19-K$227)/K$228))</f>
        <v>3.9858567362806118E-4</v>
      </c>
      <c r="EB19" s="2">
        <f>POWER(10,($B19-L$227)/L$228)/(1+POWER(10,($B19-L$227)/L$228))</f>
        <v>3.8769187665367154E-4</v>
      </c>
      <c r="EC19" s="2">
        <f>POWER(10,($B19-M$227)/M$228)/(1+POWER(10,($B19-M$227)/M$228))</f>
        <v>3.5123584348237171E-4</v>
      </c>
      <c r="ED19" s="2">
        <f>POWER(10,($B19-N$227)/N$228)/(1+POWER(10,($B19-N$227)/N$228))</f>
        <v>3.4088963061366587E-4</v>
      </c>
      <c r="EE19" s="2">
        <f>POWER(10,($B19-O$227)/O$228)/(1+POWER(10,($B19-O$227)/O$228))</f>
        <v>3.5393110569890539E-4</v>
      </c>
    </row>
    <row r="20" spans="2:135" x14ac:dyDescent="0.25">
      <c r="B20" s="2">
        <v>14</v>
      </c>
      <c r="C20">
        <v>74.162999999999997</v>
      </c>
      <c r="D20">
        <v>76.119</v>
      </c>
      <c r="E20">
        <v>78.850999999999999</v>
      </c>
      <c r="F20">
        <v>79.269000000000005</v>
      </c>
      <c r="G20">
        <v>79.881</v>
      </c>
      <c r="H20">
        <v>80.209000000000003</v>
      </c>
      <c r="I20">
        <v>78.896000000000001</v>
      </c>
      <c r="J20">
        <v>78.328000000000003</v>
      </c>
      <c r="K20">
        <v>76.954999999999998</v>
      </c>
      <c r="L20">
        <v>69.984999999999999</v>
      </c>
      <c r="M20">
        <v>63.536999999999999</v>
      </c>
      <c r="N20">
        <v>57.641800000000003</v>
      </c>
      <c r="O20">
        <v>48.180599999999998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76.338952244544416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78.788076769889813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80.167578856534348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79.979806840886198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80.671321304683289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80.112972111658834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80.903769726402302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79.858556303641848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77.742513628269251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73.38490115087059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66.231954917233878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58.576298486414601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49.711278729424798</v>
      </c>
      <c r="AE20" s="5"/>
      <c r="AG20" s="5">
        <f t="shared" si="0"/>
        <v>-2.175952244544419</v>
      </c>
      <c r="AH20" s="5">
        <f t="shared" si="0"/>
        <v>-2.6690767698898128</v>
      </c>
      <c r="AI20" s="5">
        <f t="shared" si="0"/>
        <v>-1.316578856534349</v>
      </c>
      <c r="AJ20" s="5">
        <f t="shared" si="0"/>
        <v>-0.7108068408861925</v>
      </c>
      <c r="AK20" s="5">
        <f t="shared" si="0"/>
        <v>-0.79032130468328887</v>
      </c>
      <c r="AL20" s="5">
        <f t="shared" si="0"/>
        <v>9.6027888341168932E-2</v>
      </c>
      <c r="AM20" s="5">
        <f t="shared" si="0"/>
        <v>-2.0077697264023016</v>
      </c>
      <c r="AN20" s="5">
        <f t="shared" si="0"/>
        <v>-1.5305563036418448</v>
      </c>
      <c r="AO20" s="5">
        <f t="shared" si="0"/>
        <v>-0.78751362826925231</v>
      </c>
      <c r="AP20" s="5">
        <f t="shared" si="0"/>
        <v>-3.3999011508705905</v>
      </c>
      <c r="AQ20" s="5">
        <f t="shared" si="0"/>
        <v>-2.6949549172338791</v>
      </c>
      <c r="AR20" s="5">
        <f t="shared" si="0"/>
        <v>-0.9344984864145971</v>
      </c>
      <c r="AS20" s="5">
        <f t="shared" si="0"/>
        <v>-1.5306787294247997</v>
      </c>
      <c r="AV20" s="2">
        <f t="shared" si="1"/>
        <v>76.338952240674459</v>
      </c>
      <c r="AW20" s="2">
        <f t="shared" si="2"/>
        <v>78.788076769889813</v>
      </c>
      <c r="AX20" s="2">
        <f t="shared" si="3"/>
        <v>80.167578856533396</v>
      </c>
      <c r="AY20" s="2">
        <f t="shared" si="4"/>
        <v>79.979806840865038</v>
      </c>
      <c r="AZ20" s="2">
        <f t="shared" si="5"/>
        <v>80.671321304672858</v>
      </c>
      <c r="BA20" s="2">
        <f t="shared" si="6"/>
        <v>80.112972111657044</v>
      </c>
      <c r="BB20" s="2">
        <f t="shared" si="7"/>
        <v>80.903769726401308</v>
      </c>
      <c r="BC20" s="2">
        <f t="shared" si="8"/>
        <v>79.858556303640455</v>
      </c>
      <c r="BD20" s="2">
        <f t="shared" si="9"/>
        <v>77.742513628266792</v>
      </c>
      <c r="BE20" s="2">
        <f t="shared" si="10"/>
        <v>73.384901150865417</v>
      </c>
      <c r="BF20" s="2">
        <f t="shared" si="11"/>
        <v>66.231954917232628</v>
      </c>
      <c r="BG20" s="2">
        <f t="shared" si="12"/>
        <v>58.576298486409094</v>
      </c>
      <c r="BH20" s="2">
        <f t="shared" si="13"/>
        <v>49.711278729024571</v>
      </c>
      <c r="BK20" s="2">
        <f>IF(OR($B20&lt;C$229, AND($B20&gt;C$230, $B20&lt;C$231)), C20, "")</f>
        <v>74.162999999999997</v>
      </c>
      <c r="BL20" s="2">
        <f>IF(OR($B20&lt;D$229, AND($B20&gt;D$230, $B20&lt;D$231)), D20, "")</f>
        <v>76.119</v>
      </c>
      <c r="BM20" s="2">
        <f>IF(OR($B20&lt;E$229, AND($B20&gt;E$230, $B20&lt;E$231)), E20, "")</f>
        <v>78.850999999999999</v>
      </c>
      <c r="BN20" s="2">
        <f>IF(OR($B20&lt;F$229, AND($B20&gt;F$230, $B20&lt;F$231)), F20, "")</f>
        <v>79.269000000000005</v>
      </c>
      <c r="BO20" s="2">
        <f>IF(OR($B20&lt;G$229, AND($B20&gt;G$230, $B20&lt;G$231)), G20, "")</f>
        <v>79.881</v>
      </c>
      <c r="BP20" s="2">
        <f>IF(OR($B20&lt;H$229, AND($B20&gt;H$230, $B20&lt;H$231)), H20, "")</f>
        <v>80.209000000000003</v>
      </c>
      <c r="BQ20" s="2">
        <f>IF(OR($B20&lt;I$229, AND($B20&gt;I$230, $B20&lt;I$231)), I20, "")</f>
        <v>78.896000000000001</v>
      </c>
      <c r="BR20" s="2">
        <f>IF(OR($B20&lt;J$229, AND($B20&gt;J$230, $B20&lt;J$231)), J20, "")</f>
        <v>78.328000000000003</v>
      </c>
      <c r="BS20" s="2">
        <f>IF(OR($B20&lt;K$229, AND($B20&gt;K$230, $B20&lt;K$231)), K20, "")</f>
        <v>76.954999999999998</v>
      </c>
      <c r="BT20" s="2">
        <f>IF(OR($B20&lt;L$229, AND($B20&gt;L$230, $B20&lt;L$231)), L20, "")</f>
        <v>69.984999999999999</v>
      </c>
      <c r="BU20" s="2">
        <f>IF(OR($B20&lt;M$229, AND($B20&gt;M$230, $B20&lt;M$231)), M20, "")</f>
        <v>63.536999999999999</v>
      </c>
      <c r="BV20" s="2">
        <f>IF(OR($B20&lt;N$229, AND($B20&gt;N$230, $B20&lt;N$231)), N20, "")</f>
        <v>57.641800000000003</v>
      </c>
      <c r="BW20" s="2">
        <f>IF(OR($B20&lt;O$229, AND($B20&gt;O$230, $B20&lt;O$231)), O20, "")</f>
        <v>48.180599999999998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76.337911167786615</v>
      </c>
      <c r="CP20" s="2">
        <f>BL$207*$B20+BL$209</f>
        <v>78.787363773607055</v>
      </c>
      <c r="CQ20" s="2">
        <f>BM$207*$B20+BM$209</f>
        <v>80.165543868785093</v>
      </c>
      <c r="CR20" s="2">
        <f>BN$207*$B20+BN$209</f>
        <v>79.977863408987716</v>
      </c>
      <c r="CS20" s="2">
        <f>BO$207*$B20+BO$209</f>
        <v>80.670122245605626</v>
      </c>
      <c r="CT20" s="2">
        <f>BP$207*$B20+BP$209</f>
        <v>80.111144242520893</v>
      </c>
      <c r="CU20" s="2">
        <f>BQ$207*$B20+BQ$209</f>
        <v>80.902506622378525</v>
      </c>
      <c r="CV20" s="2">
        <f>BR$207*$B20+BR$209</f>
        <v>79.85657360564808</v>
      </c>
      <c r="CW20" s="2">
        <f>BS$207*$B20+BS$209</f>
        <v>77.740157664908054</v>
      </c>
      <c r="CX20" s="2">
        <f>BT$207*$B20+BT$209</f>
        <v>73.382685101045752</v>
      </c>
      <c r="CY20" s="2">
        <f>BU$207*$B20+BU$209</f>
        <v>66.22962184848646</v>
      </c>
      <c r="CZ20" s="2">
        <f>BV$207*$B20+BV$209</f>
        <v>58.574247507136093</v>
      </c>
      <c r="DA20" s="2">
        <f>BW$207*$B20+BW$209</f>
        <v>49.709468977356508</v>
      </c>
      <c r="DD20" s="2">
        <f>BZ$207*$B20+BZ$209</f>
        <v>78.76598621809589</v>
      </c>
      <c r="DE20" s="2">
        <f>CA$207*$B20+CA$209</f>
        <v>82.016239331486915</v>
      </c>
      <c r="DF20" s="2">
        <f>CB$207*$B20+CB$209</f>
        <v>85.38411053802453</v>
      </c>
      <c r="DG20" s="2">
        <f>CC$207*$B20+CC$209</f>
        <v>84.34225720434975</v>
      </c>
      <c r="DH20" s="2">
        <f>CD$207*$B20+CD$209</f>
        <v>83.375418176252722</v>
      </c>
      <c r="DI20" s="2">
        <f>CE$207*$B20+CE$209</f>
        <v>84.787787856193148</v>
      </c>
      <c r="DJ20" s="2">
        <f>CF$207*$B20+CF$209</f>
        <v>84.010460386172056</v>
      </c>
      <c r="DK20" s="2">
        <f>CG$207*$B20+CG$209</f>
        <v>84.749389925363147</v>
      </c>
      <c r="DL20" s="2">
        <f>CH$207*$B20+CH$209</f>
        <v>83.131085861724785</v>
      </c>
      <c r="DM20" s="2">
        <f>CI$207*$B20+CI$209</f>
        <v>78.595941228401486</v>
      </c>
      <c r="DN20" s="2">
        <f>CJ$207*$B20+CJ$209</f>
        <v>72.28781929138259</v>
      </c>
      <c r="DO20" s="2">
        <f>CK$207*$B20+CK$209</f>
        <v>64.061586160380358</v>
      </c>
      <c r="DP20" s="2">
        <f>CL$207*$B20+CL$209</f>
        <v>54.373002277220159</v>
      </c>
      <c r="DS20" s="2">
        <f>POWER(10,($B20-C$227)/C$228)/(1+POWER(10,($B20-C$227)/C$228))</f>
        <v>4.2876470713654966E-4</v>
      </c>
      <c r="DT20" s="2">
        <f>POWER(10,($B20-D$227)/D$228)/(1+POWER(10,($B20-D$227)/D$228))</f>
        <v>2.2081875562681477E-4</v>
      </c>
      <c r="DU20" s="2">
        <f>POWER(10,($B20-E$227)/E$228)/(1+POWER(10,($B20-E$227)/E$228))</f>
        <v>3.8995147083101408E-4</v>
      </c>
      <c r="DV20" s="2">
        <f>POWER(10,($B20-F$227)/F$228)/(1+POWER(10,($B20-F$227)/F$228))</f>
        <v>4.4529251218825456E-4</v>
      </c>
      <c r="DW20" s="2">
        <f>POWER(10,($B20-G$227)/G$228)/(1+POWER(10,($B20-G$227)/G$228))</f>
        <v>4.4322658148043353E-4</v>
      </c>
      <c r="DX20" s="2">
        <f>POWER(10,($B20-H$227)/H$228)/(1+POWER(10,($B20-H$227)/H$228))</f>
        <v>3.9085063715459974E-4</v>
      </c>
      <c r="DY20" s="2">
        <f>POWER(10,($B20-I$227)/I$228)/(1+POWER(10,($B20-I$227)/I$228))</f>
        <v>4.0641017169830776E-4</v>
      </c>
      <c r="DZ20" s="2">
        <f>POWER(10,($B20-J$227)/J$228)/(1+POWER(10,($B20-J$227)/J$228))</f>
        <v>4.0522632832043384E-4</v>
      </c>
      <c r="EA20" s="2">
        <f>POWER(10,($B20-K$227)/K$228)/(1+POWER(10,($B20-K$227)/K$228))</f>
        <v>4.3702369475772312E-4</v>
      </c>
      <c r="EB20" s="2">
        <f>POWER(10,($B20-L$227)/L$228)/(1+POWER(10,($B20-L$227)/L$228))</f>
        <v>4.2507978996764471E-4</v>
      </c>
      <c r="EC20" s="2">
        <f>POWER(10,($B20-M$227)/M$228)/(1+POWER(10,($B20-M$227)/M$228))</f>
        <v>3.851093940341578E-4</v>
      </c>
      <c r="ED20" s="2">
        <f>POWER(10,($B20-N$227)/N$228)/(1+POWER(10,($B20-N$227)/N$228))</f>
        <v>3.7376575469532058E-4</v>
      </c>
      <c r="EE20" s="2">
        <f>POWER(10,($B20-O$227)/O$228)/(1+POWER(10,($B20-O$227)/O$228))</f>
        <v>3.8806448923936937E-4</v>
      </c>
    </row>
    <row r="21" spans="2:135" x14ac:dyDescent="0.25">
      <c r="B21" s="2">
        <v>15</v>
      </c>
      <c r="C21">
        <v>76.278999999999996</v>
      </c>
      <c r="D21">
        <v>76.418000000000006</v>
      </c>
      <c r="E21">
        <v>77.075000000000003</v>
      </c>
      <c r="F21">
        <v>78.119</v>
      </c>
      <c r="G21">
        <v>81.477999999999994</v>
      </c>
      <c r="H21">
        <v>79.09</v>
      </c>
      <c r="I21">
        <v>79.984999999999999</v>
      </c>
      <c r="J21">
        <v>77.984999999999999</v>
      </c>
      <c r="K21">
        <v>76.299000000000007</v>
      </c>
      <c r="L21">
        <v>72.522000000000006</v>
      </c>
      <c r="M21">
        <v>65.284000000000006</v>
      </c>
      <c r="N21">
        <v>57.343299999999999</v>
      </c>
      <c r="O21">
        <v>49.166699999999999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76.345019751283075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78.799531463636441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80.185581301646749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79.988990939153155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80.67591362467391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80.139231849650358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80.922750908433969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79.887237491699736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77.770891161149081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73.415617273193561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66.273149724467544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58.610611096576129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49.73432605279072</v>
      </c>
      <c r="AE21" s="5"/>
      <c r="AG21" s="5">
        <f t="shared" si="0"/>
        <v>-6.6019751283079131E-2</v>
      </c>
      <c r="AH21" s="5">
        <f t="shared" si="0"/>
        <v>-2.3815314636364349</v>
      </c>
      <c r="AI21" s="5">
        <f t="shared" si="0"/>
        <v>-3.1105813016467465</v>
      </c>
      <c r="AJ21" s="5">
        <f t="shared" si="0"/>
        <v>-1.8699909391531548</v>
      </c>
      <c r="AK21" s="5">
        <f t="shared" si="0"/>
        <v>0.80208637532608407</v>
      </c>
      <c r="AL21" s="5">
        <f t="shared" si="0"/>
        <v>-1.0492318496503543</v>
      </c>
      <c r="AM21" s="5">
        <f t="shared" si="0"/>
        <v>-0.93775090843396924</v>
      </c>
      <c r="AN21" s="5">
        <f t="shared" si="0"/>
        <v>-1.9022374916997364</v>
      </c>
      <c r="AO21" s="5">
        <f t="shared" si="0"/>
        <v>-1.4718911611490739</v>
      </c>
      <c r="AP21" s="5">
        <f t="shared" si="0"/>
        <v>-0.89361727319355566</v>
      </c>
      <c r="AQ21" s="5">
        <f t="shared" si="0"/>
        <v>-0.98914972446753779</v>
      </c>
      <c r="AR21" s="5">
        <f t="shared" si="0"/>
        <v>-1.2673110965761296</v>
      </c>
      <c r="AS21" s="5">
        <f t="shared" si="0"/>
        <v>-0.56762605279072176</v>
      </c>
      <c r="AV21" s="2">
        <f t="shared" si="1"/>
        <v>76.345019736948089</v>
      </c>
      <c r="AW21" s="2">
        <f t="shared" si="2"/>
        <v>78.799531463636427</v>
      </c>
      <c r="AX21" s="2">
        <f t="shared" si="3"/>
        <v>80.185581301642145</v>
      </c>
      <c r="AY21" s="2">
        <f t="shared" si="4"/>
        <v>79.988990939058766</v>
      </c>
      <c r="AZ21" s="2">
        <f t="shared" si="5"/>
        <v>80.675913624626375</v>
      </c>
      <c r="BA21" s="2">
        <f t="shared" si="6"/>
        <v>80.139231849641845</v>
      </c>
      <c r="BB21" s="2">
        <f t="shared" si="7"/>
        <v>80.922750908429137</v>
      </c>
      <c r="BC21" s="2">
        <f t="shared" si="8"/>
        <v>79.887237491693028</v>
      </c>
      <c r="BD21" s="2">
        <f t="shared" si="9"/>
        <v>77.770891161137328</v>
      </c>
      <c r="BE21" s="2">
        <f t="shared" si="10"/>
        <v>73.415617273169602</v>
      </c>
      <c r="BF21" s="2">
        <f t="shared" si="11"/>
        <v>66.273149724461547</v>
      </c>
      <c r="BG21" s="2">
        <f t="shared" si="12"/>
        <v>58.610611096551246</v>
      </c>
      <c r="BH21" s="2">
        <f t="shared" si="13"/>
        <v>49.734326051225416</v>
      </c>
      <c r="BK21" s="2">
        <f>IF(OR($B21&lt;C$229, AND($B21&gt;C$230, $B21&lt;C$231)), C21, "")</f>
        <v>76.278999999999996</v>
      </c>
      <c r="BL21" s="2">
        <f>IF(OR($B21&lt;D$229, AND($B21&gt;D$230, $B21&lt;D$231)), D21, "")</f>
        <v>76.418000000000006</v>
      </c>
      <c r="BM21" s="2">
        <f>IF(OR($B21&lt;E$229, AND($B21&gt;E$230, $B21&lt;E$231)), E21, "")</f>
        <v>77.075000000000003</v>
      </c>
      <c r="BN21" s="2">
        <f>IF(OR($B21&lt;F$229, AND($B21&gt;F$230, $B21&lt;F$231)), F21, "")</f>
        <v>78.119</v>
      </c>
      <c r="BO21" s="2">
        <f>IF(OR($B21&lt;G$229, AND($B21&gt;G$230, $B21&lt;G$231)), G21, "")</f>
        <v>81.477999999999994</v>
      </c>
      <c r="BP21" s="2">
        <f>IF(OR($B21&lt;H$229, AND($B21&gt;H$230, $B21&lt;H$231)), H21, "")</f>
        <v>79.09</v>
      </c>
      <c r="BQ21" s="2">
        <f>IF(OR($B21&lt;I$229, AND($B21&gt;I$230, $B21&lt;I$231)), I21, "")</f>
        <v>79.984999999999999</v>
      </c>
      <c r="BR21" s="2">
        <f>IF(OR($B21&lt;J$229, AND($B21&gt;J$230, $B21&lt;J$231)), J21, "")</f>
        <v>77.984999999999999</v>
      </c>
      <c r="BS21" s="2">
        <f>IF(OR($B21&lt;K$229, AND($B21&gt;K$230, $B21&lt;K$231)), K21, "")</f>
        <v>76.299000000000007</v>
      </c>
      <c r="BT21" s="2">
        <f>IF(OR($B21&lt;L$229, AND($B21&gt;L$230, $B21&lt;L$231)), L21, "")</f>
        <v>72.522000000000006</v>
      </c>
      <c r="BU21" s="2">
        <f>IF(OR($B21&lt;M$229, AND($B21&gt;M$230, $B21&lt;M$231)), M21, "")</f>
        <v>65.284000000000006</v>
      </c>
      <c r="BV21" s="2">
        <f>IF(OR($B21&lt;N$229, AND($B21&gt;N$230, $B21&lt;N$231)), N21, "")</f>
        <v>57.343299999999999</v>
      </c>
      <c r="BW21" s="2">
        <f>IF(OR($B21&lt;O$229, AND($B21&gt;O$230, $B21&lt;O$231)), O21, "")</f>
        <v>49.166699999999999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76.343894566878646</v>
      </c>
      <c r="CP21" s="2">
        <f>BL$207*$B21+BL$209</f>
        <v>78.798760716484551</v>
      </c>
      <c r="CQ21" s="2">
        <f>BM$207*$B21+BM$209</f>
        <v>80.183379619002068</v>
      </c>
      <c r="CR21" s="2">
        <f>BN$207*$B21+BN$209</f>
        <v>79.986887949969102</v>
      </c>
      <c r="CS21" s="2">
        <f>BO$207*$B21+BO$209</f>
        <v>80.674618896122567</v>
      </c>
      <c r="CT21" s="2">
        <f>BP$207*$B21+BP$209</f>
        <v>80.137254543280761</v>
      </c>
      <c r="CU21" s="2">
        <f>BQ$207*$B21+BQ$209</f>
        <v>80.921386111765671</v>
      </c>
      <c r="CV21" s="2">
        <f>BR$207*$B21+BR$209</f>
        <v>79.885092420562259</v>
      </c>
      <c r="CW21" s="2">
        <f>BS$207*$B21+BS$209</f>
        <v>77.768343029598512</v>
      </c>
      <c r="CX21" s="2">
        <f>BT$207*$B21+BT$209</f>
        <v>73.413220174265518</v>
      </c>
      <c r="CY21" s="2">
        <f>BU$207*$B21+BU$209</f>
        <v>66.270625075721355</v>
      </c>
      <c r="CZ21" s="2">
        <f>BV$207*$B21+BV$209</f>
        <v>58.608390541544921</v>
      </c>
      <c r="DA21" s="2">
        <f>BW$207*$B21+BW$209</f>
        <v>49.732366110584522</v>
      </c>
      <c r="DD21" s="2">
        <f>BZ$207*$B21+BZ$209</f>
        <v>78.737304591679703</v>
      </c>
      <c r="DE21" s="2">
        <f>CA$207*$B21+CA$209</f>
        <v>81.982116814408087</v>
      </c>
      <c r="DF21" s="2">
        <f>CB$207*$B21+CB$209</f>
        <v>85.332825449609643</v>
      </c>
      <c r="DG21" s="2">
        <f>CC$207*$B21+CC$209</f>
        <v>84.294239161495497</v>
      </c>
      <c r="DH21" s="2">
        <f>CD$207*$B21+CD$209</f>
        <v>83.338847469360076</v>
      </c>
      <c r="DI21" s="2">
        <f>CE$207*$B21+CE$209</f>
        <v>84.751274998657166</v>
      </c>
      <c r="DJ21" s="2">
        <f>CF$207*$B21+CF$209</f>
        <v>83.984198614965848</v>
      </c>
      <c r="DK21" s="2">
        <f>CG$207*$B21+CG$209</f>
        <v>84.713023059209974</v>
      </c>
      <c r="DL21" s="2">
        <f>CH$207*$B21+CH$209</f>
        <v>83.086181846066438</v>
      </c>
      <c r="DM21" s="2">
        <f>CI$207*$B21+CI$209</f>
        <v>78.55641891580386</v>
      </c>
      <c r="DN21" s="2">
        <f>CJ$207*$B21+CJ$209</f>
        <v>72.249686093597617</v>
      </c>
      <c r="DO21" s="2">
        <f>CK$207*$B21+CK$209</f>
        <v>64.026873208418039</v>
      </c>
      <c r="DP21" s="2">
        <f>CL$207*$B21+CL$209</f>
        <v>54.338698515759916</v>
      </c>
      <c r="DS21" s="2">
        <f>POWER(10,($B21-C$227)/C$228)/(1+POWER(10,($B21-C$227)/C$228))</f>
        <v>4.7011170580068152E-4</v>
      </c>
      <c r="DT21" s="2">
        <f>POWER(10,($B21-D$227)/D$228)/(1+POWER(10,($B21-D$227)/D$228))</f>
        <v>2.4211779271955089E-4</v>
      </c>
      <c r="DU21" s="2">
        <f>POWER(10,($B21-E$227)/E$228)/(1+POWER(10,($B21-E$227)/E$228))</f>
        <v>4.2755719984251641E-4</v>
      </c>
      <c r="DV21" s="2">
        <f>POWER(10,($B21-F$227)/F$228)/(1+POWER(10,($B21-F$227)/F$228))</f>
        <v>4.8823255555247502E-4</v>
      </c>
      <c r="DW21" s="2">
        <f>POWER(10,($B21-G$227)/G$228)/(1+POWER(10,($B21-G$227)/G$228))</f>
        <v>4.859675017473395E-4</v>
      </c>
      <c r="DX21" s="2">
        <f>POWER(10,($B21-H$227)/H$228)/(1+POWER(10,($B21-H$227)/H$228))</f>
        <v>4.285430418457836E-4</v>
      </c>
      <c r="DY21" s="2">
        <f>POWER(10,($B21-I$227)/I$228)/(1+POWER(10,($B21-I$227)/I$228))</f>
        <v>4.4560242001176714E-4</v>
      </c>
      <c r="DZ21" s="2">
        <f>POWER(10,($B21-J$227)/J$228)/(1+POWER(10,($B21-J$227)/J$228))</f>
        <v>4.4430446319907E-4</v>
      </c>
      <c r="EA21" s="2">
        <f>POWER(10,($B21-K$227)/K$228)/(1+POWER(10,($B21-K$227)/K$228))</f>
        <v>4.7916674926862756E-4</v>
      </c>
      <c r="EB21" s="2">
        <f>POWER(10,($B21-L$227)/L$228)/(1+POWER(10,($B21-L$227)/L$228))</f>
        <v>4.6607160728995463E-4</v>
      </c>
      <c r="EC21" s="2">
        <f>POWER(10,($B21-M$227)/M$228)/(1+POWER(10,($B21-M$227)/M$228))</f>
        <v>4.2224836519407036E-4</v>
      </c>
      <c r="ED21" s="2">
        <f>POWER(10,($B21-N$227)/N$228)/(1+POWER(10,($B21-N$227)/N$228))</f>
        <v>4.0981122259500601E-4</v>
      </c>
      <c r="EE21" s="2">
        <f>POWER(10,($B21-O$227)/O$228)/(1+POWER(10,($B21-O$227)/O$228))</f>
        <v>4.25488320966978E-4</v>
      </c>
    </row>
    <row r="22" spans="2:135" x14ac:dyDescent="0.25">
      <c r="B22" s="2">
        <v>16</v>
      </c>
      <c r="C22">
        <v>75.302000000000007</v>
      </c>
      <c r="D22">
        <v>76.626999999999995</v>
      </c>
      <c r="E22">
        <v>79.134</v>
      </c>
      <c r="F22">
        <v>78.373000000000005</v>
      </c>
      <c r="G22">
        <v>80.596999999999994</v>
      </c>
      <c r="H22">
        <v>80.507000000000005</v>
      </c>
      <c r="I22">
        <v>80.239000000000004</v>
      </c>
      <c r="J22">
        <v>79.850999999999999</v>
      </c>
      <c r="K22">
        <v>76.537000000000006</v>
      </c>
      <c r="L22">
        <v>71.299000000000007</v>
      </c>
      <c r="M22">
        <v>64.94</v>
      </c>
      <c r="N22">
        <v>56.925400000000003</v>
      </c>
      <c r="O22">
        <v>48.430599999999998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76.35109381777886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78.810990662986427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80.203596963666399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79.998187728898031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80.680513240035822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80.165503403095755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80.941739951856221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79.915931549402316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77.799283836774066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73.446347695761816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66.314359774939433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58.644937330796985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49.757385508343063</v>
      </c>
      <c r="AE22" s="5"/>
      <c r="AG22" s="5">
        <f t="shared" si="0"/>
        <v>-1.0490938177788536</v>
      </c>
      <c r="AH22" s="5">
        <f t="shared" si="0"/>
        <v>-2.1839906629864316</v>
      </c>
      <c r="AI22" s="5">
        <f t="shared" si="0"/>
        <v>-1.0695969636663989</v>
      </c>
      <c r="AJ22" s="5">
        <f t="shared" si="0"/>
        <v>-1.6251877288980268</v>
      </c>
      <c r="AK22" s="5">
        <f t="shared" si="0"/>
        <v>-8.3513240035827607E-2</v>
      </c>
      <c r="AL22" s="5">
        <f t="shared" si="0"/>
        <v>0.34149659690424983</v>
      </c>
      <c r="AM22" s="5">
        <f t="shared" si="0"/>
        <v>-0.70273995185621629</v>
      </c>
      <c r="AN22" s="5">
        <f t="shared" si="0"/>
        <v>-6.4931549402317046E-2</v>
      </c>
      <c r="AO22" s="5">
        <f t="shared" si="0"/>
        <v>-1.2622838367740599</v>
      </c>
      <c r="AP22" s="5">
        <f t="shared" si="0"/>
        <v>-2.147347695761809</v>
      </c>
      <c r="AQ22" s="5">
        <f t="shared" si="0"/>
        <v>-1.3743597749394354</v>
      </c>
      <c r="AR22" s="5">
        <f t="shared" si="0"/>
        <v>-1.7195373307969817</v>
      </c>
      <c r="AS22" s="5">
        <f t="shared" si="0"/>
        <v>-1.3267855083430646</v>
      </c>
      <c r="AV22" s="2">
        <f t="shared" si="1"/>
        <v>76.351093766590637</v>
      </c>
      <c r="AW22" s="2">
        <f t="shared" si="2"/>
        <v>78.81099066298637</v>
      </c>
      <c r="AX22" s="2">
        <f t="shared" si="3"/>
        <v>80.203596963644898</v>
      </c>
      <c r="AY22" s="2">
        <f t="shared" si="4"/>
        <v>79.998187728492994</v>
      </c>
      <c r="AZ22" s="2">
        <f t="shared" si="5"/>
        <v>80.680513239827505</v>
      </c>
      <c r="BA22" s="2">
        <f t="shared" si="6"/>
        <v>80.165503403056846</v>
      </c>
      <c r="BB22" s="2">
        <f t="shared" si="7"/>
        <v>80.941739951833611</v>
      </c>
      <c r="BC22" s="2">
        <f t="shared" si="8"/>
        <v>79.915931549371237</v>
      </c>
      <c r="BD22" s="2">
        <f t="shared" si="9"/>
        <v>77.799283836720193</v>
      </c>
      <c r="BE22" s="2">
        <f t="shared" si="10"/>
        <v>73.446347695655064</v>
      </c>
      <c r="BF22" s="2">
        <f t="shared" si="11"/>
        <v>66.314359774911907</v>
      </c>
      <c r="BG22" s="2">
        <f t="shared" si="12"/>
        <v>58.644937330688776</v>
      </c>
      <c r="BH22" s="2">
        <f t="shared" si="13"/>
        <v>49.757385502442418</v>
      </c>
      <c r="BK22" s="2">
        <f>IF(OR($B22&lt;C$229, AND($B22&gt;C$230, $B22&lt;C$231)), C22, "")</f>
        <v>75.302000000000007</v>
      </c>
      <c r="BL22" s="2">
        <f>IF(OR($B22&lt;D$229, AND($B22&gt;D$230, $B22&lt;D$231)), D22, "")</f>
        <v>76.626999999999995</v>
      </c>
      <c r="BM22" s="2">
        <f>IF(OR($B22&lt;E$229, AND($B22&gt;E$230, $B22&lt;E$231)), E22, "")</f>
        <v>79.134</v>
      </c>
      <c r="BN22" s="2">
        <f>IF(OR($B22&lt;F$229, AND($B22&gt;F$230, $B22&lt;F$231)), F22, "")</f>
        <v>78.373000000000005</v>
      </c>
      <c r="BO22" s="2">
        <f>IF(OR($B22&lt;G$229, AND($B22&gt;G$230, $B22&lt;G$231)), G22, "")</f>
        <v>80.596999999999994</v>
      </c>
      <c r="BP22" s="2">
        <f>IF(OR($B22&lt;H$229, AND($B22&gt;H$230, $B22&lt;H$231)), H22, "")</f>
        <v>80.507000000000005</v>
      </c>
      <c r="BQ22" s="2">
        <f>IF(OR($B22&lt;I$229, AND($B22&gt;I$230, $B22&lt;I$231)), I22, "")</f>
        <v>80.239000000000004</v>
      </c>
      <c r="BR22" s="2">
        <f>IF(OR($B22&lt;J$229, AND($B22&gt;J$230, $B22&lt;J$231)), J22, "")</f>
        <v>79.850999999999999</v>
      </c>
      <c r="BS22" s="2">
        <f>IF(OR($B22&lt;K$229, AND($B22&gt;K$230, $B22&lt;K$231)), K22, "")</f>
        <v>76.537000000000006</v>
      </c>
      <c r="BT22" s="2">
        <f>IF(OR($B22&lt;L$229, AND($B22&gt;L$230, $B22&lt;L$231)), L22, "")</f>
        <v>71.299000000000007</v>
      </c>
      <c r="BU22" s="2">
        <f>IF(OR($B22&lt;M$229, AND($B22&gt;M$230, $B22&lt;M$231)), M22, "")</f>
        <v>64.94</v>
      </c>
      <c r="BV22" s="2">
        <f>IF(OR($B22&lt;N$229, AND($B22&gt;N$230, $B22&lt;N$231)), N22, "")</f>
        <v>56.925400000000003</v>
      </c>
      <c r="BW22" s="2">
        <f>IF(OR($B22&lt;O$229, AND($B22&gt;O$230, $B22&lt;O$231)), O22, "")</f>
        <v>48.430599999999998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76.349877965970691</v>
      </c>
      <c r="CP22" s="2">
        <f>BL$207*$B22+BL$209</f>
        <v>78.810157659362048</v>
      </c>
      <c r="CQ22" s="2">
        <f>BM$207*$B22+BM$209</f>
        <v>80.201215369219042</v>
      </c>
      <c r="CR22" s="2">
        <f>BN$207*$B22+BN$209</f>
        <v>79.995912490950502</v>
      </c>
      <c r="CS22" s="2">
        <f>BO$207*$B22+BO$209</f>
        <v>80.679115546639508</v>
      </c>
      <c r="CT22" s="2">
        <f>BP$207*$B22+BP$209</f>
        <v>80.163364844040629</v>
      </c>
      <c r="CU22" s="2">
        <f>BQ$207*$B22+BQ$209</f>
        <v>80.940265601152831</v>
      </c>
      <c r="CV22" s="2">
        <f>BR$207*$B22+BR$209</f>
        <v>79.913611235476424</v>
      </c>
      <c r="CW22" s="2">
        <f>BS$207*$B22+BS$209</f>
        <v>77.796528394288956</v>
      </c>
      <c r="CX22" s="2">
        <f>BT$207*$B22+BT$209</f>
        <v>73.443755247485271</v>
      </c>
      <c r="CY22" s="2">
        <f>BU$207*$B22+BU$209</f>
        <v>66.311628302956237</v>
      </c>
      <c r="CZ22" s="2">
        <f>BV$207*$B22+BV$209</f>
        <v>58.642533575953749</v>
      </c>
      <c r="DA22" s="2">
        <f>BW$207*$B22+BW$209</f>
        <v>49.755263243812536</v>
      </c>
      <c r="DD22" s="2">
        <f>BZ$207*$B22+BZ$209</f>
        <v>78.708622965263515</v>
      </c>
      <c r="DE22" s="2">
        <f>CA$207*$B22+CA$209</f>
        <v>81.947994297329245</v>
      </c>
      <c r="DF22" s="2">
        <f>CB$207*$B22+CB$209</f>
        <v>85.281540361194743</v>
      </c>
      <c r="DG22" s="2">
        <f>CC$207*$B22+CC$209</f>
        <v>84.246221118641245</v>
      </c>
      <c r="DH22" s="2">
        <f>CD$207*$B22+CD$209</f>
        <v>83.302276762467415</v>
      </c>
      <c r="DI22" s="2">
        <f>CE$207*$B22+CE$209</f>
        <v>84.714762141121184</v>
      </c>
      <c r="DJ22" s="2">
        <f>CF$207*$B22+CF$209</f>
        <v>83.957936843759654</v>
      </c>
      <c r="DK22" s="2">
        <f>CG$207*$B22+CG$209</f>
        <v>84.6766561930568</v>
      </c>
      <c r="DL22" s="2">
        <f>CH$207*$B22+CH$209</f>
        <v>83.041277830408077</v>
      </c>
      <c r="DM22" s="2">
        <f>CI$207*$B22+CI$209</f>
        <v>78.516896603206234</v>
      </c>
      <c r="DN22" s="2">
        <f>CJ$207*$B22+CJ$209</f>
        <v>72.211552895812659</v>
      </c>
      <c r="DO22" s="2">
        <f>CK$207*$B22+CK$209</f>
        <v>63.992160256455733</v>
      </c>
      <c r="DP22" s="2">
        <f>CL$207*$B22+CL$209</f>
        <v>54.304394754299665</v>
      </c>
      <c r="DS22" s="2">
        <f>POWER(10,($B22-C$227)/C$228)/(1+POWER(10,($B22-C$227)/C$228))</f>
        <v>5.1544385693313955E-4</v>
      </c>
      <c r="DT22" s="2">
        <f>POWER(10,($B22-D$227)/D$228)/(1+POWER(10,($B22-D$227)/D$228))</f>
        <v>2.6547067946236779E-4</v>
      </c>
      <c r="DU22" s="2">
        <f>POWER(10,($B22-E$227)/E$228)/(1+POWER(10,($B22-E$227)/E$228))</f>
        <v>4.6878780975886437E-4</v>
      </c>
      <c r="DV22" s="2">
        <f>POWER(10,($B22-F$227)/F$228)/(1+POWER(10,($B22-F$227)/F$228))</f>
        <v>5.3531113662384127E-4</v>
      </c>
      <c r="DW22" s="2">
        <f>POWER(10,($B22-G$227)/G$228)/(1+POWER(10,($B22-G$227)/G$228))</f>
        <v>5.3282778792652355E-4</v>
      </c>
      <c r="DX22" s="2">
        <f>POWER(10,($B22-H$227)/H$228)/(1+POWER(10,($B22-H$227)/H$228))</f>
        <v>4.6986867474439493E-4</v>
      </c>
      <c r="DY22" s="2">
        <f>POWER(10,($B22-I$227)/I$228)/(1+POWER(10,($B22-I$227)/I$228))</f>
        <v>4.8857233351856915E-4</v>
      </c>
      <c r="DZ22" s="2">
        <f>POWER(10,($B22-J$227)/J$228)/(1+POWER(10,($B22-J$227)/J$228))</f>
        <v>4.871492743555709E-4</v>
      </c>
      <c r="EA22" s="2">
        <f>POWER(10,($B22-K$227)/K$228)/(1+POWER(10,($B22-K$227)/K$228))</f>
        <v>5.2537160541045729E-4</v>
      </c>
      <c r="EB22" s="2">
        <f>POWER(10,($B22-L$227)/L$228)/(1+POWER(10,($B22-L$227)/L$228))</f>
        <v>5.1101437709116814E-4</v>
      </c>
      <c r="EC22" s="2">
        <f>POWER(10,($B22-M$227)/M$228)/(1+POWER(10,($B22-M$227)/M$228))</f>
        <v>4.6296726554277435E-4</v>
      </c>
      <c r="ED22" s="2">
        <f>POWER(10,($B22-N$227)/N$228)/(1+POWER(10,($B22-N$227)/N$228))</f>
        <v>4.4933130451760343E-4</v>
      </c>
      <c r="EE22" s="2">
        <f>POWER(10,($B22-O$227)/O$228)/(1+POWER(10,($B22-O$227)/O$228))</f>
        <v>4.6651951586646877E-4</v>
      </c>
    </row>
    <row r="23" spans="2:135" x14ac:dyDescent="0.25">
      <c r="B23" s="2">
        <v>17</v>
      </c>
      <c r="C23">
        <v>75.534999999999997</v>
      </c>
      <c r="D23">
        <v>77.328000000000003</v>
      </c>
      <c r="E23">
        <v>80.820999999999998</v>
      </c>
      <c r="F23">
        <v>78.209000000000003</v>
      </c>
      <c r="G23">
        <v>79.91</v>
      </c>
      <c r="H23">
        <v>78.626999999999995</v>
      </c>
      <c r="I23">
        <v>78.254000000000005</v>
      </c>
      <c r="J23">
        <v>79.433000000000007</v>
      </c>
      <c r="K23">
        <v>77.358000000000004</v>
      </c>
      <c r="L23">
        <v>72.433000000000007</v>
      </c>
      <c r="M23">
        <v>64.700999999999993</v>
      </c>
      <c r="N23">
        <v>59.253700000000002</v>
      </c>
      <c r="O23">
        <v>48.819400000000002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76.357174983089564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78.822454699565398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80.221626840208259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80.007398173308758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80.685120667646373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80.191787659974267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80.960737426383943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79.944639447589907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77.827692787006129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73.477093491571168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66.355586225478874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58.679278238585432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49.78045804549258</v>
      </c>
      <c r="AE23" s="5"/>
      <c r="AG23" s="5">
        <f t="shared" si="0"/>
        <v>-0.82217498308956749</v>
      </c>
      <c r="AH23" s="5">
        <f t="shared" si="0"/>
        <v>-1.4944546995653951</v>
      </c>
      <c r="AI23" s="5">
        <f t="shared" si="0"/>
        <v>0.59937315979173889</v>
      </c>
      <c r="AJ23" s="5">
        <f t="shared" si="0"/>
        <v>-1.7983981733087546</v>
      </c>
      <c r="AK23" s="5">
        <f t="shared" si="0"/>
        <v>-0.77512066764637666</v>
      </c>
      <c r="AL23" s="5">
        <f t="shared" si="0"/>
        <v>-1.5647876599742716</v>
      </c>
      <c r="AM23" s="5">
        <f t="shared" si="0"/>
        <v>-2.7067374263839383</v>
      </c>
      <c r="AN23" s="5">
        <f t="shared" si="0"/>
        <v>-0.51163944758989999</v>
      </c>
      <c r="AO23" s="5">
        <f t="shared" si="0"/>
        <v>-0.46969278700612449</v>
      </c>
      <c r="AP23" s="5">
        <f t="shared" si="0"/>
        <v>-1.0440934915711608</v>
      </c>
      <c r="AQ23" s="5">
        <f t="shared" si="0"/>
        <v>-1.6545862254788801</v>
      </c>
      <c r="AR23" s="5">
        <f t="shared" si="0"/>
        <v>0.57442176141456969</v>
      </c>
      <c r="AS23" s="5">
        <f t="shared" si="0"/>
        <v>-0.96105804549257812</v>
      </c>
      <c r="AV23" s="2">
        <f t="shared" si="1"/>
        <v>76.357174806882341</v>
      </c>
      <c r="AW23" s="2">
        <f t="shared" si="2"/>
        <v>78.8224546995651</v>
      </c>
      <c r="AX23" s="2">
        <f t="shared" si="3"/>
        <v>80.221626840111668</v>
      </c>
      <c r="AY23" s="2">
        <f t="shared" si="4"/>
        <v>80.007398171637334</v>
      </c>
      <c r="AZ23" s="2">
        <f t="shared" si="5"/>
        <v>80.685120666768569</v>
      </c>
      <c r="BA23" s="2">
        <f t="shared" si="6"/>
        <v>80.191787659803268</v>
      </c>
      <c r="BB23" s="2">
        <f t="shared" si="7"/>
        <v>80.960737426282137</v>
      </c>
      <c r="BC23" s="2">
        <f t="shared" si="8"/>
        <v>79.94463944745165</v>
      </c>
      <c r="BD23" s="2">
        <f t="shared" si="9"/>
        <v>77.827692786768736</v>
      </c>
      <c r="BE23" s="2">
        <f t="shared" si="10"/>
        <v>73.477093491113877</v>
      </c>
      <c r="BF23" s="2">
        <f t="shared" si="11"/>
        <v>66.355586225357371</v>
      </c>
      <c r="BG23" s="2">
        <f t="shared" si="12"/>
        <v>58.679278238132518</v>
      </c>
      <c r="BH23" s="2">
        <f t="shared" si="13"/>
        <v>49.78045802405353</v>
      </c>
      <c r="BK23" s="2">
        <f>IF(OR($B23&lt;C$229, AND($B23&gt;C$230, $B23&lt;C$231)), C23, "")</f>
        <v>75.534999999999997</v>
      </c>
      <c r="BL23" s="2">
        <f>IF(OR($B23&lt;D$229, AND($B23&gt;D$230, $B23&lt;D$231)), D23, "")</f>
        <v>77.328000000000003</v>
      </c>
      <c r="BM23" s="2">
        <f>IF(OR($B23&lt;E$229, AND($B23&gt;E$230, $B23&lt;E$231)), E23, "")</f>
        <v>80.820999999999998</v>
      </c>
      <c r="BN23" s="2">
        <f>IF(OR($B23&lt;F$229, AND($B23&gt;F$230, $B23&lt;F$231)), F23, "")</f>
        <v>78.209000000000003</v>
      </c>
      <c r="BO23" s="2">
        <f>IF(OR($B23&lt;G$229, AND($B23&gt;G$230, $B23&lt;G$231)), G23, "")</f>
        <v>79.91</v>
      </c>
      <c r="BP23" s="2">
        <f>IF(OR($B23&lt;H$229, AND($B23&gt;H$230, $B23&lt;H$231)), H23, "")</f>
        <v>78.626999999999995</v>
      </c>
      <c r="BQ23" s="2">
        <f>IF(OR($B23&lt;I$229, AND($B23&gt;I$230, $B23&lt;I$231)), I23, "")</f>
        <v>78.254000000000005</v>
      </c>
      <c r="BR23" s="2">
        <f>IF(OR($B23&lt;J$229, AND($B23&gt;J$230, $B23&lt;J$231)), J23, "")</f>
        <v>79.433000000000007</v>
      </c>
      <c r="BS23" s="2">
        <f>IF(OR($B23&lt;K$229, AND($B23&gt;K$230, $B23&lt;K$231)), K23, "")</f>
        <v>77.358000000000004</v>
      </c>
      <c r="BT23" s="2">
        <f>IF(OR($B23&lt;L$229, AND($B23&gt;L$230, $B23&lt;L$231)), L23, "")</f>
        <v>72.433000000000007</v>
      </c>
      <c r="BU23" s="2">
        <f>IF(OR($B23&lt;M$229, AND($B23&gt;M$230, $B23&lt;M$231)), M23, "")</f>
        <v>64.700999999999993</v>
      </c>
      <c r="BV23" s="2">
        <f>IF(OR($B23&lt;N$229, AND($B23&gt;N$230, $B23&lt;N$231)), N23, "")</f>
        <v>59.253700000000002</v>
      </c>
      <c r="BW23" s="2">
        <f>IF(OR($B23&lt;O$229, AND($B23&gt;O$230, $B23&lt;O$231)), O23, "")</f>
        <v>48.819400000000002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76.355861365062722</v>
      </c>
      <c r="CP23" s="2">
        <f>BL$207*$B23+BL$209</f>
        <v>78.82155460223953</v>
      </c>
      <c r="CQ23" s="2">
        <f>BM$207*$B23+BM$209</f>
        <v>80.219051119436031</v>
      </c>
      <c r="CR23" s="2">
        <f>BN$207*$B23+BN$209</f>
        <v>80.004937031931888</v>
      </c>
      <c r="CS23" s="2">
        <f>BO$207*$B23+BO$209</f>
        <v>80.683612197156435</v>
      </c>
      <c r="CT23" s="2">
        <f>BP$207*$B23+BP$209</f>
        <v>80.189475144800497</v>
      </c>
      <c r="CU23" s="2">
        <f>BQ$207*$B23+BQ$209</f>
        <v>80.959145090539991</v>
      </c>
      <c r="CV23" s="2">
        <f>BR$207*$B23+BR$209</f>
        <v>79.942130050390602</v>
      </c>
      <c r="CW23" s="2">
        <f>BS$207*$B23+BS$209</f>
        <v>77.824713758979414</v>
      </c>
      <c r="CX23" s="2">
        <f>BT$207*$B23+BT$209</f>
        <v>73.474290320705038</v>
      </c>
      <c r="CY23" s="2">
        <f>BU$207*$B23+BU$209</f>
        <v>66.352631530191118</v>
      </c>
      <c r="CZ23" s="2">
        <f>BV$207*$B23+BV$209</f>
        <v>58.676676610362577</v>
      </c>
      <c r="DA23" s="2">
        <f>BW$207*$B23+BW$209</f>
        <v>49.77816037704055</v>
      </c>
      <c r="DD23" s="2">
        <f>BZ$207*$B23+BZ$209</f>
        <v>78.679941338847343</v>
      </c>
      <c r="DE23" s="2">
        <f>CA$207*$B23+CA$209</f>
        <v>81.913871780250403</v>
      </c>
      <c r="DF23" s="2">
        <f>CB$207*$B23+CB$209</f>
        <v>85.230255272779857</v>
      </c>
      <c r="DG23" s="2">
        <f>CC$207*$B23+CC$209</f>
        <v>84.198203075787006</v>
      </c>
      <c r="DH23" s="2">
        <f>CD$207*$B23+CD$209</f>
        <v>83.265706055574768</v>
      </c>
      <c r="DI23" s="2">
        <f>CE$207*$B23+CE$209</f>
        <v>84.678249283585203</v>
      </c>
      <c r="DJ23" s="2">
        <f>CF$207*$B23+CF$209</f>
        <v>83.931675072553446</v>
      </c>
      <c r="DK23" s="2">
        <f>CG$207*$B23+CG$209</f>
        <v>84.640289326903641</v>
      </c>
      <c r="DL23" s="2">
        <f>CH$207*$B23+CH$209</f>
        <v>82.996373814749731</v>
      </c>
      <c r="DM23" s="2">
        <f>CI$207*$B23+CI$209</f>
        <v>78.477374290608608</v>
      </c>
      <c r="DN23" s="2">
        <f>CJ$207*$B23+CJ$209</f>
        <v>72.173419698027701</v>
      </c>
      <c r="DO23" s="2">
        <f>CK$207*$B23+CK$209</f>
        <v>63.957447304493421</v>
      </c>
      <c r="DP23" s="2">
        <f>CL$207*$B23+CL$209</f>
        <v>54.270090992839421</v>
      </c>
      <c r="DS23" s="2">
        <f>POWER(10,($B23-C$227)/C$228)/(1+POWER(10,($B23-C$227)/C$228))</f>
        <v>5.6514484632221376E-4</v>
      </c>
      <c r="DT23" s="2">
        <f>POWER(10,($B23-D$227)/D$228)/(1+POWER(10,($B23-D$227)/D$228))</f>
        <v>2.9107535668526272E-4</v>
      </c>
      <c r="DU23" s="2">
        <f>POWER(10,($B23-E$227)/E$228)/(1+POWER(10,($B23-E$227)/E$228))</f>
        <v>5.1399236527325501E-4</v>
      </c>
      <c r="DV23" s="2">
        <f>POWER(10,($B23-F$227)/F$228)/(1+POWER(10,($B23-F$227)/F$228))</f>
        <v>5.8692667713187475E-4</v>
      </c>
      <c r="DW23" s="2">
        <f>POWER(10,($B23-G$227)/G$228)/(1+POWER(10,($B23-G$227)/G$228))</f>
        <v>5.84204020014652E-4</v>
      </c>
      <c r="DX23" s="2">
        <f>POWER(10,($B23-H$227)/H$228)/(1+POWER(10,($B23-H$227)/H$228))</f>
        <v>5.1517740284356842E-4</v>
      </c>
      <c r="DY23" s="2">
        <f>POWER(10,($B23-I$227)/I$228)/(1+POWER(10,($B23-I$227)/I$228))</f>
        <v>5.3568366064756315E-4</v>
      </c>
      <c r="DZ23" s="2">
        <f>POWER(10,($B23-J$227)/J$228)/(1+POWER(10,($B23-J$227)/J$228))</f>
        <v>5.3412345417834853E-4</v>
      </c>
      <c r="EA23" s="2">
        <f>POWER(10,($B23-K$227)/K$228)/(1+POWER(10,($B23-K$227)/K$228))</f>
        <v>5.7602931306235743E-4</v>
      </c>
      <c r="EB23" s="2">
        <f>POWER(10,($B23-L$227)/L$228)/(1+POWER(10,($B23-L$227)/L$228))</f>
        <v>5.6028849919527207E-4</v>
      </c>
      <c r="EC23" s="2">
        <f>POWER(10,($B23-M$227)/M$228)/(1+POWER(10,($B23-M$227)/M$228))</f>
        <v>5.0761083912474042E-4</v>
      </c>
      <c r="ED23" s="2">
        <f>POWER(10,($B23-N$227)/N$228)/(1+POWER(10,($B23-N$227)/N$228))</f>
        <v>4.9266062107828192E-4</v>
      </c>
      <c r="EE23" s="2">
        <f>POWER(10,($B23-O$227)/O$228)/(1+POWER(10,($B23-O$227)/O$228))</f>
        <v>5.1150545489360498E-4</v>
      </c>
    </row>
    <row r="24" spans="2:135" x14ac:dyDescent="0.25">
      <c r="B24" s="2">
        <v>18</v>
      </c>
      <c r="C24">
        <v>75.14</v>
      </c>
      <c r="D24">
        <v>78.313000000000002</v>
      </c>
      <c r="E24">
        <v>80.239000000000004</v>
      </c>
      <c r="F24">
        <v>78.224000000000004</v>
      </c>
      <c r="G24">
        <v>80.358000000000004</v>
      </c>
      <c r="H24">
        <v>78.686999999999998</v>
      </c>
      <c r="I24">
        <v>80.954999999999998</v>
      </c>
      <c r="J24">
        <v>79.313000000000002</v>
      </c>
      <c r="K24">
        <v>77.97</v>
      </c>
      <c r="L24">
        <v>72.896000000000001</v>
      </c>
      <c r="M24">
        <v>64.924999999999997</v>
      </c>
      <c r="N24">
        <v>57.388100000000001</v>
      </c>
      <c r="O24">
        <v>49.847200000000001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76.363263951016066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78.833923927013657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80.239671998298022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80.016623304962877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80.68973645713946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80.218085569678209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80.979743938513394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79.973362224630733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77.856119221222869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73.507855807887566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66.39683031418538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58.713634945478525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49.803544701078884</v>
      </c>
      <c r="AE24" s="5"/>
      <c r="AG24" s="5">
        <f t="shared" si="0"/>
        <v>-1.2232639510160652</v>
      </c>
      <c r="AH24" s="5">
        <f t="shared" si="0"/>
        <v>-0.52092392701365497</v>
      </c>
      <c r="AI24" s="5">
        <f t="shared" si="0"/>
        <v>-6.7199829801722899E-4</v>
      </c>
      <c r="AJ24" s="5">
        <f t="shared" si="0"/>
        <v>-1.7926233049628735</v>
      </c>
      <c r="AK24" s="5">
        <f t="shared" si="0"/>
        <v>-0.33173645713945632</v>
      </c>
      <c r="AL24" s="5">
        <f t="shared" si="0"/>
        <v>-1.5310855696782113</v>
      </c>
      <c r="AM24" s="5">
        <f t="shared" si="0"/>
        <v>-2.4743938513395847E-2</v>
      </c>
      <c r="AN24" s="5">
        <f t="shared" si="0"/>
        <v>-0.66036222463073102</v>
      </c>
      <c r="AO24" s="5">
        <f t="shared" si="0"/>
        <v>0.11388077877712988</v>
      </c>
      <c r="AP24" s="5">
        <f t="shared" si="0"/>
        <v>-0.61185580788756511</v>
      </c>
      <c r="AQ24" s="5">
        <f t="shared" si="0"/>
        <v>-1.4718303141853823</v>
      </c>
      <c r="AR24" s="5">
        <f t="shared" si="0"/>
        <v>-1.3255349454785232</v>
      </c>
      <c r="AS24" s="5">
        <f t="shared" si="0"/>
        <v>4.3655298921116525E-2</v>
      </c>
      <c r="AV24" s="2">
        <f t="shared" si="1"/>
        <v>76.363263366282041</v>
      </c>
      <c r="AW24" s="2">
        <f t="shared" si="2"/>
        <v>78.833923927012208</v>
      </c>
      <c r="AX24" s="2">
        <f t="shared" si="3"/>
        <v>80.239671997880833</v>
      </c>
      <c r="AY24" s="2">
        <f t="shared" si="4"/>
        <v>80.016623298329847</v>
      </c>
      <c r="AZ24" s="2">
        <f t="shared" si="5"/>
        <v>80.689736453583251</v>
      </c>
      <c r="BA24" s="2">
        <f t="shared" si="6"/>
        <v>80.218085568955459</v>
      </c>
      <c r="BB24" s="2">
        <f t="shared" si="7"/>
        <v>80.979743938072815</v>
      </c>
      <c r="BC24" s="2">
        <f t="shared" si="8"/>
        <v>79.973362224039377</v>
      </c>
      <c r="BD24" s="2">
        <f t="shared" si="9"/>
        <v>77.856119220217607</v>
      </c>
      <c r="BE24" s="2">
        <f t="shared" si="10"/>
        <v>73.507855806004102</v>
      </c>
      <c r="BF24" s="2">
        <f t="shared" si="11"/>
        <v>66.396830313669682</v>
      </c>
      <c r="BG24" s="2">
        <f t="shared" si="12"/>
        <v>58.713634943654178</v>
      </c>
      <c r="BH24" s="2">
        <f t="shared" si="13"/>
        <v>49.803544626000068</v>
      </c>
      <c r="BK24" s="2">
        <f>IF(OR($B24&lt;C$229, AND($B24&gt;C$230, $B24&lt;C$231)), C24, "")</f>
        <v>75.14</v>
      </c>
      <c r="BL24" s="2">
        <f>IF(OR($B24&lt;D$229, AND($B24&gt;D$230, $B24&lt;D$231)), D24, "")</f>
        <v>78.313000000000002</v>
      </c>
      <c r="BM24" s="2">
        <f>IF(OR($B24&lt;E$229, AND($B24&gt;E$230, $B24&lt;E$231)), E24, "")</f>
        <v>80.239000000000004</v>
      </c>
      <c r="BN24" s="2">
        <f>IF(OR($B24&lt;F$229, AND($B24&gt;F$230, $B24&lt;F$231)), F24, "")</f>
        <v>78.224000000000004</v>
      </c>
      <c r="BO24" s="2">
        <f>IF(OR($B24&lt;G$229, AND($B24&gt;G$230, $B24&lt;G$231)), G24, "")</f>
        <v>80.358000000000004</v>
      </c>
      <c r="BP24" s="2">
        <f>IF(OR($B24&lt;H$229, AND($B24&gt;H$230, $B24&lt;H$231)), H24, "")</f>
        <v>78.686999999999998</v>
      </c>
      <c r="BQ24" s="2">
        <f>IF(OR($B24&lt;I$229, AND($B24&gt;I$230, $B24&lt;I$231)), I24, "")</f>
        <v>80.954999999999998</v>
      </c>
      <c r="BR24" s="2">
        <f>IF(OR($B24&lt;J$229, AND($B24&gt;J$230, $B24&lt;J$231)), J24, "")</f>
        <v>79.313000000000002</v>
      </c>
      <c r="BS24" s="2">
        <f>IF(OR($B24&lt;K$229, AND($B24&gt;K$230, $B24&lt;K$231)), K24, "")</f>
        <v>77.97</v>
      </c>
      <c r="BT24" s="2">
        <f>IF(OR($B24&lt;L$229, AND($B24&gt;L$230, $B24&lt;L$231)), L24, "")</f>
        <v>72.896000000000001</v>
      </c>
      <c r="BU24" s="2">
        <f>IF(OR($B24&lt;M$229, AND($B24&gt;M$230, $B24&lt;M$231)), M24, "")</f>
        <v>64.924999999999997</v>
      </c>
      <c r="BV24" s="2">
        <f>IF(OR($B24&lt;N$229, AND($B24&gt;N$230, $B24&lt;N$231)), N24, "")</f>
        <v>57.388100000000001</v>
      </c>
      <c r="BW24" s="2">
        <f>IF(OR($B24&lt;O$229, AND($B24&gt;O$230, $B24&lt;O$231)), O24, "")</f>
        <v>49.847200000000001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76.361844764154753</v>
      </c>
      <c r="CP24" s="2">
        <f>BL$207*$B24+BL$209</f>
        <v>78.832951545117027</v>
      </c>
      <c r="CQ24" s="2">
        <f>BM$207*$B24+BM$209</f>
        <v>80.236886869653006</v>
      </c>
      <c r="CR24" s="2">
        <f>BN$207*$B24+BN$209</f>
        <v>80.013961572913288</v>
      </c>
      <c r="CS24" s="2">
        <f>BO$207*$B24+BO$209</f>
        <v>80.688108847673377</v>
      </c>
      <c r="CT24" s="2">
        <f>BP$207*$B24+BP$209</f>
        <v>80.215585445560365</v>
      </c>
      <c r="CU24" s="2">
        <f>BQ$207*$B24+BQ$209</f>
        <v>80.978024579927137</v>
      </c>
      <c r="CV24" s="2">
        <f>BR$207*$B24+BR$209</f>
        <v>79.970648865304767</v>
      </c>
      <c r="CW24" s="2">
        <f>BS$207*$B24+BS$209</f>
        <v>77.852899123669857</v>
      </c>
      <c r="CX24" s="2">
        <f>BT$207*$B24+BT$209</f>
        <v>73.50482539392479</v>
      </c>
      <c r="CY24" s="2">
        <f>BU$207*$B24+BU$209</f>
        <v>66.393634757426014</v>
      </c>
      <c r="CZ24" s="2">
        <f>BV$207*$B24+BV$209</f>
        <v>58.710819644771405</v>
      </c>
      <c r="DA24" s="2">
        <f>BW$207*$B24+BW$209</f>
        <v>49.801057510268564</v>
      </c>
      <c r="DD24" s="2">
        <f>BZ$207*$B24+BZ$209</f>
        <v>78.651259712431155</v>
      </c>
      <c r="DE24" s="2">
        <f>CA$207*$B24+CA$209</f>
        <v>81.879749263171576</v>
      </c>
      <c r="DF24" s="2">
        <f>CB$207*$B24+CB$209</f>
        <v>85.178970184364971</v>
      </c>
      <c r="DG24" s="2">
        <f>CC$207*$B24+CC$209</f>
        <v>84.150185032932754</v>
      </c>
      <c r="DH24" s="2">
        <f>CD$207*$B24+CD$209</f>
        <v>83.229135348682121</v>
      </c>
      <c r="DI24" s="2">
        <f>CE$207*$B24+CE$209</f>
        <v>84.641736426049221</v>
      </c>
      <c r="DJ24" s="2">
        <f>CF$207*$B24+CF$209</f>
        <v>83.905413301347252</v>
      </c>
      <c r="DK24" s="2">
        <f>CG$207*$B24+CG$209</f>
        <v>84.603922460750468</v>
      </c>
      <c r="DL24" s="2">
        <f>CH$207*$B24+CH$209</f>
        <v>82.951469799091385</v>
      </c>
      <c r="DM24" s="2">
        <f>CI$207*$B24+CI$209</f>
        <v>78.437851978010997</v>
      </c>
      <c r="DN24" s="2">
        <f>CJ$207*$B24+CJ$209</f>
        <v>72.135286500242728</v>
      </c>
      <c r="DO24" s="2">
        <f>CK$207*$B24+CK$209</f>
        <v>63.922734352531108</v>
      </c>
      <c r="DP24" s="2">
        <f>CL$207*$B24+CL$209</f>
        <v>54.235787231379177</v>
      </c>
      <c r="DS24" s="2">
        <f>POWER(10,($B24-C$227)/C$228)/(1+POWER(10,($B24-C$227)/C$228))</f>
        <v>6.1963521656820044E-4</v>
      </c>
      <c r="DT24" s="2">
        <f>POWER(10,($B24-D$227)/D$228)/(1+POWER(10,($B24-D$227)/D$228))</f>
        <v>3.1914881956708835E-4</v>
      </c>
      <c r="DU24" s="2">
        <f>POWER(10,($B24-E$227)/E$228)/(1+POWER(10,($B24-E$227)/E$228))</f>
        <v>5.6355347542120452E-4</v>
      </c>
      <c r="DV24" s="2">
        <f>POWER(10,($B24-F$227)/F$228)/(1+POWER(10,($B24-F$227)/F$228))</f>
        <v>6.435158647204967E-4</v>
      </c>
      <c r="DW24" s="2">
        <f>POWER(10,($B24-G$227)/G$228)/(1+POWER(10,($B24-G$227)/G$228))</f>
        <v>6.4053086783596622E-4</v>
      </c>
      <c r="DX24" s="2">
        <f>POWER(10,($B24-H$227)/H$228)/(1+POWER(10,($B24-H$227)/H$228))</f>
        <v>5.6485271427086274E-4</v>
      </c>
      <c r="DY24" s="2">
        <f>POWER(10,($B24-I$227)/I$228)/(1+POWER(10,($B24-I$227)/I$228))</f>
        <v>5.8733509939902354E-4</v>
      </c>
      <c r="DZ24" s="2">
        <f>POWER(10,($B24-J$227)/J$228)/(1+POWER(10,($B24-J$227)/J$228))</f>
        <v>5.856245435803052E-4</v>
      </c>
      <c r="EA24" s="2">
        <f>POWER(10,($B24-K$227)/K$228)/(1+POWER(10,($B24-K$227)/K$228))</f>
        <v>6.3156848315540522E-4</v>
      </c>
      <c r="EB24" s="2">
        <f>POWER(10,($B24-L$227)/L$228)/(1+POWER(10,($B24-L$227)/L$228))</f>
        <v>6.1431091595768325E-4</v>
      </c>
      <c r="EC24" s="2">
        <f>POWER(10,($B24-M$227)/M$228)/(1+POWER(10,($B24-M$227)/M$228))</f>
        <v>5.5655696075174968E-4</v>
      </c>
      <c r="ED24" s="2">
        <f>POWER(10,($B24-N$227)/N$228)/(1+POWER(10,($B24-N$227)/N$228))</f>
        <v>5.4016595447837449E-4</v>
      </c>
      <c r="EE24" s="2">
        <f>POWER(10,($B24-O$227)/O$228)/(1+POWER(10,($B24-O$227)/O$228))</f>
        <v>5.6082690218302192E-4</v>
      </c>
    </row>
    <row r="25" spans="2:135" x14ac:dyDescent="0.25">
      <c r="B25" s="2">
        <v>19</v>
      </c>
      <c r="C25">
        <v>76.837000000000003</v>
      </c>
      <c r="D25">
        <v>78.820999999999998</v>
      </c>
      <c r="E25">
        <v>79.745999999999995</v>
      </c>
      <c r="F25">
        <v>79.164000000000001</v>
      </c>
      <c r="G25">
        <v>81.552000000000007</v>
      </c>
      <c r="H25">
        <v>78.730999999999995</v>
      </c>
      <c r="I25">
        <v>79.91</v>
      </c>
      <c r="J25">
        <v>79.328000000000003</v>
      </c>
      <c r="K25">
        <v>77.299000000000007</v>
      </c>
      <c r="L25">
        <v>72.328000000000003</v>
      </c>
      <c r="M25">
        <v>65.403000000000006</v>
      </c>
      <c r="N25">
        <v>58.671599999999998</v>
      </c>
      <c r="O25">
        <v>48.208300000000001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76.369361856553994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78.845398722142889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80.257733578837914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80.025864235094488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80.694361195177635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80.244398147207392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80.998760133713517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80.002100990920866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77.884564431589325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73.53863587209797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66.438093365765823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58.74800865931752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49.826646644638494</v>
      </c>
      <c r="AE25" s="5"/>
      <c r="AG25" s="5">
        <f t="shared" si="0"/>
        <v>0.46763814344600974</v>
      </c>
      <c r="AH25" s="5">
        <f t="shared" si="0"/>
        <v>-2.4398722142890961E-2</v>
      </c>
      <c r="AI25" s="5">
        <f t="shared" si="0"/>
        <v>-0.51173357883791937</v>
      </c>
      <c r="AJ25" s="5">
        <f t="shared" si="0"/>
        <v>-0.86186423509448673</v>
      </c>
      <c r="AK25" s="5">
        <f t="shared" si="0"/>
        <v>0.85763880482237198</v>
      </c>
      <c r="AL25" s="5">
        <f t="shared" si="0"/>
        <v>-1.513398147207397</v>
      </c>
      <c r="AM25" s="5">
        <f t="shared" si="0"/>
        <v>-1.0887601337135209</v>
      </c>
      <c r="AN25" s="5">
        <f t="shared" si="0"/>
        <v>-0.67410099092086284</v>
      </c>
      <c r="AO25" s="5">
        <f t="shared" ref="AO25:AS75" si="14">K25-Z25</f>
        <v>-0.5855644315893187</v>
      </c>
      <c r="AP25" s="5">
        <f t="shared" si="14"/>
        <v>-1.2106358720979671</v>
      </c>
      <c r="AQ25" s="5">
        <f t="shared" si="14"/>
        <v>-1.0350933657658175</v>
      </c>
      <c r="AR25" s="5">
        <f t="shared" si="14"/>
        <v>-7.6408659317522165E-2</v>
      </c>
      <c r="AS25" s="5">
        <f t="shared" si="14"/>
        <v>-1.6183466446384926</v>
      </c>
      <c r="AV25" s="2">
        <f t="shared" si="1"/>
        <v>76.369359985983564</v>
      </c>
      <c r="AW25" s="2">
        <f t="shared" si="2"/>
        <v>78.845398722136096</v>
      </c>
      <c r="AX25" s="2">
        <f t="shared" si="3"/>
        <v>80.257733577105753</v>
      </c>
      <c r="AY25" s="2">
        <f t="shared" si="4"/>
        <v>80.025864209779996</v>
      </c>
      <c r="AZ25" s="2">
        <f t="shared" si="5"/>
        <v>80.694361181325661</v>
      </c>
      <c r="BA25" s="2">
        <f t="shared" si="6"/>
        <v>80.244398144270065</v>
      </c>
      <c r="BB25" s="2">
        <f t="shared" si="7"/>
        <v>80.998760131880843</v>
      </c>
      <c r="BC25" s="2">
        <f t="shared" si="8"/>
        <v>80.002100988489531</v>
      </c>
      <c r="BD25" s="2">
        <f t="shared" si="9"/>
        <v>77.884564427498503</v>
      </c>
      <c r="BE25" s="2">
        <f t="shared" si="10"/>
        <v>73.538635864639275</v>
      </c>
      <c r="BF25" s="2">
        <f t="shared" si="11"/>
        <v>66.438093363661011</v>
      </c>
      <c r="BG25" s="2">
        <f t="shared" si="12"/>
        <v>58.748008652245481</v>
      </c>
      <c r="BH25" s="2">
        <f t="shared" si="13"/>
        <v>49.826646391221679</v>
      </c>
      <c r="BK25" s="2">
        <f>IF(OR($B25&lt;C$229, AND($B25&gt;C$230, $B25&lt;C$231)), C25, "")</f>
        <v>76.837000000000003</v>
      </c>
      <c r="BL25" s="2">
        <f>IF(OR($B25&lt;D$229, AND($B25&gt;D$230, $B25&lt;D$231)), D25, "")</f>
        <v>78.820999999999998</v>
      </c>
      <c r="BM25" s="2">
        <f>IF(OR($B25&lt;E$229, AND($B25&gt;E$230, $B25&lt;E$231)), E25, "")</f>
        <v>79.745999999999995</v>
      </c>
      <c r="BN25" s="2">
        <f>IF(OR($B25&lt;F$229, AND($B25&gt;F$230, $B25&lt;F$231)), F25, "")</f>
        <v>79.164000000000001</v>
      </c>
      <c r="BO25" s="2">
        <f>IF(OR($B25&lt;G$229, AND($B25&gt;G$230, $B25&lt;G$231)), G25, "")</f>
        <v>81.552000000000007</v>
      </c>
      <c r="BP25" s="2">
        <f>IF(OR($B25&lt;H$229, AND($B25&gt;H$230, $B25&lt;H$231)), H25, "")</f>
        <v>78.730999999999995</v>
      </c>
      <c r="BQ25" s="2">
        <f>IF(OR($B25&lt;I$229, AND($B25&gt;I$230, $B25&lt;I$231)), I25, "")</f>
        <v>79.91</v>
      </c>
      <c r="BR25" s="2">
        <f>IF(OR($B25&lt;J$229, AND($B25&gt;J$230, $B25&lt;J$231)), J25, "")</f>
        <v>79.328000000000003</v>
      </c>
      <c r="BS25" s="2">
        <f>IF(OR($B25&lt;K$229, AND($B25&gt;K$230, $B25&lt;K$231)), K25, "")</f>
        <v>77.299000000000007</v>
      </c>
      <c r="BT25" s="2">
        <f>IF(OR($B25&lt;L$229, AND($B25&gt;L$230, $B25&lt;L$231)), L25, "")</f>
        <v>72.328000000000003</v>
      </c>
      <c r="BU25" s="2">
        <f>IF(OR($B25&lt;M$229, AND($B25&gt;M$230, $B25&lt;M$231)), M25, "")</f>
        <v>65.403000000000006</v>
      </c>
      <c r="BV25" s="2">
        <f>IF(OR($B25&lt;N$229, AND($B25&gt;N$230, $B25&lt;N$231)), N25, "")</f>
        <v>58.671599999999998</v>
      </c>
      <c r="BW25" s="2">
        <f>IF(OR($B25&lt;O$229, AND($B25&gt;O$230, $B25&lt;O$231)), O25, "")</f>
        <v>48.208300000000001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76.367828163246799</v>
      </c>
      <c r="CP25" s="2">
        <f>BL$207*$B25+BL$209</f>
        <v>78.844348487994523</v>
      </c>
      <c r="CQ25" s="2">
        <f>BM$207*$B25+BM$209</f>
        <v>80.25472261986998</v>
      </c>
      <c r="CR25" s="2">
        <f>BN$207*$B25+BN$209</f>
        <v>80.022986113894675</v>
      </c>
      <c r="CS25" s="2">
        <f>BO$207*$B25+BO$209</f>
        <v>80.692605498190318</v>
      </c>
      <c r="CT25" s="2">
        <f>BP$207*$B25+BP$209</f>
        <v>80.241695746320232</v>
      </c>
      <c r="CU25" s="2">
        <f>BQ$207*$B25+BQ$209</f>
        <v>80.996904069314297</v>
      </c>
      <c r="CV25" s="2">
        <f>BR$207*$B25+BR$209</f>
        <v>79.999167680218946</v>
      </c>
      <c r="CW25" s="2">
        <f>BS$207*$B25+BS$209</f>
        <v>77.881084488360315</v>
      </c>
      <c r="CX25" s="2">
        <f>BT$207*$B25+BT$209</f>
        <v>73.535360467144557</v>
      </c>
      <c r="CY25" s="2">
        <f>BU$207*$B25+BU$209</f>
        <v>66.434637984660895</v>
      </c>
      <c r="CZ25" s="2">
        <f>BV$207*$B25+BV$209</f>
        <v>58.744962679180233</v>
      </c>
      <c r="DA25" s="2">
        <f>BW$207*$B25+BW$209</f>
        <v>49.823954643496577</v>
      </c>
      <c r="DD25" s="2">
        <f>BZ$207*$B25+BZ$209</f>
        <v>78.622578086014968</v>
      </c>
      <c r="DE25" s="2">
        <f>CA$207*$B25+CA$209</f>
        <v>81.845626746092734</v>
      </c>
      <c r="DF25" s="2">
        <f>CB$207*$B25+CB$209</f>
        <v>85.127685095950071</v>
      </c>
      <c r="DG25" s="2">
        <f>CC$207*$B25+CC$209</f>
        <v>84.102166990078501</v>
      </c>
      <c r="DH25" s="2">
        <f>CD$207*$B25+CD$209</f>
        <v>83.192564641789474</v>
      </c>
      <c r="DI25" s="2">
        <f>CE$207*$B25+CE$209</f>
        <v>84.605223568513239</v>
      </c>
      <c r="DJ25" s="2">
        <f>CF$207*$B25+CF$209</f>
        <v>83.879151530141044</v>
      </c>
      <c r="DK25" s="2">
        <f>CG$207*$B25+CG$209</f>
        <v>84.567555594597309</v>
      </c>
      <c r="DL25" s="2">
        <f>CH$207*$B25+CH$209</f>
        <v>82.906565783433024</v>
      </c>
      <c r="DM25" s="2">
        <f>CI$207*$B25+CI$209</f>
        <v>78.398329665413371</v>
      </c>
      <c r="DN25" s="2">
        <f>CJ$207*$B25+CJ$209</f>
        <v>72.09715330245777</v>
      </c>
      <c r="DO25" s="2">
        <f>CK$207*$B25+CK$209</f>
        <v>63.888021400568789</v>
      </c>
      <c r="DP25" s="2">
        <f>CL$207*$B25+CL$209</f>
        <v>54.201483469918927</v>
      </c>
      <c r="DS25" s="2">
        <f>POWER(10,($B25-C$227)/C$228)/(1+POWER(10,($B25-C$227)/C$228))</f>
        <v>6.7937589056374468E-4</v>
      </c>
      <c r="DT25" s="2">
        <f>POWER(10,($B25-D$227)/D$228)/(1+POWER(10,($B25-D$227)/D$228))</f>
        <v>3.4992894735207862E-4</v>
      </c>
      <c r="DU25" s="2">
        <f>POWER(10,($B25-E$227)/E$228)/(1+POWER(10,($B25-E$227)/E$228))</f>
        <v>6.1789050306862913E-4</v>
      </c>
      <c r="DV25" s="2">
        <f>POWER(10,($B25-F$227)/F$228)/(1+POWER(10,($B25-F$227)/F$228))</f>
        <v>7.0555730983641075E-4</v>
      </c>
      <c r="DW25" s="2">
        <f>POWER(10,($B25-G$227)/G$228)/(1+POWER(10,($B25-G$227)/G$228))</f>
        <v>7.0228473126477927E-4</v>
      </c>
      <c r="DX25" s="2">
        <f>POWER(10,($B25-H$227)/H$228)/(1+POWER(10,($B25-H$227)/H$228))</f>
        <v>6.1931493506158148E-4</v>
      </c>
      <c r="DY25" s="2">
        <f>POWER(10,($B25-I$227)/I$228)/(1+POWER(10,($B25-I$227)/I$228))</f>
        <v>6.4396364010104021E-4</v>
      </c>
      <c r="DZ25" s="2">
        <f>POWER(10,($B25-J$227)/J$228)/(1+POWER(10,($B25-J$227)/J$228))</f>
        <v>6.4208826517539496E-4</v>
      </c>
      <c r="EA25" s="2">
        <f>POWER(10,($B25-K$227)/K$228)/(1+POWER(10,($B25-K$227)/K$228))</f>
        <v>6.9245887783961921E-4</v>
      </c>
      <c r="EB25" s="2">
        <f>POWER(10,($B25-L$227)/L$228)/(1+POWER(10,($B25-L$227)/L$228))</f>
        <v>6.7353860597757379E-4</v>
      </c>
      <c r="EC25" s="2">
        <f>POWER(10,($B25-M$227)/M$228)/(1+POWER(10,($B25-M$227)/M$228))</f>
        <v>6.1021980625029044E-4</v>
      </c>
      <c r="ED25" s="2">
        <f>POWER(10,($B25-N$227)/N$228)/(1+POWER(10,($B25-N$227)/N$228))</f>
        <v>5.9224932676268764E-4</v>
      </c>
      <c r="EE25" s="2">
        <f>POWER(10,($B25-O$227)/O$228)/(1+POWER(10,($B25-O$227)/O$228))</f>
        <v>6.1490119924583842E-4</v>
      </c>
    </row>
    <row r="26" spans="2:135" x14ac:dyDescent="0.25">
      <c r="B26" s="2">
        <v>20</v>
      </c>
      <c r="C26">
        <v>75</v>
      </c>
      <c r="D26">
        <v>77.403000000000006</v>
      </c>
      <c r="E26">
        <v>81.075000000000003</v>
      </c>
      <c r="F26">
        <v>78.596999999999994</v>
      </c>
      <c r="G26">
        <v>80.835999999999999</v>
      </c>
      <c r="H26">
        <v>79.566999999999993</v>
      </c>
      <c r="I26">
        <v>80.477999999999994</v>
      </c>
      <c r="J26">
        <v>77.224000000000004</v>
      </c>
      <c r="K26">
        <v>76.552000000000007</v>
      </c>
      <c r="L26">
        <v>74.358000000000004</v>
      </c>
      <c r="M26">
        <v>66.462999999999994</v>
      </c>
      <c r="N26">
        <v>58.074599999999997</v>
      </c>
      <c r="O26">
        <v>49.819400000000002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76.375471010084169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78.856879486116298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80.27581280234584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80.035122175620401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80.698995517074948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80.270726479277087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81.017786699824512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80.03085693506199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77.913029800961326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73.56943500189324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66.479376798360136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58.782400680470381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49.849765304744039</v>
      </c>
      <c r="AE26" s="5"/>
      <c r="AG26" s="5">
        <f t="shared" ref="AG26:AN57" si="15">C26-R26</f>
        <v>-1.3754710100841692</v>
      </c>
      <c r="AH26" s="5">
        <f t="shared" si="15"/>
        <v>-1.4538794861162927</v>
      </c>
      <c r="AI26" s="5">
        <f t="shared" si="15"/>
        <v>0.79918719765416313</v>
      </c>
      <c r="AJ26" s="5">
        <f t="shared" si="15"/>
        <v>-1.438122175620407</v>
      </c>
      <c r="AK26" s="5">
        <f t="shared" si="15"/>
        <v>0.1370044829250503</v>
      </c>
      <c r="AL26" s="5">
        <f t="shared" si="15"/>
        <v>-0.70372647927709409</v>
      </c>
      <c r="AM26" s="5">
        <f t="shared" si="15"/>
        <v>-0.53978669982451777</v>
      </c>
      <c r="AN26" s="5">
        <f t="shared" si="15"/>
        <v>-2.8068569350619867</v>
      </c>
      <c r="AO26" s="5">
        <f t="shared" si="14"/>
        <v>-1.3610298009613189</v>
      </c>
      <c r="AP26" s="5">
        <f t="shared" si="14"/>
        <v>0.78856499810676439</v>
      </c>
      <c r="AQ26" s="5">
        <f t="shared" si="14"/>
        <v>-1.637679836014172E-2</v>
      </c>
      <c r="AR26" s="5">
        <f t="shared" si="14"/>
        <v>-0.70780068047038469</v>
      </c>
      <c r="AS26" s="5">
        <f t="shared" si="14"/>
        <v>-3.0365304744037758E-2</v>
      </c>
      <c r="AV26" s="2">
        <f t="shared" si="1"/>
        <v>76.375465241479418</v>
      </c>
      <c r="AW26" s="2">
        <f t="shared" si="2"/>
        <v>78.856879486085745</v>
      </c>
      <c r="AX26" s="2">
        <f t="shared" si="3"/>
        <v>80.275812795431975</v>
      </c>
      <c r="AY26" s="2">
        <f t="shared" si="4"/>
        <v>80.035122082711254</v>
      </c>
      <c r="AZ26" s="2">
        <f t="shared" si="5"/>
        <v>80.698995465198905</v>
      </c>
      <c r="BA26" s="2">
        <f t="shared" si="6"/>
        <v>80.270726467797942</v>
      </c>
      <c r="BB26" s="2">
        <f t="shared" si="7"/>
        <v>81.017786692497694</v>
      </c>
      <c r="BC26" s="2">
        <f t="shared" si="8"/>
        <v>80.030856925452838</v>
      </c>
      <c r="BD26" s="2">
        <f t="shared" si="9"/>
        <v>77.9130297849633</v>
      </c>
      <c r="BE26" s="2">
        <f t="shared" si="10"/>
        <v>73.569434973493969</v>
      </c>
      <c r="BF26" s="2">
        <f t="shared" si="11"/>
        <v>66.479376790099195</v>
      </c>
      <c r="BG26" s="2">
        <f t="shared" si="12"/>
        <v>58.782400654087176</v>
      </c>
      <c r="BH26" s="2">
        <f t="shared" si="13"/>
        <v>49.849764480303264</v>
      </c>
      <c r="BK26" s="2">
        <f>IF(OR($B26&lt;C$229, AND($B26&gt;C$230, $B26&lt;C$231)), C26, "")</f>
        <v>75</v>
      </c>
      <c r="BL26" s="2">
        <f>IF(OR($B26&lt;D$229, AND($B26&gt;D$230, $B26&lt;D$231)), D26, "")</f>
        <v>77.403000000000006</v>
      </c>
      <c r="BM26" s="2">
        <f>IF(OR($B26&lt;E$229, AND($B26&gt;E$230, $B26&lt;E$231)), E26, "")</f>
        <v>81.075000000000003</v>
      </c>
      <c r="BN26" s="2">
        <f>IF(OR($B26&lt;F$229, AND($B26&gt;F$230, $B26&lt;F$231)), F26, "")</f>
        <v>78.596999999999994</v>
      </c>
      <c r="BO26" s="2">
        <f>IF(OR($B26&lt;G$229, AND($B26&gt;G$230, $B26&lt;G$231)), G26, "")</f>
        <v>80.835999999999999</v>
      </c>
      <c r="BP26" s="2">
        <f>IF(OR($B26&lt;H$229, AND($B26&gt;H$230, $B26&lt;H$231)), H26, "")</f>
        <v>79.566999999999993</v>
      </c>
      <c r="BQ26" s="2">
        <f>IF(OR($B26&lt;I$229, AND($B26&gt;I$230, $B26&lt;I$231)), I26, "")</f>
        <v>80.477999999999994</v>
      </c>
      <c r="BR26" s="2">
        <f>IF(OR($B26&lt;J$229, AND($B26&gt;J$230, $B26&lt;J$231)), J26, "")</f>
        <v>77.224000000000004</v>
      </c>
      <c r="BS26" s="2">
        <f>IF(OR($B26&lt;K$229, AND($B26&gt;K$230, $B26&lt;K$231)), K26, "")</f>
        <v>76.552000000000007</v>
      </c>
      <c r="BT26" s="2">
        <f>IF(OR($B26&lt;L$229, AND($B26&gt;L$230, $B26&lt;L$231)), L26, "")</f>
        <v>74.358000000000004</v>
      </c>
      <c r="BU26" s="2">
        <f>IF(OR($B26&lt;M$229, AND($B26&gt;M$230, $B26&lt;M$231)), M26, "")</f>
        <v>66.462999999999994</v>
      </c>
      <c r="BV26" s="2">
        <f>IF(OR($B26&lt;N$229, AND($B26&gt;N$230, $B26&lt;N$231)), N26, "")</f>
        <v>58.074599999999997</v>
      </c>
      <c r="BW26" s="2">
        <f>IF(OR($B26&lt;O$229, AND($B26&gt;O$230, $B26&lt;O$231)), O26, "")</f>
        <v>49.819400000000002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76.37381156233883</v>
      </c>
      <c r="CP26" s="2">
        <f>BL$207*$B26+BL$209</f>
        <v>78.85574543087202</v>
      </c>
      <c r="CQ26" s="2">
        <f>BM$207*$B26+BM$209</f>
        <v>80.272558370086969</v>
      </c>
      <c r="CR26" s="2">
        <f>BN$207*$B26+BN$209</f>
        <v>80.032010654876075</v>
      </c>
      <c r="CS26" s="2">
        <f>BO$207*$B26+BO$209</f>
        <v>80.697102148707245</v>
      </c>
      <c r="CT26" s="2">
        <f>BP$207*$B26+BP$209</f>
        <v>80.267806047080114</v>
      </c>
      <c r="CU26" s="2">
        <f>BQ$207*$B26+BQ$209</f>
        <v>81.015783558701457</v>
      </c>
      <c r="CV26" s="2">
        <f>BR$207*$B26+BR$209</f>
        <v>80.027686495133111</v>
      </c>
      <c r="CW26" s="2">
        <f>BS$207*$B26+BS$209</f>
        <v>77.909269853050773</v>
      </c>
      <c r="CX26" s="2">
        <f>BT$207*$B26+BT$209</f>
        <v>73.565895540364309</v>
      </c>
      <c r="CY26" s="2">
        <f>BU$207*$B26+BU$209</f>
        <v>66.475641211895777</v>
      </c>
      <c r="CZ26" s="2">
        <f>BV$207*$B26+BV$209</f>
        <v>58.779105713589061</v>
      </c>
      <c r="DA26" s="2">
        <f>BW$207*$B26+BW$209</f>
        <v>49.846851776724591</v>
      </c>
      <c r="DD26" s="2">
        <f>BZ$207*$B26+BZ$209</f>
        <v>78.593896459598781</v>
      </c>
      <c r="DE26" s="2">
        <f>CA$207*$B26+CA$209</f>
        <v>81.811504229013892</v>
      </c>
      <c r="DF26" s="2">
        <f>CB$207*$B26+CB$209</f>
        <v>85.076400007535184</v>
      </c>
      <c r="DG26" s="2">
        <f>CC$207*$B26+CC$209</f>
        <v>84.054148947224249</v>
      </c>
      <c r="DH26" s="2">
        <f>CD$207*$B26+CD$209</f>
        <v>83.155993934896827</v>
      </c>
      <c r="DI26" s="2">
        <f>CE$207*$B26+CE$209</f>
        <v>84.568710710977257</v>
      </c>
      <c r="DJ26" s="2">
        <f>CF$207*$B26+CF$209</f>
        <v>83.852889758934836</v>
      </c>
      <c r="DK26" s="2">
        <f>CG$207*$B26+CG$209</f>
        <v>84.531188728444135</v>
      </c>
      <c r="DL26" s="2">
        <f>CH$207*$B26+CH$209</f>
        <v>82.861661767774677</v>
      </c>
      <c r="DM26" s="2">
        <f>CI$207*$B26+CI$209</f>
        <v>78.358807352815745</v>
      </c>
      <c r="DN26" s="2">
        <f>CJ$207*$B26+CJ$209</f>
        <v>72.059020104672811</v>
      </c>
      <c r="DO26" s="2">
        <f>CK$207*$B26+CK$209</f>
        <v>63.853308448606477</v>
      </c>
      <c r="DP26" s="2">
        <f>CL$207*$B26+CL$209</f>
        <v>54.167179708458683</v>
      </c>
      <c r="DS26" s="2">
        <f>POWER(10,($B26-C$227)/C$228)/(1+POWER(10,($B26-C$227)/C$228))</f>
        <v>7.4487202838088276E-4</v>
      </c>
      <c r="DT26" s="2">
        <f>POWER(10,($B26-D$227)/D$228)/(1+POWER(10,($B26-D$227)/D$228))</f>
        <v>3.8367650785492186E-4</v>
      </c>
      <c r="DU26" s="2">
        <f>POWER(10,($B26-E$227)/E$228)/(1+POWER(10,($B26-E$227)/E$228))</f>
        <v>6.7746307863850793E-4</v>
      </c>
      <c r="DV26" s="2">
        <f>POWER(10,($B26-F$227)/F$228)/(1+POWER(10,($B26-F$227)/F$228))</f>
        <v>7.7357554838395433E-4</v>
      </c>
      <c r="DW26" s="2">
        <f>POWER(10,($B26-G$227)/G$228)/(1+POWER(10,($B26-G$227)/G$228))</f>
        <v>7.6998772467150377E-4</v>
      </c>
      <c r="DX26" s="2">
        <f>POWER(10,($B26-H$227)/H$228)/(1+POWER(10,($B26-H$227)/H$228))</f>
        <v>6.7902475084868203E-4</v>
      </c>
      <c r="DY26" s="2">
        <f>POWER(10,($B26-I$227)/I$228)/(1+POWER(10,($B26-I$227)/I$228))</f>
        <v>7.0604822479768798E-4</v>
      </c>
      <c r="DZ26" s="2">
        <f>POWER(10,($B26-J$227)/J$228)/(1+POWER(10,($B26-J$227)/J$228))</f>
        <v>7.0399217219675487E-4</v>
      </c>
      <c r="EA26" s="2">
        <f>POWER(10,($B26-K$227)/K$228)/(1+POWER(10,($B26-K$227)/K$228))</f>
        <v>7.5921534023841572E-4</v>
      </c>
      <c r="EB26" s="2">
        <f>POWER(10,($B26-L$227)/L$228)/(1+POWER(10,($B26-L$227)/L$228))</f>
        <v>7.384724084563125E-4</v>
      </c>
      <c r="EC26" s="2">
        <f>POWER(10,($B26-M$227)/M$228)/(1+POWER(10,($B26-M$227)/M$228))</f>
        <v>6.6905332329464504E-4</v>
      </c>
      <c r="ED26" s="2">
        <f>POWER(10,($B26-N$227)/N$228)/(1+POWER(10,($B26-N$227)/N$228))</f>
        <v>6.4935137009256342E-4</v>
      </c>
      <c r="EE26" s="2">
        <f>POWER(10,($B26-O$227)/O$228)/(1+POWER(10,($B26-O$227)/O$228))</f>
        <v>6.7418576198267476E-4</v>
      </c>
    </row>
    <row r="27" spans="2:135" x14ac:dyDescent="0.25">
      <c r="B27" s="2">
        <v>21</v>
      </c>
      <c r="C27">
        <v>76.233000000000004</v>
      </c>
      <c r="D27">
        <v>79.284000000000006</v>
      </c>
      <c r="E27">
        <v>81</v>
      </c>
      <c r="F27">
        <v>78.730999999999995</v>
      </c>
      <c r="G27">
        <v>81.492999999999995</v>
      </c>
      <c r="H27">
        <v>79.671999999999997</v>
      </c>
      <c r="I27">
        <v>79.760999999999996</v>
      </c>
      <c r="J27">
        <v>78.835999999999999</v>
      </c>
      <c r="K27">
        <v>78.015000000000001</v>
      </c>
      <c r="L27">
        <v>75.313000000000002</v>
      </c>
      <c r="M27">
        <v>66.03</v>
      </c>
      <c r="N27">
        <v>58.790999999999997</v>
      </c>
      <c r="O27">
        <v>49.569400000000002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76.381596893502376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78.86836664566394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80.293910978821046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80.044398501559542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80.703640142500845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80.297071736722955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81.036824374698099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80.059631335538739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77.941516819517872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73.600254629573712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66.520682135061492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58.816812424446638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49.87290272150522</v>
      </c>
      <c r="AE27" s="5"/>
      <c r="AG27" s="5">
        <f t="shared" si="15"/>
        <v>-0.14859689350237204</v>
      </c>
      <c r="AH27" s="5">
        <f t="shared" si="15"/>
        <v>0.41563335433606596</v>
      </c>
      <c r="AI27" s="5">
        <f t="shared" si="15"/>
        <v>0.70608902117895411</v>
      </c>
      <c r="AJ27" s="5">
        <f t="shared" si="15"/>
        <v>-1.3133985015595471</v>
      </c>
      <c r="AK27" s="5">
        <f t="shared" si="15"/>
        <v>0.78935985749915005</v>
      </c>
      <c r="AL27" s="5">
        <f t="shared" si="15"/>
        <v>-0.62507173672295835</v>
      </c>
      <c r="AM27" s="5">
        <f t="shared" si="15"/>
        <v>-1.2758243746981037</v>
      </c>
      <c r="AN27" s="5">
        <f t="shared" si="15"/>
        <v>-1.2236313355387409</v>
      </c>
      <c r="AO27" s="5">
        <f t="shared" si="14"/>
        <v>7.3483180482128319E-2</v>
      </c>
      <c r="AP27" s="5">
        <f t="shared" si="14"/>
        <v>1.7127453704262905</v>
      </c>
      <c r="AQ27" s="5">
        <f t="shared" si="14"/>
        <v>-0.4906821350614905</v>
      </c>
      <c r="AR27" s="5">
        <f t="shared" si="14"/>
        <v>-2.5812424446641558E-2</v>
      </c>
      <c r="AS27" s="5">
        <f t="shared" si="14"/>
        <v>-0.30350272150521818</v>
      </c>
      <c r="AV27" s="2">
        <f t="shared" si="1"/>
        <v>76.381579744118369</v>
      </c>
      <c r="AW27" s="2">
        <f t="shared" si="2"/>
        <v>78.868366645531665</v>
      </c>
      <c r="AX27" s="2">
        <f t="shared" si="3"/>
        <v>80.293910952291213</v>
      </c>
      <c r="AY27" s="2">
        <f t="shared" si="4"/>
        <v>80.044398173630796</v>
      </c>
      <c r="AZ27" s="2">
        <f t="shared" si="5"/>
        <v>80.703639955711282</v>
      </c>
      <c r="BA27" s="2">
        <f t="shared" si="6"/>
        <v>80.297071693585139</v>
      </c>
      <c r="BB27" s="2">
        <f t="shared" si="7"/>
        <v>81.036824346545274</v>
      </c>
      <c r="BC27" s="2">
        <f t="shared" si="8"/>
        <v>80.059631299032262</v>
      </c>
      <c r="BD27" s="2">
        <f t="shared" si="9"/>
        <v>77.941516759393892</v>
      </c>
      <c r="BE27" s="2">
        <f t="shared" si="10"/>
        <v>73.600254525608179</v>
      </c>
      <c r="BF27" s="2">
        <f t="shared" si="11"/>
        <v>66.520682103883431</v>
      </c>
      <c r="BG27" s="2">
        <f t="shared" si="12"/>
        <v>58.816812329723447</v>
      </c>
      <c r="BH27" s="2">
        <f t="shared" si="13"/>
        <v>49.87290013633266</v>
      </c>
      <c r="BK27" s="2">
        <f>IF(OR($B27&lt;C$229, AND($B27&gt;C$230, $B27&lt;C$231)), C27, "")</f>
        <v>76.233000000000004</v>
      </c>
      <c r="BL27" s="2">
        <f>IF(OR($B27&lt;D$229, AND($B27&gt;D$230, $B27&lt;D$231)), D27, "")</f>
        <v>79.284000000000006</v>
      </c>
      <c r="BM27" s="2">
        <f>IF(OR($B27&lt;E$229, AND($B27&gt;E$230, $B27&lt;E$231)), E27, "")</f>
        <v>81</v>
      </c>
      <c r="BN27" s="2">
        <f>IF(OR($B27&lt;F$229, AND($B27&gt;F$230, $B27&lt;F$231)), F27, "")</f>
        <v>78.730999999999995</v>
      </c>
      <c r="BO27" s="2">
        <f>IF(OR($B27&lt;G$229, AND($B27&gt;G$230, $B27&lt;G$231)), G27, "")</f>
        <v>81.492999999999995</v>
      </c>
      <c r="BP27" s="2">
        <f>IF(OR($B27&lt;H$229, AND($B27&gt;H$230, $B27&lt;H$231)), H27, "")</f>
        <v>79.671999999999997</v>
      </c>
      <c r="BQ27" s="2">
        <f>IF(OR($B27&lt;I$229, AND($B27&gt;I$230, $B27&lt;I$231)), I27, "")</f>
        <v>79.760999999999996</v>
      </c>
      <c r="BR27" s="2">
        <f>IF(OR($B27&lt;J$229, AND($B27&gt;J$230, $B27&lt;J$231)), J27, "")</f>
        <v>78.835999999999999</v>
      </c>
      <c r="BS27" s="2">
        <f>IF(OR($B27&lt;K$229, AND($B27&gt;K$230, $B27&lt;K$231)), K27, "")</f>
        <v>78.015000000000001</v>
      </c>
      <c r="BT27" s="2">
        <f>IF(OR($B27&lt;L$229, AND($B27&gt;L$230, $B27&lt;L$231)), L27, "")</f>
        <v>75.313000000000002</v>
      </c>
      <c r="BU27" s="2">
        <f>IF(OR($B27&lt;M$229, AND($B27&gt;M$230, $B27&lt;M$231)), M27, "")</f>
        <v>66.03</v>
      </c>
      <c r="BV27" s="2">
        <f>IF(OR($B27&lt;N$229, AND($B27&gt;N$230, $B27&lt;N$231)), N27, "")</f>
        <v>58.790999999999997</v>
      </c>
      <c r="BW27" s="2">
        <f>IF(OR($B27&lt;O$229, AND($B27&gt;O$230, $B27&lt;O$231)), O27, "")</f>
        <v>49.569400000000002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76.379794961430875</v>
      </c>
      <c r="CP27" s="2">
        <f>BL$207*$B27+BL$209</f>
        <v>78.867142373749502</v>
      </c>
      <c r="CQ27" s="2">
        <f>BM$207*$B27+BM$209</f>
        <v>80.290394120303944</v>
      </c>
      <c r="CR27" s="2">
        <f>BN$207*$B27+BN$209</f>
        <v>80.041035195857475</v>
      </c>
      <c r="CS27" s="2">
        <f>BO$207*$B27+BO$209</f>
        <v>80.701598799224186</v>
      </c>
      <c r="CT27" s="2">
        <f>BP$207*$B27+BP$209</f>
        <v>80.293916347839982</v>
      </c>
      <c r="CU27" s="2">
        <f>BQ$207*$B27+BQ$209</f>
        <v>81.034663048088618</v>
      </c>
      <c r="CV27" s="2">
        <f>BR$207*$B27+BR$209</f>
        <v>80.056205310047289</v>
      </c>
      <c r="CW27" s="2">
        <f>BS$207*$B27+BS$209</f>
        <v>77.937455217741217</v>
      </c>
      <c r="CX27" s="2">
        <f>BT$207*$B27+BT$209</f>
        <v>73.596430613584076</v>
      </c>
      <c r="CY27" s="2">
        <f>BU$207*$B27+BU$209</f>
        <v>66.516644439130673</v>
      </c>
      <c r="CZ27" s="2">
        <f>BV$207*$B27+BV$209</f>
        <v>58.813248747997889</v>
      </c>
      <c r="DA27" s="2">
        <f>BW$207*$B27+BW$209</f>
        <v>49.869748909952605</v>
      </c>
      <c r="DD27" s="2">
        <f>BZ$207*$B27+BZ$209</f>
        <v>78.565214833182594</v>
      </c>
      <c r="DE27" s="2">
        <f>CA$207*$B27+CA$209</f>
        <v>81.777381711935064</v>
      </c>
      <c r="DF27" s="2">
        <f>CB$207*$B27+CB$209</f>
        <v>85.025114919120298</v>
      </c>
      <c r="DG27" s="2">
        <f>CC$207*$B27+CC$209</f>
        <v>84.006130904369996</v>
      </c>
      <c r="DH27" s="2">
        <f>CD$207*$B27+CD$209</f>
        <v>83.119423228004166</v>
      </c>
      <c r="DI27" s="2">
        <f>CE$207*$B27+CE$209</f>
        <v>84.532197853441275</v>
      </c>
      <c r="DJ27" s="2">
        <f>CF$207*$B27+CF$209</f>
        <v>83.826627987728642</v>
      </c>
      <c r="DK27" s="2">
        <f>CG$207*$B27+CG$209</f>
        <v>84.494821862290962</v>
      </c>
      <c r="DL27" s="2">
        <f>CH$207*$B27+CH$209</f>
        <v>82.816757752116317</v>
      </c>
      <c r="DM27" s="2">
        <f>CI$207*$B27+CI$209</f>
        <v>78.319285040218134</v>
      </c>
      <c r="DN27" s="2">
        <f>CJ$207*$B27+CJ$209</f>
        <v>72.020886906887853</v>
      </c>
      <c r="DO27" s="2">
        <f>CK$207*$B27+CK$209</f>
        <v>63.818595496644164</v>
      </c>
      <c r="DP27" s="2">
        <f>CL$207*$B27+CL$209</f>
        <v>54.132875946998439</v>
      </c>
      <c r="DS27" s="2">
        <f>POWER(10,($B27-C$227)/C$228)/(1+POWER(10,($B27-C$227)/C$228))</f>
        <v>8.1667724841658789E-4</v>
      </c>
      <c r="DT27" s="2">
        <f>POWER(10,($B27-D$227)/D$228)/(1+POWER(10,($B27-D$227)/D$228))</f>
        <v>4.2067735326679022E-4</v>
      </c>
      <c r="DU27" s="2">
        <f>POWER(10,($B27-E$227)/E$228)/(1+POWER(10,($B27-E$227)/E$228))</f>
        <v>7.4277494633983611E-4</v>
      </c>
      <c r="DV27" s="2">
        <f>POWER(10,($B27-F$227)/F$228)/(1+POWER(10,($B27-F$227)/F$228))</f>
        <v>8.4814542208808369E-4</v>
      </c>
      <c r="DW27" s="2">
        <f>POWER(10,($B27-G$227)/G$228)/(1+POWER(10,($B27-G$227)/G$228))</f>
        <v>8.4421203739801925E-4</v>
      </c>
      <c r="DX27" s="2">
        <f>POWER(10,($B27-H$227)/H$228)/(1+POWER(10,($B27-H$227)/H$228))</f>
        <v>7.4448706179336725E-4</v>
      </c>
      <c r="DY27" s="2">
        <f>POWER(10,($B27-I$227)/I$228)/(1+POWER(10,($B27-I$227)/I$228))</f>
        <v>7.7411375263507817E-4</v>
      </c>
      <c r="DZ27" s="2">
        <f>POWER(10,($B27-J$227)/J$228)/(1+POWER(10,($B27-J$227)/J$228))</f>
        <v>7.7185964244344963E-4</v>
      </c>
      <c r="EA27" s="2">
        <f>POWER(10,($B27-K$227)/K$228)/(1+POWER(10,($B27-K$227)/K$228))</f>
        <v>8.3240209518783796E-4</v>
      </c>
      <c r="EB27" s="2">
        <f>POWER(10,($B27-L$227)/L$228)/(1+POWER(10,($B27-L$227)/L$228))</f>
        <v>8.0966120880981811E-4</v>
      </c>
      <c r="EC27" s="2">
        <f>POWER(10,($B27-M$227)/M$228)/(1+POWER(10,($B27-M$227)/M$228))</f>
        <v>7.3355503076366797E-4</v>
      </c>
      <c r="ED27" s="2">
        <f>POWER(10,($B27-N$227)/N$228)/(1+POWER(10,($B27-N$227)/N$228))</f>
        <v>7.1195501620717483E-4</v>
      </c>
      <c r="EE27" s="2">
        <f>POWER(10,($B27-O$227)/O$228)/(1+POWER(10,($B27-O$227)/O$228))</f>
        <v>7.3918190864892628E-4</v>
      </c>
    </row>
    <row r="28" spans="2:135" x14ac:dyDescent="0.25">
      <c r="B28" s="2">
        <v>22</v>
      </c>
      <c r="C28">
        <v>78.906999999999996</v>
      </c>
      <c r="D28">
        <v>79.507000000000005</v>
      </c>
      <c r="E28">
        <v>79.418000000000006</v>
      </c>
      <c r="F28">
        <v>80.103999999999999</v>
      </c>
      <c r="G28">
        <v>80.507000000000005</v>
      </c>
      <c r="H28">
        <v>80.671999999999997</v>
      </c>
      <c r="I28">
        <v>80.209000000000003</v>
      </c>
      <c r="J28">
        <v>78.924999999999997</v>
      </c>
      <c r="K28">
        <v>76.552000000000007</v>
      </c>
      <c r="L28">
        <v>73.015000000000001</v>
      </c>
      <c r="M28">
        <v>68.179000000000002</v>
      </c>
      <c r="N28">
        <v>58.194000000000003</v>
      </c>
      <c r="O28">
        <v>51.0139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76.387753290803701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78.879860654398044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80.312029531161087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80.053694936307451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80.708295986383447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80.323435207328572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81.055873968112337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80.088425590354646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77.970027129720094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73.631096371007501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66.562011030517269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58.851245482722369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49.896062503106066</v>
      </c>
      <c r="AE28" s="5"/>
      <c r="AG28" s="5">
        <f t="shared" si="15"/>
        <v>2.5192467091962953</v>
      </c>
      <c r="AH28" s="5">
        <f t="shared" si="15"/>
        <v>0.62713934560196094</v>
      </c>
      <c r="AI28" s="5">
        <f t="shared" si="15"/>
        <v>-0.89402953116108108</v>
      </c>
      <c r="AJ28" s="5">
        <f t="shared" si="15"/>
        <v>5.0305063692547947E-2</v>
      </c>
      <c r="AK28" s="5">
        <f t="shared" si="15"/>
        <v>-0.20129598638344248</v>
      </c>
      <c r="AL28" s="5">
        <f t="shared" si="15"/>
        <v>0.34856479267142504</v>
      </c>
      <c r="AM28" s="5">
        <f t="shared" si="15"/>
        <v>-0.84687396811233384</v>
      </c>
      <c r="AN28" s="5">
        <f t="shared" si="15"/>
        <v>-1.1634255903546489</v>
      </c>
      <c r="AO28" s="5">
        <f t="shared" si="14"/>
        <v>-1.4180271297200875</v>
      </c>
      <c r="AP28" s="5">
        <f t="shared" si="14"/>
        <v>-0.61609637100750092</v>
      </c>
      <c r="AQ28" s="5">
        <f t="shared" si="14"/>
        <v>1.6169889694827333</v>
      </c>
      <c r="AR28" s="5">
        <f t="shared" si="14"/>
        <v>-0.6572454827223666</v>
      </c>
      <c r="AS28" s="5">
        <f t="shared" si="14"/>
        <v>1.1178374968939337</v>
      </c>
      <c r="AV28" s="2">
        <f t="shared" si="1"/>
        <v>76.387704142640587</v>
      </c>
      <c r="AW28" s="2">
        <f t="shared" si="2"/>
        <v>78.879860653846762</v>
      </c>
      <c r="AX28" s="2">
        <f t="shared" si="3"/>
        <v>80.312029433295578</v>
      </c>
      <c r="AY28" s="2">
        <f t="shared" si="4"/>
        <v>80.053693823212399</v>
      </c>
      <c r="AZ28" s="2">
        <f t="shared" si="5"/>
        <v>80.708295339733553</v>
      </c>
      <c r="BA28" s="2">
        <f t="shared" si="6"/>
        <v>80.323435051445927</v>
      </c>
      <c r="BB28" s="2">
        <f t="shared" si="7"/>
        <v>81.055873864143337</v>
      </c>
      <c r="BC28" s="2">
        <f t="shared" si="8"/>
        <v>80.088425457033068</v>
      </c>
      <c r="BD28" s="2">
        <f t="shared" si="9"/>
        <v>77.970026912573289</v>
      </c>
      <c r="BE28" s="2">
        <f t="shared" si="10"/>
        <v>73.631096005067789</v>
      </c>
      <c r="BF28" s="2">
        <f t="shared" si="11"/>
        <v>66.562010917363011</v>
      </c>
      <c r="BG28" s="2">
        <f t="shared" si="12"/>
        <v>58.851245155433723</v>
      </c>
      <c r="BH28" s="2">
        <f t="shared" si="13"/>
        <v>49.896054689965318</v>
      </c>
      <c r="BK28" s="2">
        <f>IF(OR($B28&lt;C$229, AND($B28&gt;C$230, $B28&lt;C$231)), C28, "")</f>
        <v>78.906999999999996</v>
      </c>
      <c r="BL28" s="2">
        <f>IF(OR($B28&lt;D$229, AND($B28&gt;D$230, $B28&lt;D$231)), D28, "")</f>
        <v>79.507000000000005</v>
      </c>
      <c r="BM28" s="2">
        <f>IF(OR($B28&lt;E$229, AND($B28&gt;E$230, $B28&lt;E$231)), E28, "")</f>
        <v>79.418000000000006</v>
      </c>
      <c r="BN28" s="2">
        <f>IF(OR($B28&lt;F$229, AND($B28&gt;F$230, $B28&lt;F$231)), F28, "")</f>
        <v>80.103999999999999</v>
      </c>
      <c r="BO28" s="2">
        <f>IF(OR($B28&lt;G$229, AND($B28&gt;G$230, $B28&lt;G$231)), G28, "")</f>
        <v>80.507000000000005</v>
      </c>
      <c r="BP28" s="2">
        <f>IF(OR($B28&lt;H$229, AND($B28&gt;H$230, $B28&lt;H$231)), H28, "")</f>
        <v>80.671999999999997</v>
      </c>
      <c r="BQ28" s="2">
        <f>IF(OR($B28&lt;I$229, AND($B28&gt;I$230, $B28&lt;I$231)), I28, "")</f>
        <v>80.209000000000003</v>
      </c>
      <c r="BR28" s="2">
        <f>IF(OR($B28&lt;J$229, AND($B28&gt;J$230, $B28&lt;J$231)), J28, "")</f>
        <v>78.924999999999997</v>
      </c>
      <c r="BS28" s="2">
        <f>IF(OR($B28&lt;K$229, AND($B28&gt;K$230, $B28&lt;K$231)), K28, "")</f>
        <v>76.552000000000007</v>
      </c>
      <c r="BT28" s="2">
        <f>IF(OR($B28&lt;L$229, AND($B28&gt;L$230, $B28&lt;L$231)), L28, "")</f>
        <v>73.015000000000001</v>
      </c>
      <c r="BU28" s="2">
        <f>IF(OR($B28&lt;M$229, AND($B28&gt;M$230, $B28&lt;M$231)), M28, "")</f>
        <v>68.179000000000002</v>
      </c>
      <c r="BV28" s="2">
        <f>IF(OR($B28&lt;N$229, AND($B28&gt;N$230, $B28&lt;N$231)), N28, "")</f>
        <v>58.194000000000003</v>
      </c>
      <c r="BW28" s="2">
        <f>IF(OR($B28&lt;O$229, AND($B28&gt;O$230, $B28&lt;O$231)), O28, "")</f>
        <v>51.0139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76.385778360522906</v>
      </c>
      <c r="CP28" s="2">
        <f>BL$207*$B28+BL$209</f>
        <v>78.878539316626998</v>
      </c>
      <c r="CQ28" s="2">
        <f>BM$207*$B28+BM$209</f>
        <v>80.308229870520918</v>
      </c>
      <c r="CR28" s="2">
        <f>BN$207*$B28+BN$209</f>
        <v>80.050059736838861</v>
      </c>
      <c r="CS28" s="2">
        <f>BO$207*$B28+BO$209</f>
        <v>80.706095449741127</v>
      </c>
      <c r="CT28" s="2">
        <f>BP$207*$B28+BP$209</f>
        <v>80.32002664859985</v>
      </c>
      <c r="CU28" s="2">
        <f>BQ$207*$B28+BQ$209</f>
        <v>81.053542537475764</v>
      </c>
      <c r="CV28" s="2">
        <f>BR$207*$B28+BR$209</f>
        <v>80.084724124961468</v>
      </c>
      <c r="CW28" s="2">
        <f>BS$207*$B28+BS$209</f>
        <v>77.965640582431675</v>
      </c>
      <c r="CX28" s="2">
        <f>BT$207*$B28+BT$209</f>
        <v>73.626965686803828</v>
      </c>
      <c r="CY28" s="2">
        <f>BU$207*$B28+BU$209</f>
        <v>66.557647666365554</v>
      </c>
      <c r="CZ28" s="2">
        <f>BV$207*$B28+BV$209</f>
        <v>58.847391782406717</v>
      </c>
      <c r="DA28" s="2">
        <f>BW$207*$B28+BW$209</f>
        <v>49.892646043180626</v>
      </c>
      <c r="DD28" s="2">
        <f>BZ$207*$B28+BZ$209</f>
        <v>78.536533206766421</v>
      </c>
      <c r="DE28" s="2">
        <f>CA$207*$B28+CA$209</f>
        <v>81.743259194856222</v>
      </c>
      <c r="DF28" s="2">
        <f>CB$207*$B28+CB$209</f>
        <v>84.973829830705398</v>
      </c>
      <c r="DG28" s="2">
        <f>CC$207*$B28+CC$209</f>
        <v>83.958112861515744</v>
      </c>
      <c r="DH28" s="2">
        <f>CD$207*$B28+CD$209</f>
        <v>83.082852521111519</v>
      </c>
      <c r="DI28" s="2">
        <f>CE$207*$B28+CE$209</f>
        <v>84.495684995905293</v>
      </c>
      <c r="DJ28" s="2">
        <f>CF$207*$B28+CF$209</f>
        <v>83.800366216522434</v>
      </c>
      <c r="DK28" s="2">
        <f>CG$207*$B28+CG$209</f>
        <v>84.458454996137803</v>
      </c>
      <c r="DL28" s="2">
        <f>CH$207*$B28+CH$209</f>
        <v>82.77185373645797</v>
      </c>
      <c r="DM28" s="2">
        <f>CI$207*$B28+CI$209</f>
        <v>78.279762727620508</v>
      </c>
      <c r="DN28" s="2">
        <f>CJ$207*$B28+CJ$209</f>
        <v>71.98275370910288</v>
      </c>
      <c r="DO28" s="2">
        <f>CK$207*$B28+CK$209</f>
        <v>63.783882544681852</v>
      </c>
      <c r="DP28" s="2">
        <f>CL$207*$B28+CL$209</f>
        <v>54.098572185538188</v>
      </c>
      <c r="DS28" s="2">
        <f>POWER(10,($B28-C$227)/C$228)/(1+POWER(10,($B28-C$227)/C$228))</f>
        <v>8.953982463613089E-4</v>
      </c>
      <c r="DT28" s="2">
        <f>POWER(10,($B28-D$227)/D$228)/(1+POWER(10,($B28-D$227)/D$228))</f>
        <v>4.6124482529712787E-4</v>
      </c>
      <c r="DU28" s="2">
        <f>POWER(10,($B28-E$227)/E$228)/(1+POWER(10,($B28-E$227)/E$228))</f>
        <v>8.1437817367074059E-4</v>
      </c>
      <c r="DV28" s="2">
        <f>POWER(10,($B28-F$227)/F$228)/(1+POWER(10,($B28-F$227)/F$228))</f>
        <v>9.298968713044465E-4</v>
      </c>
      <c r="DW28" s="2">
        <f>POWER(10,($B28-G$227)/G$228)/(1+POWER(10,($B28-G$227)/G$228))</f>
        <v>9.255847048550294E-4</v>
      </c>
      <c r="DX28" s="2">
        <f>POWER(10,($B28-H$227)/H$228)/(1+POWER(10,($B28-H$227)/H$228))</f>
        <v>8.1625520159350632E-4</v>
      </c>
      <c r="DY28" s="2">
        <f>POWER(10,($B28-I$227)/I$228)/(1+POWER(10,($B28-I$227)/I$228))</f>
        <v>8.4873546320730225E-4</v>
      </c>
      <c r="DZ28" s="2">
        <f>POWER(10,($B28-J$227)/J$228)/(1+POWER(10,($B28-J$227)/J$228))</f>
        <v>8.4626424913253372E-4</v>
      </c>
      <c r="EA28" s="2">
        <f>POWER(10,($B28-K$227)/K$228)/(1+POWER(10,($B28-K$227)/K$228))</f>
        <v>9.1263745511302777E-4</v>
      </c>
      <c r="EB28" s="2">
        <f>POWER(10,($B28-L$227)/L$228)/(1+POWER(10,($B28-L$227)/L$228))</f>
        <v>8.8770651883629298E-4</v>
      </c>
      <c r="EC28" s="2">
        <f>POWER(10,($B28-M$227)/M$228)/(1+POWER(10,($B28-M$227)/M$228))</f>
        <v>8.0427017704134116E-4</v>
      </c>
      <c r="ED28" s="2">
        <f>POWER(10,($B28-N$227)/N$228)/(1+POWER(10,($B28-N$227)/N$228))</f>
        <v>7.8058953466605193E-4</v>
      </c>
      <c r="EE28" s="2">
        <f>POWER(10,($B28-O$227)/O$228)/(1+POWER(10,($B28-O$227)/O$228))</f>
        <v>8.1043904940716373E-4</v>
      </c>
    </row>
    <row r="29" spans="2:135" x14ac:dyDescent="0.25">
      <c r="B29" s="2">
        <v>23</v>
      </c>
      <c r="C29">
        <v>78.022999999999996</v>
      </c>
      <c r="D29">
        <v>79.94</v>
      </c>
      <c r="E29">
        <v>80.477999999999994</v>
      </c>
      <c r="F29">
        <v>79.97</v>
      </c>
      <c r="G29">
        <v>79.896000000000001</v>
      </c>
      <c r="H29">
        <v>80.269000000000005</v>
      </c>
      <c r="I29">
        <v>82.760999999999996</v>
      </c>
      <c r="J29">
        <v>78.299000000000007</v>
      </c>
      <c r="K29">
        <v>77.671999999999997</v>
      </c>
      <c r="L29">
        <v>72.94</v>
      </c>
      <c r="M29">
        <v>67.103999999999999</v>
      </c>
      <c r="N29">
        <v>58.313400000000001</v>
      </c>
      <c r="O29">
        <v>49.0139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76.393974908196711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78.891361994488037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80.330170061770588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80.063014094202657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80.712964493796406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80.349818392448057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81.074936429534844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80.117241303317797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77.998562659560591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73.661962229953346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66.603365344684676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58.885701797097553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49.919252324455556</v>
      </c>
      <c r="AE29" s="5"/>
      <c r="AG29" s="5">
        <f t="shared" si="15"/>
        <v>1.6290250918032854</v>
      </c>
      <c r="AH29" s="5">
        <f t="shared" si="15"/>
        <v>1.0486380055119611</v>
      </c>
      <c r="AI29" s="5">
        <f t="shared" si="15"/>
        <v>0.14782993822940682</v>
      </c>
      <c r="AJ29" s="5">
        <f t="shared" si="15"/>
        <v>-9.3014094202658271E-2</v>
      </c>
      <c r="AK29" s="5">
        <f t="shared" si="15"/>
        <v>-0.81696449379640512</v>
      </c>
      <c r="AL29" s="5">
        <f t="shared" si="15"/>
        <v>-8.0818392448051668E-2</v>
      </c>
      <c r="AM29" s="5">
        <f t="shared" si="15"/>
        <v>1.6860635704651514</v>
      </c>
      <c r="AN29" s="5">
        <f t="shared" si="15"/>
        <v>-1.8182413033177909</v>
      </c>
      <c r="AO29" s="5">
        <f t="shared" si="14"/>
        <v>-0.32656265956059372</v>
      </c>
      <c r="AP29" s="5">
        <f t="shared" si="14"/>
        <v>-0.72196222995334836</v>
      </c>
      <c r="AQ29" s="5">
        <f t="shared" si="14"/>
        <v>0.50063465531532358</v>
      </c>
      <c r="AR29" s="5">
        <f t="shared" si="14"/>
        <v>-0.57230179709755191</v>
      </c>
      <c r="AS29" s="5">
        <f t="shared" si="14"/>
        <v>-0.90535232445555636</v>
      </c>
      <c r="AV29" s="2">
        <f t="shared" si="1"/>
        <v>76.393839124671317</v>
      </c>
      <c r="AW29" s="2">
        <f t="shared" si="2"/>
        <v>78.891361992276046</v>
      </c>
      <c r="AX29" s="2">
        <f t="shared" si="3"/>
        <v>80.330169714709157</v>
      </c>
      <c r="AY29" s="2">
        <f t="shared" si="4"/>
        <v>80.063010460772446</v>
      </c>
      <c r="AZ29" s="2">
        <f t="shared" si="5"/>
        <v>80.712962341427826</v>
      </c>
      <c r="BA29" s="2">
        <f t="shared" si="6"/>
        <v>80.349817850785712</v>
      </c>
      <c r="BB29" s="2">
        <f t="shared" si="7"/>
        <v>81.074936060504953</v>
      </c>
      <c r="BC29" s="2">
        <f t="shared" si="8"/>
        <v>80.117240835284861</v>
      </c>
      <c r="BD29" s="2">
        <f t="shared" si="9"/>
        <v>77.998561905886248</v>
      </c>
      <c r="BE29" s="2">
        <f t="shared" si="10"/>
        <v>73.661960991534116</v>
      </c>
      <c r="BF29" s="2">
        <f t="shared" si="11"/>
        <v>66.603364949777713</v>
      </c>
      <c r="BG29" s="2">
        <f t="shared" si="12"/>
        <v>58.885700708790722</v>
      </c>
      <c r="BH29" s="2">
        <f t="shared" si="13"/>
        <v>49.919229564689445</v>
      </c>
      <c r="BK29" s="2">
        <f>IF(OR($B29&lt;C$229, AND($B29&gt;C$230, $B29&lt;C$231)), C29, "")</f>
        <v>78.022999999999996</v>
      </c>
      <c r="BL29" s="2">
        <f>IF(OR($B29&lt;D$229, AND($B29&gt;D$230, $B29&lt;D$231)), D29, "")</f>
        <v>79.94</v>
      </c>
      <c r="BM29" s="2">
        <f>IF(OR($B29&lt;E$229, AND($B29&gt;E$230, $B29&lt;E$231)), E29, "")</f>
        <v>80.477999999999994</v>
      </c>
      <c r="BN29" s="2">
        <f>IF(OR($B29&lt;F$229, AND($B29&gt;F$230, $B29&lt;F$231)), F29, "")</f>
        <v>79.97</v>
      </c>
      <c r="BO29" s="2">
        <f>IF(OR($B29&lt;G$229, AND($B29&gt;G$230, $B29&lt;G$231)), G29, "")</f>
        <v>79.896000000000001</v>
      </c>
      <c r="BP29" s="2">
        <f>IF(OR($B29&lt;H$229, AND($B29&gt;H$230, $B29&lt;H$231)), H29, "")</f>
        <v>80.269000000000005</v>
      </c>
      <c r="BQ29" s="2">
        <f>IF(OR($B29&lt;I$229, AND($B29&gt;I$230, $B29&lt;I$231)), I29, "")</f>
        <v>82.760999999999996</v>
      </c>
      <c r="BR29" s="2">
        <f>IF(OR($B29&lt;J$229, AND($B29&gt;J$230, $B29&lt;J$231)), J29, "")</f>
        <v>78.299000000000007</v>
      </c>
      <c r="BS29" s="2">
        <f>IF(OR($B29&lt;K$229, AND($B29&gt;K$230, $B29&lt;K$231)), K29, "")</f>
        <v>77.671999999999997</v>
      </c>
      <c r="BT29" s="2">
        <f>IF(OR($B29&lt;L$229, AND($B29&gt;L$230, $B29&lt;L$231)), L29, "")</f>
        <v>72.94</v>
      </c>
      <c r="BU29" s="2">
        <f>IF(OR($B29&lt;M$229, AND($B29&gt;M$230, $B29&lt;M$231)), M29, "")</f>
        <v>67.103999999999999</v>
      </c>
      <c r="BV29" s="2">
        <f>IF(OR($B29&lt;N$229, AND($B29&gt;N$230, $B29&lt;N$231)), N29, "")</f>
        <v>58.313400000000001</v>
      </c>
      <c r="BW29" s="2">
        <f>IF(OR($B29&lt;O$229, AND($B29&gt;O$230, $B29&lt;O$231)), O29, "")</f>
        <v>49.0139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76.391761759614937</v>
      </c>
      <c r="CP29" s="2">
        <f>BL$207*$B29+BL$209</f>
        <v>78.889936259504495</v>
      </c>
      <c r="CQ29" s="2">
        <f>BM$207*$B29+BM$209</f>
        <v>80.326065620737907</v>
      </c>
      <c r="CR29" s="2">
        <f>BN$207*$B29+BN$209</f>
        <v>80.059084277820261</v>
      </c>
      <c r="CS29" s="2">
        <f>BO$207*$B29+BO$209</f>
        <v>80.710592100258054</v>
      </c>
      <c r="CT29" s="2">
        <f>BP$207*$B29+BP$209</f>
        <v>80.346136949359718</v>
      </c>
      <c r="CU29" s="2">
        <f>BQ$207*$B29+BQ$209</f>
        <v>81.072422026862924</v>
      </c>
      <c r="CV29" s="2">
        <f>BR$207*$B29+BR$209</f>
        <v>80.113242939875633</v>
      </c>
      <c r="CW29" s="2">
        <f>BS$207*$B29+BS$209</f>
        <v>77.993825947122133</v>
      </c>
      <c r="CX29" s="2">
        <f>BT$207*$B29+BT$209</f>
        <v>73.657500760023581</v>
      </c>
      <c r="CY29" s="2">
        <f>BU$207*$B29+BU$209</f>
        <v>66.598650893600436</v>
      </c>
      <c r="CZ29" s="2">
        <f>BV$207*$B29+BV$209</f>
        <v>58.881534816815545</v>
      </c>
      <c r="DA29" s="2">
        <f>BW$207*$B29+BW$209</f>
        <v>49.91554317640864</v>
      </c>
      <c r="DD29" s="2">
        <f>BZ$207*$B29+BZ$209</f>
        <v>78.507851580350234</v>
      </c>
      <c r="DE29" s="2">
        <f>CA$207*$B29+CA$209</f>
        <v>81.70913667777738</v>
      </c>
      <c r="DF29" s="2">
        <f>CB$207*$B29+CB$209</f>
        <v>84.922544742290512</v>
      </c>
      <c r="DG29" s="2">
        <f>CC$207*$B29+CC$209</f>
        <v>83.910094818661506</v>
      </c>
      <c r="DH29" s="2">
        <f>CD$207*$B29+CD$209</f>
        <v>83.046281814218872</v>
      </c>
      <c r="DI29" s="2">
        <f>CE$207*$B29+CE$209</f>
        <v>84.459172138369311</v>
      </c>
      <c r="DJ29" s="2">
        <f>CF$207*$B29+CF$209</f>
        <v>83.774104445316226</v>
      </c>
      <c r="DK29" s="2">
        <f>CG$207*$B29+CG$209</f>
        <v>84.42208812998463</v>
      </c>
      <c r="DL29" s="2">
        <f>CH$207*$B29+CH$209</f>
        <v>82.726949720799624</v>
      </c>
      <c r="DM29" s="2">
        <f>CI$207*$B29+CI$209</f>
        <v>78.240240415022882</v>
      </c>
      <c r="DN29" s="2">
        <f>CJ$207*$B29+CJ$209</f>
        <v>71.944620511317922</v>
      </c>
      <c r="DO29" s="2">
        <f>CK$207*$B29+CK$209</f>
        <v>63.749169592719539</v>
      </c>
      <c r="DP29" s="2">
        <f>CL$207*$B29+CL$209</f>
        <v>54.064268424077945</v>
      </c>
      <c r="DS29" s="2">
        <f>POWER(10,($B29-C$227)/C$228)/(1+POWER(10,($B29-C$227)/C$228))</f>
        <v>9.8169984847673022E-4</v>
      </c>
      <c r="DT29" s="2">
        <f>POWER(10,($B29-D$227)/D$228)/(1+POWER(10,($B29-D$227)/D$228))</f>
        <v>5.0572238934109203E-4</v>
      </c>
      <c r="DU29" s="2">
        <f>POWER(10,($B29-E$227)/E$228)/(1+POWER(10,($B29-E$227)/E$228))</f>
        <v>8.9287775767412573E-4</v>
      </c>
      <c r="DV29" s="2">
        <f>POWER(10,($B29-F$227)/F$228)/(1+POWER(10,($B29-F$227)/F$228))</f>
        <v>1.0195201780260133E-3</v>
      </c>
      <c r="DW29" s="2">
        <f>POWER(10,($B29-G$227)/G$228)/(1+POWER(10,($B29-G$227)/G$228))</f>
        <v>1.0147928278335348E-3</v>
      </c>
      <c r="DX29" s="2">
        <f>POWER(10,($B29-H$227)/H$228)/(1+POWER(10,($B29-H$227)/H$228))</f>
        <v>8.9493555411855532E-4</v>
      </c>
      <c r="DY29" s="2">
        <f>POWER(10,($B29-I$227)/I$228)/(1+POWER(10,($B29-I$227)/I$228))</f>
        <v>9.3054373262319967E-4</v>
      </c>
      <c r="DZ29" s="2">
        <f>POWER(10,($B29-J$227)/J$228)/(1+POWER(10,($B29-J$227)/J$228))</f>
        <v>9.2783454332544637E-4</v>
      </c>
      <c r="EA29" s="2">
        <f>POWER(10,($B29-K$227)/K$228)/(1+POWER(10,($B29-K$227)/K$228))</f>
        <v>1.000598968160721E-3</v>
      </c>
      <c r="EB29" s="2">
        <f>POWER(10,($B29-L$227)/L$228)/(1+POWER(10,($B29-L$227)/L$228))</f>
        <v>9.7326748764246275E-4</v>
      </c>
      <c r="EC29" s="2">
        <f>POWER(10,($B29-M$227)/M$228)/(1+POWER(10,($B29-M$227)/M$228))</f>
        <v>8.8179629036014772E-4</v>
      </c>
      <c r="ED29" s="2">
        <f>POWER(10,($B29-N$227)/N$228)/(1+POWER(10,($B29-N$227)/N$228))</f>
        <v>8.5583495207969935E-4</v>
      </c>
      <c r="EE29" s="2">
        <f>POWER(10,($B29-O$227)/O$228)/(1+POWER(10,($B29-O$227)/O$228))</f>
        <v>8.8855927079730757E-4</v>
      </c>
    </row>
    <row r="30" spans="2:135" x14ac:dyDescent="0.25">
      <c r="B30" s="2">
        <v>24</v>
      </c>
      <c r="C30">
        <v>78.349000000000004</v>
      </c>
      <c r="D30">
        <v>78.224000000000004</v>
      </c>
      <c r="E30">
        <v>80.94</v>
      </c>
      <c r="F30">
        <v>81.507000000000005</v>
      </c>
      <c r="G30">
        <v>80.06</v>
      </c>
      <c r="H30">
        <v>82.581999999999994</v>
      </c>
      <c r="I30">
        <v>83.313000000000002</v>
      </c>
      <c r="J30">
        <v>78.596999999999994</v>
      </c>
      <c r="K30">
        <v>77.775999999999996</v>
      </c>
      <c r="L30">
        <v>73.805999999999997</v>
      </c>
      <c r="M30">
        <v>67.924999999999997</v>
      </c>
      <c r="N30">
        <v>59.313400000000001</v>
      </c>
      <c r="O30">
        <v>49.180599999999998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76.400347051015572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78.902871179626672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80.348334551188003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80.072361014810184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80.717648611040559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80.376223294331837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81.094013056339932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80.146080541429058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78.027126018756263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73.692855194405468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66.644747358112141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58.920184157101247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49.942490184506639</v>
      </c>
      <c r="AE30" s="5"/>
      <c r="AG30" s="5">
        <f t="shared" si="15"/>
        <v>1.9486529489844315</v>
      </c>
      <c r="AH30" s="5">
        <f t="shared" si="15"/>
        <v>-0.67887117962666821</v>
      </c>
      <c r="AI30" s="5">
        <f t="shared" si="15"/>
        <v>0.59166544881199457</v>
      </c>
      <c r="AJ30" s="5">
        <f t="shared" si="15"/>
        <v>1.4346389851898209</v>
      </c>
      <c r="AK30" s="5">
        <f t="shared" si="15"/>
        <v>-0.65764861104055683</v>
      </c>
      <c r="AL30" s="5">
        <f t="shared" si="15"/>
        <v>2.205776705668157</v>
      </c>
      <c r="AM30" s="5">
        <f t="shared" si="15"/>
        <v>2.2189869436600702</v>
      </c>
      <c r="AN30" s="5">
        <f t="shared" si="15"/>
        <v>-1.5490805414290634</v>
      </c>
      <c r="AO30" s="5">
        <f t="shared" si="14"/>
        <v>-0.25112601875626694</v>
      </c>
      <c r="AP30" s="5">
        <f t="shared" si="14"/>
        <v>0.11314480559452988</v>
      </c>
      <c r="AQ30" s="5">
        <f t="shared" si="14"/>
        <v>1.2802526418878557</v>
      </c>
      <c r="AR30" s="5">
        <f t="shared" si="14"/>
        <v>0.39321584289875489</v>
      </c>
      <c r="AS30" s="5">
        <f t="shared" si="14"/>
        <v>-0.76189018450664037</v>
      </c>
      <c r="AV30" s="2">
        <f t="shared" si="1"/>
        <v>76.399985418149825</v>
      </c>
      <c r="AW30" s="2">
        <f t="shared" si="2"/>
        <v>78.902871171081827</v>
      </c>
      <c r="AX30" s="2">
        <f t="shared" si="3"/>
        <v>80.348333367970639</v>
      </c>
      <c r="AY30" s="2">
        <f t="shared" si="4"/>
        <v>80.07234960881496</v>
      </c>
      <c r="AZ30" s="2">
        <f t="shared" si="5"/>
        <v>80.717641723012477</v>
      </c>
      <c r="BA30" s="2">
        <f t="shared" si="6"/>
        <v>80.376221484447839</v>
      </c>
      <c r="BB30" s="2">
        <f t="shared" si="7"/>
        <v>81.094011797429303</v>
      </c>
      <c r="BC30" s="2">
        <f t="shared" si="8"/>
        <v>80.146078962008119</v>
      </c>
      <c r="BD30" s="2">
        <f t="shared" si="9"/>
        <v>78.02712350491089</v>
      </c>
      <c r="BE30" s="2">
        <f t="shared" si="10"/>
        <v>73.692851164788379</v>
      </c>
      <c r="BF30" s="2">
        <f t="shared" si="11"/>
        <v>66.644746032791829</v>
      </c>
      <c r="BG30" s="2">
        <f t="shared" si="12"/>
        <v>58.920180674389044</v>
      </c>
      <c r="BH30" s="2">
        <f t="shared" si="13"/>
        <v>49.942426282281971</v>
      </c>
      <c r="BK30" s="2">
        <f>IF(OR($B30&lt;C$229, AND($B30&gt;C$230, $B30&lt;C$231)), C30, "")</f>
        <v>78.349000000000004</v>
      </c>
      <c r="BL30" s="2">
        <f>IF(OR($B30&lt;D$229, AND($B30&gt;D$230, $B30&lt;D$231)), D30, "")</f>
        <v>78.224000000000004</v>
      </c>
      <c r="BM30" s="2">
        <f>IF(OR($B30&lt;E$229, AND($B30&gt;E$230, $B30&lt;E$231)), E30, "")</f>
        <v>80.94</v>
      </c>
      <c r="BN30" s="2">
        <f>IF(OR($B30&lt;F$229, AND($B30&gt;F$230, $B30&lt;F$231)), F30, "")</f>
        <v>81.507000000000005</v>
      </c>
      <c r="BO30" s="2">
        <f>IF(OR($B30&lt;G$229, AND($B30&gt;G$230, $B30&lt;G$231)), G30, "")</f>
        <v>80.06</v>
      </c>
      <c r="BP30" s="2">
        <f>IF(OR($B30&lt;H$229, AND($B30&gt;H$230, $B30&lt;H$231)), H30, "")</f>
        <v>82.581999999999994</v>
      </c>
      <c r="BQ30" s="2">
        <f>IF(OR($B30&lt;I$229, AND($B30&gt;I$230, $B30&lt;I$231)), I30, "")</f>
        <v>83.313000000000002</v>
      </c>
      <c r="BR30" s="2">
        <f>IF(OR($B30&lt;J$229, AND($B30&gt;J$230, $B30&lt;J$231)), J30, "")</f>
        <v>78.596999999999994</v>
      </c>
      <c r="BS30" s="2">
        <f>IF(OR($B30&lt;K$229, AND($B30&gt;K$230, $B30&lt;K$231)), K30, "")</f>
        <v>77.775999999999996</v>
      </c>
      <c r="BT30" s="2">
        <f>IF(OR($B30&lt;L$229, AND($B30&gt;L$230, $B30&lt;L$231)), L30, "")</f>
        <v>73.805999999999997</v>
      </c>
      <c r="BU30" s="2">
        <f>IF(OR($B30&lt;M$229, AND($B30&gt;M$230, $B30&lt;M$231)), M30, "")</f>
        <v>67.924999999999997</v>
      </c>
      <c r="BV30" s="2">
        <f>IF(OR($B30&lt;N$229, AND($B30&gt;N$230, $B30&lt;N$231)), N30, "")</f>
        <v>59.313400000000001</v>
      </c>
      <c r="BW30" s="2">
        <f>IF(OR($B30&lt;O$229, AND($B30&gt;O$230, $B30&lt;O$231)), O30, "")</f>
        <v>49.180599999999998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76.397745158706982</v>
      </c>
      <c r="CP30" s="2">
        <f>BL$207*$B30+BL$209</f>
        <v>78.901333202381977</v>
      </c>
      <c r="CQ30" s="2">
        <f>BM$207*$B30+BM$209</f>
        <v>80.343901370954882</v>
      </c>
      <c r="CR30" s="2">
        <f>BN$207*$B30+BN$209</f>
        <v>80.068108818801647</v>
      </c>
      <c r="CS30" s="2">
        <f>BO$207*$B30+BO$209</f>
        <v>80.715088750774996</v>
      </c>
      <c r="CT30" s="2">
        <f>BP$207*$B30+BP$209</f>
        <v>80.372247250119585</v>
      </c>
      <c r="CU30" s="2">
        <f>BQ$207*$B30+BQ$209</f>
        <v>81.091301516250084</v>
      </c>
      <c r="CV30" s="2">
        <f>BR$207*$B30+BR$209</f>
        <v>80.141761754789812</v>
      </c>
      <c r="CW30" s="2">
        <f>BS$207*$B30+BS$209</f>
        <v>78.022011311812577</v>
      </c>
      <c r="CX30" s="2">
        <f>BT$207*$B30+BT$209</f>
        <v>73.688035833243347</v>
      </c>
      <c r="CY30" s="2">
        <f>BU$207*$B30+BU$209</f>
        <v>66.639654120835331</v>
      </c>
      <c r="CZ30" s="2">
        <f>BV$207*$B30+BV$209</f>
        <v>58.915677851224373</v>
      </c>
      <c r="DA30" s="2">
        <f>BW$207*$B30+BW$209</f>
        <v>49.938440309636654</v>
      </c>
      <c r="DD30" s="2">
        <f>BZ$207*$B30+BZ$209</f>
        <v>78.479169953934047</v>
      </c>
      <c r="DE30" s="2">
        <f>CA$207*$B30+CA$209</f>
        <v>81.675014160698552</v>
      </c>
      <c r="DF30" s="2">
        <f>CB$207*$B30+CB$209</f>
        <v>84.871259653875626</v>
      </c>
      <c r="DG30" s="2">
        <f>CC$207*$B30+CC$209</f>
        <v>83.862076775807253</v>
      </c>
      <c r="DH30" s="2">
        <f>CD$207*$B30+CD$209</f>
        <v>83.009711107326225</v>
      </c>
      <c r="DI30" s="2">
        <f>CE$207*$B30+CE$209</f>
        <v>84.422659280833329</v>
      </c>
      <c r="DJ30" s="2">
        <f>CF$207*$B30+CF$209</f>
        <v>83.747842674110032</v>
      </c>
      <c r="DK30" s="2">
        <f>CG$207*$B30+CG$209</f>
        <v>84.385721263831471</v>
      </c>
      <c r="DL30" s="2">
        <f>CH$207*$B30+CH$209</f>
        <v>82.682045705141263</v>
      </c>
      <c r="DM30" s="2">
        <f>CI$207*$B30+CI$209</f>
        <v>78.20071810242527</v>
      </c>
      <c r="DN30" s="2">
        <f>CJ$207*$B30+CJ$209</f>
        <v>71.906487313532963</v>
      </c>
      <c r="DO30" s="2">
        <f>CK$207*$B30+CK$209</f>
        <v>63.714456640757227</v>
      </c>
      <c r="DP30" s="2">
        <f>CL$207*$B30+CL$209</f>
        <v>54.029964662617701</v>
      </c>
      <c r="DS30" s="2">
        <f>POWER(10,($B30-C$227)/C$228)/(1+POWER(10,($B30-C$227)/C$228))</f>
        <v>1.0763105388094006E-3</v>
      </c>
      <c r="DT30" s="2">
        <f>POWER(10,($B30-D$227)/D$228)/(1+POWER(10,($B30-D$227)/D$228))</f>
        <v>5.5448651916023052E-4</v>
      </c>
      <c r="DU30" s="2">
        <f>POWER(10,($B30-E$227)/E$228)/(1+POWER(10,($B30-E$227)/E$228))</f>
        <v>9.78936664339343E-4</v>
      </c>
      <c r="DV30" s="2">
        <f>POWER(10,($B30-F$227)/F$228)/(1+POWER(10,($B30-F$227)/F$228))</f>
        <v>1.11777170006856E-3</v>
      </c>
      <c r="DW30" s="2">
        <f>POWER(10,($B30-G$227)/G$228)/(1+POWER(10,($B30-G$227)/G$228))</f>
        <v>1.1125892808439757E-3</v>
      </c>
      <c r="DX30" s="2">
        <f>POWER(10,($B30-H$227)/H$228)/(1+POWER(10,($B30-H$227)/H$228))</f>
        <v>9.8119260414019868E-4</v>
      </c>
      <c r="DY30" s="2">
        <f>POWER(10,($B30-I$227)/I$228)/(1+POWER(10,($B30-I$227)/I$228))</f>
        <v>1.0202293200669526E-3</v>
      </c>
      <c r="DZ30" s="2">
        <f>POWER(10,($B30-J$227)/J$228)/(1+POWER(10,($B30-J$227)/J$228))</f>
        <v>1.0172592856029503E-3</v>
      </c>
      <c r="EA30" s="2">
        <f>POWER(10,($B30-K$227)/K$228)/(1+POWER(10,($B30-K$227)/K$228))</f>
        <v>1.0970290488934251E-3</v>
      </c>
      <c r="EB30" s="2">
        <f>POWER(10,($B30-L$227)/L$228)/(1+POWER(10,($B30-L$227)/L$228))</f>
        <v>1.0670663826510391E-3</v>
      </c>
      <c r="EC30" s="2">
        <f>POWER(10,($B30-M$227)/M$228)/(1+POWER(10,($B30-M$227)/M$228))</f>
        <v>9.6678815717253822E-4</v>
      </c>
      <c r="ED30" s="2">
        <f>POWER(10,($B30-N$227)/N$228)/(1+POWER(10,($B30-N$227)/N$228))</f>
        <v>9.3832688735293501E-4</v>
      </c>
      <c r="EE30" s="2">
        <f>POWER(10,($B30-O$227)/O$228)/(1+POWER(10,($B30-O$227)/O$228))</f>
        <v>9.7420235135911549E-4</v>
      </c>
    </row>
    <row r="31" spans="2:135" x14ac:dyDescent="0.25">
      <c r="B31" s="2">
        <v>25</v>
      </c>
      <c r="C31">
        <v>79.046999999999997</v>
      </c>
      <c r="D31">
        <v>76.866</v>
      </c>
      <c r="E31">
        <v>81.686999999999998</v>
      </c>
      <c r="F31">
        <v>81.686999999999998</v>
      </c>
      <c r="G31">
        <v>80.97</v>
      </c>
      <c r="H31">
        <v>78.850999999999999</v>
      </c>
      <c r="I31">
        <v>82.06</v>
      </c>
      <c r="J31">
        <v>80.03</v>
      </c>
      <c r="K31">
        <v>78.492999999999995</v>
      </c>
      <c r="L31">
        <v>75.119</v>
      </c>
      <c r="M31">
        <v>67.566999999999993</v>
      </c>
      <c r="N31">
        <v>58.477600000000002</v>
      </c>
      <c r="O31">
        <v>50.847200000000001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76.407072266629157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78.914388762426938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80.366525942200809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80.081747321129612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80.722355478886371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80.402653247743487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81.113106112317723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80.174946585670455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78.055721641782597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73.723780915845751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66.68616039318438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58.954697575522495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49.965819398383601</v>
      </c>
      <c r="AE31" s="5"/>
      <c r="AG31" s="5">
        <f t="shared" si="15"/>
        <v>2.6399277333708397</v>
      </c>
      <c r="AH31" s="5">
        <f t="shared" si="15"/>
        <v>-2.0483887624269386</v>
      </c>
      <c r="AI31" s="5">
        <f t="shared" si="15"/>
        <v>1.3204740577991885</v>
      </c>
      <c r="AJ31" s="5">
        <f t="shared" si="15"/>
        <v>1.6052526788703858</v>
      </c>
      <c r="AK31" s="5">
        <f t="shared" si="15"/>
        <v>0.247644521113628</v>
      </c>
      <c r="AL31" s="5">
        <f t="shared" si="15"/>
        <v>-1.5516532477434879</v>
      </c>
      <c r="AM31" s="5">
        <f t="shared" si="15"/>
        <v>0.946893887682279</v>
      </c>
      <c r="AN31" s="5">
        <f t="shared" si="15"/>
        <v>-0.14494658567045349</v>
      </c>
      <c r="AO31" s="5">
        <f t="shared" si="14"/>
        <v>0.43727835821739802</v>
      </c>
      <c r="AP31" s="5">
        <f t="shared" si="14"/>
        <v>1.3952190841542489</v>
      </c>
      <c r="AQ31" s="5">
        <f t="shared" si="14"/>
        <v>0.8808396068156128</v>
      </c>
      <c r="AR31" s="5">
        <f t="shared" si="14"/>
        <v>-0.47709757552249243</v>
      </c>
      <c r="AS31" s="5">
        <f t="shared" si="14"/>
        <v>0.88138060161639942</v>
      </c>
      <c r="AV31" s="2">
        <f t="shared" si="1"/>
        <v>76.406143792666754</v>
      </c>
      <c r="AW31" s="2">
        <f t="shared" si="2"/>
        <v>78.914388730648213</v>
      </c>
      <c r="AX31" s="2">
        <f t="shared" si="3"/>
        <v>80.366522064233124</v>
      </c>
      <c r="AY31" s="2">
        <f t="shared" si="4"/>
        <v>80.081712887615822</v>
      </c>
      <c r="AZ31" s="2">
        <f t="shared" si="5"/>
        <v>80.722334285322091</v>
      </c>
      <c r="BA31" s="2">
        <f t="shared" si="6"/>
        <v>80.402647432551561</v>
      </c>
      <c r="BB31" s="2">
        <f t="shared" si="7"/>
        <v>81.113101984657348</v>
      </c>
      <c r="BC31" s="2">
        <f t="shared" si="8"/>
        <v>80.174941462192436</v>
      </c>
      <c r="BD31" s="2">
        <f t="shared" si="9"/>
        <v>78.055713583955352</v>
      </c>
      <c r="BE31" s="2">
        <f t="shared" si="10"/>
        <v>73.723768309250033</v>
      </c>
      <c r="BF31" s="2">
        <f t="shared" si="11"/>
        <v>66.686156116087602</v>
      </c>
      <c r="BG31" s="2">
        <f t="shared" si="12"/>
        <v>58.954686849723963</v>
      </c>
      <c r="BH31" s="2">
        <f t="shared" si="13"/>
        <v>49.965646468441115</v>
      </c>
      <c r="BK31" s="2">
        <f>IF(OR($B31&lt;C$229, AND($B31&gt;C$230, $B31&lt;C$231)), C31, "")</f>
        <v>79.046999999999997</v>
      </c>
      <c r="BL31" s="2">
        <f>IF(OR($B31&lt;D$229, AND($B31&gt;D$230, $B31&lt;D$231)), D31, "")</f>
        <v>76.866</v>
      </c>
      <c r="BM31" s="2">
        <f>IF(OR($B31&lt;E$229, AND($B31&gt;E$230, $B31&lt;E$231)), E31, "")</f>
        <v>81.686999999999998</v>
      </c>
      <c r="BN31" s="2">
        <f>IF(OR($B31&lt;F$229, AND($B31&gt;F$230, $B31&lt;F$231)), F31, "")</f>
        <v>81.686999999999998</v>
      </c>
      <c r="BO31" s="2">
        <f>IF(OR($B31&lt;G$229, AND($B31&gt;G$230, $B31&lt;G$231)), G31, "")</f>
        <v>80.97</v>
      </c>
      <c r="BP31" s="2">
        <f>IF(OR($B31&lt;H$229, AND($B31&gt;H$230, $B31&lt;H$231)), H31, "")</f>
        <v>78.850999999999999</v>
      </c>
      <c r="BQ31" s="2">
        <f>IF(OR($B31&lt;I$229, AND($B31&gt;I$230, $B31&lt;I$231)), I31, "")</f>
        <v>82.06</v>
      </c>
      <c r="BR31" s="2">
        <f>IF(OR($B31&lt;J$229, AND($B31&gt;J$230, $B31&lt;J$231)), J31, "")</f>
        <v>80.03</v>
      </c>
      <c r="BS31" s="2">
        <f>IF(OR($B31&lt;K$229, AND($B31&gt;K$230, $B31&lt;K$231)), K31, "")</f>
        <v>78.492999999999995</v>
      </c>
      <c r="BT31" s="2">
        <f>IF(OR($B31&lt;L$229, AND($B31&gt;L$230, $B31&lt;L$231)), L31, "")</f>
        <v>75.119</v>
      </c>
      <c r="BU31" s="2">
        <f>IF(OR($B31&lt;M$229, AND($B31&gt;M$230, $B31&lt;M$231)), M31, "")</f>
        <v>67.566999999999993</v>
      </c>
      <c r="BV31" s="2">
        <f>IF(OR($B31&lt;N$229, AND($B31&gt;N$230, $B31&lt;N$231)), N31, "")</f>
        <v>58.477600000000002</v>
      </c>
      <c r="BW31" s="2">
        <f>IF(OR($B31&lt;O$229, AND($B31&gt;O$230, $B31&lt;O$231)), O31, "")</f>
        <v>50.847200000000001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76.403728557799013</v>
      </c>
      <c r="CP31" s="2">
        <f>BL$207*$B31+BL$209</f>
        <v>78.912730145259474</v>
      </c>
      <c r="CQ31" s="2">
        <f>BM$207*$B31+BM$209</f>
        <v>80.361737121171856</v>
      </c>
      <c r="CR31" s="2">
        <f>BN$207*$B31+BN$209</f>
        <v>80.077133359783048</v>
      </c>
      <c r="CS31" s="2">
        <f>BO$207*$B31+BO$209</f>
        <v>80.719585401291937</v>
      </c>
      <c r="CT31" s="2">
        <f>BP$207*$B31+BP$209</f>
        <v>80.398357550879467</v>
      </c>
      <c r="CU31" s="2">
        <f>BQ$207*$B31+BQ$209</f>
        <v>81.11018100563723</v>
      </c>
      <c r="CV31" s="2">
        <f>BR$207*$B31+BR$209</f>
        <v>80.170280569703976</v>
      </c>
      <c r="CW31" s="2">
        <f>BS$207*$B31+BS$209</f>
        <v>78.050196676503035</v>
      </c>
      <c r="CX31" s="2">
        <f>BT$207*$B31+BT$209</f>
        <v>73.7185709064631</v>
      </c>
      <c r="CY31" s="2">
        <f>BU$207*$B31+BU$209</f>
        <v>66.680657348070213</v>
      </c>
      <c r="CZ31" s="2">
        <f>BV$207*$B31+BV$209</f>
        <v>58.949820885633201</v>
      </c>
      <c r="DA31" s="2">
        <f>BW$207*$B31+BW$209</f>
        <v>49.961337442864668</v>
      </c>
      <c r="DD31" s="2">
        <f>BZ$207*$B31+BZ$209</f>
        <v>78.45048832751786</v>
      </c>
      <c r="DE31" s="2">
        <f>CA$207*$B31+CA$209</f>
        <v>81.64089164361971</v>
      </c>
      <c r="DF31" s="2">
        <f>CB$207*$B31+CB$209</f>
        <v>84.819974565460726</v>
      </c>
      <c r="DG31" s="2">
        <f>CC$207*$B31+CC$209</f>
        <v>83.814058732953001</v>
      </c>
      <c r="DH31" s="2">
        <f>CD$207*$B31+CD$209</f>
        <v>82.973140400433564</v>
      </c>
      <c r="DI31" s="2">
        <f>CE$207*$B31+CE$209</f>
        <v>84.386146423297347</v>
      </c>
      <c r="DJ31" s="2">
        <f>CF$207*$B31+CF$209</f>
        <v>83.721580902903824</v>
      </c>
      <c r="DK31" s="2">
        <f>CG$207*$B31+CG$209</f>
        <v>84.349354397678297</v>
      </c>
      <c r="DL31" s="2">
        <f>CH$207*$B31+CH$209</f>
        <v>82.637141689482917</v>
      </c>
      <c r="DM31" s="2">
        <f>CI$207*$B31+CI$209</f>
        <v>78.161195789827644</v>
      </c>
      <c r="DN31" s="2">
        <f>CJ$207*$B31+CJ$209</f>
        <v>71.868354115747991</v>
      </c>
      <c r="DO31" s="2">
        <f>CK$207*$B31+CK$209</f>
        <v>63.679743688794915</v>
      </c>
      <c r="DP31" s="2">
        <f>CL$207*$B31+CL$209</f>
        <v>53.99566090115745</v>
      </c>
      <c r="DS31" s="2">
        <f>POWER(10,($B31-C$227)/C$228)/(1+POWER(10,($B31-C$227)/C$228))</f>
        <v>1.1800285033346865E-3</v>
      </c>
      <c r="DT31" s="2">
        <f>POWER(10,($B31-D$227)/D$228)/(1+POWER(10,($B31-D$227)/D$228))</f>
        <v>6.0794985551468003E-4</v>
      </c>
      <c r="DU31" s="2">
        <f>POWER(10,($B31-E$227)/E$228)/(1+POWER(10,($B31-E$227)/E$228))</f>
        <v>1.0732813406770256E-3</v>
      </c>
      <c r="DV31" s="2">
        <f>POWER(10,($B31-F$227)/F$228)/(1+POWER(10,($B31-F$227)/F$228))</f>
        <v>1.2254801408806768E-3</v>
      </c>
      <c r="DW31" s="2">
        <f>POWER(10,($B31-G$227)/G$228)/(1+POWER(10,($B31-G$227)/G$228))</f>
        <v>1.219798953748099E-3</v>
      </c>
      <c r="DX31" s="2">
        <f>POWER(10,($B31-H$227)/H$228)/(1+POWER(10,($B31-H$227)/H$228))</f>
        <v>1.0757544617670859E-3</v>
      </c>
      <c r="DY31" s="2">
        <f>POWER(10,($B31-I$227)/I$228)/(1+POWER(10,($B31-I$227)/I$228))</f>
        <v>1.1185491058601561E-3</v>
      </c>
      <c r="DZ31" s="2">
        <f>POWER(10,($B31-J$227)/J$228)/(1+POWER(10,($B31-J$227)/J$228))</f>
        <v>1.1152931678902658E-3</v>
      </c>
      <c r="EA31" s="2">
        <f>POWER(10,($B31-K$227)/K$228)/(1+POWER(10,($B31-K$227)/K$228))</f>
        <v>1.2027411352667642E-3</v>
      </c>
      <c r="EB31" s="2">
        <f>POWER(10,($B31-L$227)/L$228)/(1+POWER(10,($B31-L$227)/L$228))</f>
        <v>1.1698945833582214E-3</v>
      </c>
      <c r="EC31" s="2">
        <f>POWER(10,($B31-M$227)/M$228)/(1+POWER(10,($B31-M$227)/M$228))</f>
        <v>1.0599632676392087E-3</v>
      </c>
      <c r="ED31" s="2">
        <f>POWER(10,($B31-N$227)/N$228)/(1+POWER(10,($B31-N$227)/N$228))</f>
        <v>1.0287618409975114E-3</v>
      </c>
      <c r="EE31" s="2">
        <f>POWER(10,($B31-O$227)/O$228)/(1+POWER(10,($B31-O$227)/O$228))</f>
        <v>1.0680912477634263E-3</v>
      </c>
    </row>
    <row r="32" spans="2:135" x14ac:dyDescent="0.25">
      <c r="B32" s="2">
        <v>26</v>
      </c>
      <c r="C32">
        <v>81.512</v>
      </c>
      <c r="D32">
        <v>77.328000000000003</v>
      </c>
      <c r="E32">
        <v>81.103999999999999</v>
      </c>
      <c r="F32">
        <v>81.566999999999993</v>
      </c>
      <c r="G32">
        <v>80.581999999999994</v>
      </c>
      <c r="H32">
        <v>81.254000000000005</v>
      </c>
      <c r="I32">
        <v>80.596999999999994</v>
      </c>
      <c r="J32">
        <v>81.075000000000003</v>
      </c>
      <c r="K32">
        <v>80.149000000000001</v>
      </c>
      <c r="L32">
        <v>74.299000000000007</v>
      </c>
      <c r="M32">
        <v>67.566999999999993</v>
      </c>
      <c r="N32">
        <v>58.701500000000003</v>
      </c>
      <c r="O32">
        <v>51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76.414613074247981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78.925915356310057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80.384749797589464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80.091201987876275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80.727103564705942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80.429115232993524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81.132220588395242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80.203846038289484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78.08435895163359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73.754752238551134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66.727610546293135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58.989252940972079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49.989342914565249</v>
      </c>
      <c r="AE32" s="5"/>
      <c r="AG32" s="5">
        <f t="shared" si="15"/>
        <v>5.0973869257520192</v>
      </c>
      <c r="AH32" s="5">
        <f t="shared" si="15"/>
        <v>-1.5979153563100539</v>
      </c>
      <c r="AI32" s="5">
        <f t="shared" si="15"/>
        <v>0.71925020241053517</v>
      </c>
      <c r="AJ32" s="5">
        <f t="shared" si="15"/>
        <v>1.4757980121237182</v>
      </c>
      <c r="AK32" s="5">
        <f t="shared" si="15"/>
        <v>-0.14510356470594843</v>
      </c>
      <c r="AL32" s="5">
        <f t="shared" si="15"/>
        <v>0.8248847670064805</v>
      </c>
      <c r="AM32" s="5">
        <f t="shared" si="15"/>
        <v>-0.53522058839524789</v>
      </c>
      <c r="AN32" s="5">
        <f t="shared" si="15"/>
        <v>0.87115396171051884</v>
      </c>
      <c r="AO32" s="5">
        <f t="shared" si="14"/>
        <v>2.0646410483664113</v>
      </c>
      <c r="AP32" s="5">
        <f t="shared" si="14"/>
        <v>0.54424776144887232</v>
      </c>
      <c r="AQ32" s="5">
        <f t="shared" si="14"/>
        <v>0.83938945370685758</v>
      </c>
      <c r="AR32" s="5">
        <f t="shared" si="14"/>
        <v>-0.28775294097207649</v>
      </c>
      <c r="AS32" s="5">
        <f t="shared" si="14"/>
        <v>1.010657085434751</v>
      </c>
      <c r="AV32" s="2">
        <f t="shared" si="1"/>
        <v>76.412315060678424</v>
      </c>
      <c r="AW32" s="2">
        <f t="shared" si="2"/>
        <v>78.925915242526727</v>
      </c>
      <c r="AX32" s="2">
        <f t="shared" si="3"/>
        <v>80.384737578880816</v>
      </c>
      <c r="AY32" s="2">
        <f t="shared" si="4"/>
        <v>80.091102019809128</v>
      </c>
      <c r="AZ32" s="2">
        <f t="shared" si="5"/>
        <v>80.727040868115722</v>
      </c>
      <c r="BA32" s="2">
        <f t="shared" si="6"/>
        <v>80.42909726628217</v>
      </c>
      <c r="BB32" s="2">
        <f t="shared" si="7"/>
        <v>81.132207581048775</v>
      </c>
      <c r="BC32" s="2">
        <f t="shared" si="8"/>
        <v>80.203830061946363</v>
      </c>
      <c r="BD32" s="2">
        <f t="shared" si="9"/>
        <v>78.084334130483413</v>
      </c>
      <c r="BE32" s="2">
        <f t="shared" si="10"/>
        <v>73.754714318420312</v>
      </c>
      <c r="BF32" s="2">
        <f t="shared" si="11"/>
        <v>66.727597272976169</v>
      </c>
      <c r="BG32" s="2">
        <f t="shared" si="12"/>
        <v>58.989221151193853</v>
      </c>
      <c r="BH32" s="2">
        <f t="shared" si="13"/>
        <v>49.988891858577347</v>
      </c>
      <c r="BK32" s="2">
        <f>IF(OR($B32&lt;C$229, AND($B32&gt;C$230, $B32&lt;C$231)), C32, "")</f>
        <v>81.512</v>
      </c>
      <c r="BL32" s="2">
        <f>IF(OR($B32&lt;D$229, AND($B32&gt;D$230, $B32&lt;D$231)), D32, "")</f>
        <v>77.328000000000003</v>
      </c>
      <c r="BM32" s="2">
        <f>IF(OR($B32&lt;E$229, AND($B32&gt;E$230, $B32&lt;E$231)), E32, "")</f>
        <v>81.103999999999999</v>
      </c>
      <c r="BN32" s="2">
        <f>IF(OR($B32&lt;F$229, AND($B32&gt;F$230, $B32&lt;F$231)), F32, "")</f>
        <v>81.566999999999993</v>
      </c>
      <c r="BO32" s="2">
        <f>IF(OR($B32&lt;G$229, AND($B32&gt;G$230, $B32&lt;G$231)), G32, "")</f>
        <v>80.581999999999994</v>
      </c>
      <c r="BP32" s="2">
        <f>IF(OR($B32&lt;H$229, AND($B32&gt;H$230, $B32&lt;H$231)), H32, "")</f>
        <v>81.254000000000005</v>
      </c>
      <c r="BQ32" s="2">
        <f>IF(OR($B32&lt;I$229, AND($B32&gt;I$230, $B32&lt;I$231)), I32, "")</f>
        <v>80.596999999999994</v>
      </c>
      <c r="BR32" s="2">
        <f>IF(OR($B32&lt;J$229, AND($B32&gt;J$230, $B32&lt;J$231)), J32, "")</f>
        <v>81.075000000000003</v>
      </c>
      <c r="BS32" s="2">
        <f>IF(OR($B32&lt;K$229, AND($B32&gt;K$230, $B32&lt;K$231)), K32, "")</f>
        <v>80.149000000000001</v>
      </c>
      <c r="BT32" s="2">
        <f>IF(OR($B32&lt;L$229, AND($B32&gt;L$230, $B32&lt;L$231)), L32, "")</f>
        <v>74.299000000000007</v>
      </c>
      <c r="BU32" s="2">
        <f>IF(OR($B32&lt;M$229, AND($B32&gt;M$230, $B32&lt;M$231)), M32, "")</f>
        <v>67.566999999999993</v>
      </c>
      <c r="BV32" s="2">
        <f>IF(OR($B32&lt;N$229, AND($B32&gt;N$230, $B32&lt;N$231)), N32, "")</f>
        <v>58.701500000000003</v>
      </c>
      <c r="BW32" s="2">
        <f>IF(OR($B32&lt;O$229, AND($B32&gt;O$230, $B32&lt;O$231)), O32, "")</f>
        <v>51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76.409711956891059</v>
      </c>
      <c r="CP32" s="2">
        <f>BL$207*$B32+BL$209</f>
        <v>78.92412708813697</v>
      </c>
      <c r="CQ32" s="2">
        <f>BM$207*$B32+BM$209</f>
        <v>80.379572871388845</v>
      </c>
      <c r="CR32" s="2">
        <f>BN$207*$B32+BN$209</f>
        <v>80.086157900764434</v>
      </c>
      <c r="CS32" s="2">
        <f>BO$207*$B32+BO$209</f>
        <v>80.724082051808864</v>
      </c>
      <c r="CT32" s="2">
        <f>BP$207*$B32+BP$209</f>
        <v>80.424467851639335</v>
      </c>
      <c r="CU32" s="2">
        <f>BQ$207*$B32+BQ$209</f>
        <v>81.12906049502439</v>
      </c>
      <c r="CV32" s="2">
        <f>BR$207*$B32+BR$209</f>
        <v>80.198799384618155</v>
      </c>
      <c r="CW32" s="2">
        <f>BS$207*$B32+BS$209</f>
        <v>78.078382041193493</v>
      </c>
      <c r="CX32" s="2">
        <f>BT$207*$B32+BT$209</f>
        <v>73.749105979682867</v>
      </c>
      <c r="CY32" s="2">
        <f>BU$207*$B32+BU$209</f>
        <v>66.721660575305108</v>
      </c>
      <c r="CZ32" s="2">
        <f>BV$207*$B32+BV$209</f>
        <v>58.983963920042029</v>
      </c>
      <c r="DA32" s="2">
        <f>BW$207*$B32+BW$209</f>
        <v>49.984234576092682</v>
      </c>
      <c r="DD32" s="2">
        <f>BZ$207*$B32+BZ$209</f>
        <v>78.421806701101673</v>
      </c>
      <c r="DE32" s="2">
        <f>CA$207*$B32+CA$209</f>
        <v>81.606769126540868</v>
      </c>
      <c r="DF32" s="2">
        <f>CB$207*$B32+CB$209</f>
        <v>84.768689477045839</v>
      </c>
      <c r="DG32" s="2">
        <f>CC$207*$B32+CC$209</f>
        <v>83.766040690098748</v>
      </c>
      <c r="DH32" s="2">
        <f>CD$207*$B32+CD$209</f>
        <v>82.936569693540918</v>
      </c>
      <c r="DI32" s="2">
        <f>CE$207*$B32+CE$209</f>
        <v>84.349633565761366</v>
      </c>
      <c r="DJ32" s="2">
        <f>CF$207*$B32+CF$209</f>
        <v>83.695319131697616</v>
      </c>
      <c r="DK32" s="2">
        <f>CG$207*$B32+CG$209</f>
        <v>84.312987531525124</v>
      </c>
      <c r="DL32" s="2">
        <f>CH$207*$B32+CH$209</f>
        <v>82.592237673824556</v>
      </c>
      <c r="DM32" s="2">
        <f>CI$207*$B32+CI$209</f>
        <v>78.121673477230019</v>
      </c>
      <c r="DN32" s="2">
        <f>CJ$207*$B32+CJ$209</f>
        <v>71.830220917963032</v>
      </c>
      <c r="DO32" s="2">
        <f>CK$207*$B32+CK$209</f>
        <v>63.645030736832602</v>
      </c>
      <c r="DP32" s="2">
        <f>CL$207*$B32+CL$209</f>
        <v>53.961357139697206</v>
      </c>
      <c r="DS32" s="2">
        <f>POWER(10,($B32-C$227)/C$228)/(1+POWER(10,($B32-C$227)/C$228))</f>
        <v>1.293728237627606E-3</v>
      </c>
      <c r="DT32" s="2">
        <f>POWER(10,($B32-D$227)/D$228)/(1+POWER(10,($B32-D$227)/D$228))</f>
        <v>6.6656466429948014E-4</v>
      </c>
      <c r="DU32" s="2">
        <f>POWER(10,($B32-E$227)/E$228)/(1+POWER(10,($B32-E$227)/E$228))</f>
        <v>1.1767077423549049E-3</v>
      </c>
      <c r="DV32" s="2">
        <f>POWER(10,($B32-F$227)/F$228)/(1+POWER(10,($B32-F$227)/F$228))</f>
        <v>1.3435534031238214E-3</v>
      </c>
      <c r="DW32" s="2">
        <f>POWER(10,($B32-G$227)/G$228)/(1+POWER(10,($B32-G$227)/G$228))</f>
        <v>1.337325574636503E-3</v>
      </c>
      <c r="DX32" s="2">
        <f>POWER(10,($B32-H$227)/H$228)/(1+POWER(10,($B32-H$227)/H$228))</f>
        <v>1.1794189035585691E-3</v>
      </c>
      <c r="DY32" s="2">
        <f>POWER(10,($B32-I$227)/I$228)/(1+POWER(10,($B32-I$227)/I$228))</f>
        <v>1.2263323654980568E-3</v>
      </c>
      <c r="DZ32" s="2">
        <f>POWER(10,($B32-J$227)/J$228)/(1+POWER(10,($B32-J$227)/J$228))</f>
        <v>1.2227630697916852E-3</v>
      </c>
      <c r="EA32" s="2">
        <f>POWER(10,($B32-K$227)/K$228)/(1+POWER(10,($B32-K$227)/K$228))</f>
        <v>1.3186264192628667E-3</v>
      </c>
      <c r="EB32" s="2">
        <f>POWER(10,($B32-L$227)/L$228)/(1+POWER(10,($B32-L$227)/L$228))</f>
        <v>1.2826191340900024E-3</v>
      </c>
      <c r="EC32" s="2">
        <f>POWER(10,($B32-M$227)/M$228)/(1+POWER(10,($B32-M$227)/M$228))</f>
        <v>1.1621077706523136E-3</v>
      </c>
      <c r="ED32" s="2">
        <f>POWER(10,($B32-N$227)/N$228)/(1+POWER(10,($B32-N$227)/N$228))</f>
        <v>1.1279029798256692E-3</v>
      </c>
      <c r="EE32" s="2">
        <f>POWER(10,($B32-O$227)/O$228)/(1+POWER(10,($B32-O$227)/O$228))</f>
        <v>1.1710180941571166E-3</v>
      </c>
    </row>
    <row r="33" spans="2:135" x14ac:dyDescent="0.25">
      <c r="B33" s="2">
        <v>27</v>
      </c>
      <c r="C33">
        <v>78.325999999999993</v>
      </c>
      <c r="D33">
        <v>77.596999999999994</v>
      </c>
      <c r="E33">
        <v>81.91</v>
      </c>
      <c r="F33">
        <v>82.388000000000005</v>
      </c>
      <c r="G33">
        <v>81.075000000000003</v>
      </c>
      <c r="H33">
        <v>79.328000000000003</v>
      </c>
      <c r="I33">
        <v>82.715999999999994</v>
      </c>
      <c r="J33">
        <v>81.715999999999994</v>
      </c>
      <c r="K33">
        <v>81.328000000000003</v>
      </c>
      <c r="L33">
        <v>75.760999999999996</v>
      </c>
      <c r="M33">
        <v>69.134</v>
      </c>
      <c r="N33">
        <v>60.373100000000001</v>
      </c>
      <c r="O33">
        <v>52.041699999999999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76.423983056165227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78.937451702621075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80.40301880672537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80.100797943418783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80.731940676079887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80.455626029839806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81.151368991262288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80.232794481729343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78.113060726193922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73.785800867156127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66.769111316629122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59.023876295947765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50.013298261151256</v>
      </c>
      <c r="AE33" s="5"/>
      <c r="AG33" s="5">
        <f t="shared" si="15"/>
        <v>1.9020169438347665</v>
      </c>
      <c r="AH33" s="5">
        <f t="shared" si="15"/>
        <v>-1.3404517026210812</v>
      </c>
      <c r="AI33" s="5">
        <f t="shared" si="15"/>
        <v>1.5069811932746262</v>
      </c>
      <c r="AJ33" s="5">
        <f t="shared" si="15"/>
        <v>2.2872020565812221</v>
      </c>
      <c r="AK33" s="5">
        <f t="shared" si="15"/>
        <v>0.34305932392011584</v>
      </c>
      <c r="AL33" s="5">
        <f t="shared" si="15"/>
        <v>-1.1276260298398029</v>
      </c>
      <c r="AM33" s="5">
        <f t="shared" si="15"/>
        <v>1.564631008737706</v>
      </c>
      <c r="AN33" s="5">
        <f t="shared" si="15"/>
        <v>1.4832055182706512</v>
      </c>
      <c r="AO33" s="5">
        <f t="shared" si="14"/>
        <v>3.2149392738060811</v>
      </c>
      <c r="AP33" s="5">
        <f t="shared" si="14"/>
        <v>1.9751991328438692</v>
      </c>
      <c r="AQ33" s="5">
        <f t="shared" si="14"/>
        <v>2.3648886833708787</v>
      </c>
      <c r="AR33" s="5">
        <f t="shared" si="14"/>
        <v>1.3492237040522355</v>
      </c>
      <c r="AS33" s="5">
        <f t="shared" si="14"/>
        <v>2.0284017388487428</v>
      </c>
      <c r="AV33" s="2">
        <f t="shared" si="1"/>
        <v>76.418500078560569</v>
      </c>
      <c r="AW33" s="2">
        <f t="shared" si="2"/>
        <v>78.937451310400348</v>
      </c>
      <c r="AX33" s="2">
        <f t="shared" si="3"/>
        <v>80.402981795973901</v>
      </c>
      <c r="AY33" s="2">
        <f t="shared" si="4"/>
        <v>80.100518834931748</v>
      </c>
      <c r="AZ33" s="2">
        <f t="shared" si="5"/>
        <v>80.731762350078554</v>
      </c>
      <c r="BA33" s="2">
        <f t="shared" si="6"/>
        <v>80.45557265158719</v>
      </c>
      <c r="BB33" s="2">
        <f t="shared" si="7"/>
        <v>81.151329595532005</v>
      </c>
      <c r="BC33" s="2">
        <f t="shared" si="8"/>
        <v>80.232746592770368</v>
      </c>
      <c r="BD33" s="2">
        <f t="shared" si="9"/>
        <v>78.112987249363982</v>
      </c>
      <c r="BE33" s="2">
        <f t="shared" si="10"/>
        <v>73.785691199191433</v>
      </c>
      <c r="BF33" s="2">
        <f t="shared" si="11"/>
        <v>66.769071705974653</v>
      </c>
      <c r="BG33" s="2">
        <f t="shared" si="12"/>
        <v>59.023785620193586</v>
      </c>
      <c r="BH33" s="2">
        <f t="shared" si="13"/>
        <v>50.01216430373843</v>
      </c>
      <c r="BK33" s="2">
        <f>IF(OR($B33&lt;C$229, AND($B33&gt;C$230, $B33&lt;C$231)), C33, "")</f>
        <v>78.325999999999993</v>
      </c>
      <c r="BL33" s="2">
        <f>IF(OR($B33&lt;D$229, AND($B33&gt;D$230, $B33&lt;D$231)), D33, "")</f>
        <v>77.596999999999994</v>
      </c>
      <c r="BM33" s="2">
        <f>IF(OR($B33&lt;E$229, AND($B33&gt;E$230, $B33&lt;E$231)), E33, "")</f>
        <v>81.91</v>
      </c>
      <c r="BN33" s="2">
        <f>IF(OR($B33&lt;F$229, AND($B33&gt;F$230, $B33&lt;F$231)), F33, "")</f>
        <v>82.388000000000005</v>
      </c>
      <c r="BO33" s="2">
        <f>IF(OR($B33&lt;G$229, AND($B33&gt;G$230, $B33&lt;G$231)), G33, "")</f>
        <v>81.075000000000003</v>
      </c>
      <c r="BP33" s="2">
        <f>IF(OR($B33&lt;H$229, AND($B33&gt;H$230, $B33&lt;H$231)), H33, "")</f>
        <v>79.328000000000003</v>
      </c>
      <c r="BQ33" s="2">
        <f>IF(OR($B33&lt;I$229, AND($B33&gt;I$230, $B33&lt;I$231)), I33, "")</f>
        <v>82.715999999999994</v>
      </c>
      <c r="BR33" s="2">
        <f>IF(OR($B33&lt;J$229, AND($B33&gt;J$230, $B33&lt;J$231)), J33, "")</f>
        <v>81.715999999999994</v>
      </c>
      <c r="BS33" s="2">
        <f>IF(OR($B33&lt;K$229, AND($B33&gt;K$230, $B33&lt;K$231)), K33, "")</f>
        <v>81.328000000000003</v>
      </c>
      <c r="BT33" s="2">
        <f>IF(OR($B33&lt;L$229, AND($B33&gt;L$230, $B33&lt;L$231)), L33, "")</f>
        <v>75.760999999999996</v>
      </c>
      <c r="BU33" s="2">
        <f>IF(OR($B33&lt;M$229, AND($B33&gt;M$230, $B33&lt;M$231)), M33, "")</f>
        <v>69.134</v>
      </c>
      <c r="BV33" s="2">
        <f>IF(OR($B33&lt;N$229, AND($B33&gt;N$230, $B33&lt;N$231)), N33, "")</f>
        <v>60.373100000000001</v>
      </c>
      <c r="BW33" s="2">
        <f>IF(OR($B33&lt;O$229, AND($B33&gt;O$230, $B33&lt;O$231)), O33, "")</f>
        <v>52.041699999999999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76.41569535598309</v>
      </c>
      <c r="CP33" s="2">
        <f>BL$207*$B33+BL$209</f>
        <v>78.935524031014467</v>
      </c>
      <c r="CQ33" s="2">
        <f>BM$207*$B33+BM$209</f>
        <v>80.39740862160582</v>
      </c>
      <c r="CR33" s="2">
        <f>BN$207*$B33+BN$209</f>
        <v>80.095182441745834</v>
      </c>
      <c r="CS33" s="2">
        <f>BO$207*$B33+BO$209</f>
        <v>80.728578702325805</v>
      </c>
      <c r="CT33" s="2">
        <f>BP$207*$B33+BP$209</f>
        <v>80.450578152399203</v>
      </c>
      <c r="CU33" s="2">
        <f>BQ$207*$B33+BQ$209</f>
        <v>81.147939984411551</v>
      </c>
      <c r="CV33" s="2">
        <f>BR$207*$B33+BR$209</f>
        <v>80.227318199532334</v>
      </c>
      <c r="CW33" s="2">
        <f>BS$207*$B33+BS$209</f>
        <v>78.106567405883936</v>
      </c>
      <c r="CX33" s="2">
        <f>BT$207*$B33+BT$209</f>
        <v>73.779641052902619</v>
      </c>
      <c r="CY33" s="2">
        <f>BU$207*$B33+BU$209</f>
        <v>66.76266380253999</v>
      </c>
      <c r="CZ33" s="2">
        <f>BV$207*$B33+BV$209</f>
        <v>59.018106954450857</v>
      </c>
      <c r="DA33" s="2">
        <f>BW$207*$B33+BW$209</f>
        <v>50.007131709320696</v>
      </c>
      <c r="DD33" s="2">
        <f>BZ$207*$B33+BZ$209</f>
        <v>78.3931250746855</v>
      </c>
      <c r="DE33" s="2">
        <f>CA$207*$B33+CA$209</f>
        <v>81.572646609462026</v>
      </c>
      <c r="DF33" s="2">
        <f>CB$207*$B33+CB$209</f>
        <v>84.717404388630953</v>
      </c>
      <c r="DG33" s="2">
        <f>CC$207*$B33+CC$209</f>
        <v>83.718022647244496</v>
      </c>
      <c r="DH33" s="2">
        <f>CD$207*$B33+CD$209</f>
        <v>82.899998986648271</v>
      </c>
      <c r="DI33" s="2">
        <f>CE$207*$B33+CE$209</f>
        <v>84.313120708225384</v>
      </c>
      <c r="DJ33" s="2">
        <f>CF$207*$B33+CF$209</f>
        <v>83.669057360491422</v>
      </c>
      <c r="DK33" s="2">
        <f>CG$207*$B33+CG$209</f>
        <v>84.276620665371965</v>
      </c>
      <c r="DL33" s="2">
        <f>CH$207*$B33+CH$209</f>
        <v>82.54733365816621</v>
      </c>
      <c r="DM33" s="2">
        <f>CI$207*$B33+CI$209</f>
        <v>78.082151164632407</v>
      </c>
      <c r="DN33" s="2">
        <f>CJ$207*$B33+CJ$209</f>
        <v>71.792087720178074</v>
      </c>
      <c r="DO33" s="2">
        <f>CK$207*$B33+CK$209</f>
        <v>63.61031778487029</v>
      </c>
      <c r="DP33" s="2">
        <f>CL$207*$B33+CL$209</f>
        <v>53.927053378236963</v>
      </c>
      <c r="DS33" s="2">
        <f>POWER(10,($B33-C$227)/C$228)/(1+POWER(10,($B33-C$227)/C$228))</f>
        <v>1.4183677684982852E-3</v>
      </c>
      <c r="DT33" s="2">
        <f>POWER(10,($B33-D$227)/D$228)/(1+POWER(10,($B33-D$227)/D$228))</f>
        <v>7.3082662202649158E-4</v>
      </c>
      <c r="DU33" s="2">
        <f>POWER(10,($B33-E$227)/E$228)/(1+POWER(10,($B33-E$227)/E$228))</f>
        <v>1.2900879233773033E-3</v>
      </c>
      <c r="DV33" s="2">
        <f>POWER(10,($B33-F$227)/F$228)/(1+POWER(10,($B33-F$227)/F$228))</f>
        <v>1.4729860781081548E-3</v>
      </c>
      <c r="DW33" s="2">
        <f>POWER(10,($B33-G$227)/G$228)/(1+POWER(10,($B33-G$227)/G$228))</f>
        <v>1.4661591658327309E-3</v>
      </c>
      <c r="DX33" s="2">
        <f>POWER(10,($B33-H$227)/H$228)/(1+POWER(10,($B33-H$227)/H$228))</f>
        <v>1.2930599768930613E-3</v>
      </c>
      <c r="DY33" s="2">
        <f>POWER(10,($B33-I$227)/I$228)/(1+POWER(10,($B33-I$227)/I$228))</f>
        <v>1.3444876278343894E-3</v>
      </c>
      <c r="DZ33" s="2">
        <f>POWER(10,($B33-J$227)/J$228)/(1+POWER(10,($B33-J$227)/J$228))</f>
        <v>1.340574897488168E-3</v>
      </c>
      <c r="EA33" s="2">
        <f>POWER(10,($B33-K$227)/K$228)/(1+POWER(10,($B33-K$227)/K$228))</f>
        <v>1.4456612024437117E-3</v>
      </c>
      <c r="EB33" s="2">
        <f>POWER(10,($B33-L$227)/L$228)/(1+POWER(10,($B33-L$227)/L$228))</f>
        <v>1.4061899058246481E-3</v>
      </c>
      <c r="EC33" s="2">
        <f>POWER(10,($B33-M$227)/M$228)/(1+POWER(10,($B33-M$227)/M$228))</f>
        <v>1.2740829843745102E-3</v>
      </c>
      <c r="ED33" s="2">
        <f>POWER(10,($B33-N$227)/N$228)/(1+POWER(10,($B33-N$227)/N$228))</f>
        <v>1.2365864618226262E-3</v>
      </c>
      <c r="EE33" s="2">
        <f>POWER(10,($B33-O$227)/O$228)/(1+POWER(10,($B33-O$227)/O$228))</f>
        <v>1.2838507610091322E-3</v>
      </c>
    </row>
    <row r="34" spans="2:135" x14ac:dyDescent="0.25">
      <c r="B34" s="2">
        <v>28</v>
      </c>
      <c r="C34">
        <v>78.534999999999997</v>
      </c>
      <c r="D34">
        <v>79.164000000000001</v>
      </c>
      <c r="E34">
        <v>82.373000000000005</v>
      </c>
      <c r="F34">
        <v>82.537000000000006</v>
      </c>
      <c r="G34">
        <v>82.403000000000006</v>
      </c>
      <c r="H34">
        <v>82.566999999999993</v>
      </c>
      <c r="I34">
        <v>82.686999999999998</v>
      </c>
      <c r="J34">
        <v>83.358000000000004</v>
      </c>
      <c r="K34">
        <v>80.507000000000005</v>
      </c>
      <c r="L34">
        <v>75.924999999999997</v>
      </c>
      <c r="M34">
        <v>67.164000000000001</v>
      </c>
      <c r="N34">
        <v>60.7164</v>
      </c>
      <c r="O34">
        <v>50.944400000000002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76.437311091649093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78.94899887258515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80.421364486058735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80.110714678869499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80.736987307460282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80.482227846224916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81.170583767142148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80.261830982935678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78.141884194391338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73.817006025290738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66.810695422517682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59.058631338297651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50.038213475111839</v>
      </c>
      <c r="AE34" s="5"/>
      <c r="AG34" s="5">
        <f t="shared" si="15"/>
        <v>2.0976889083509036</v>
      </c>
      <c r="AH34" s="5">
        <f t="shared" si="15"/>
        <v>0.21500112741485111</v>
      </c>
      <c r="AI34" s="5">
        <f t="shared" si="15"/>
        <v>1.9516355139412696</v>
      </c>
      <c r="AJ34" s="5">
        <f t="shared" si="15"/>
        <v>2.4262853211305071</v>
      </c>
      <c r="AK34" s="5">
        <f t="shared" si="15"/>
        <v>1.6660126925397236</v>
      </c>
      <c r="AL34" s="5">
        <f t="shared" si="15"/>
        <v>2.0847721537750772</v>
      </c>
      <c r="AM34" s="5">
        <f t="shared" si="15"/>
        <v>1.5164162328578499</v>
      </c>
      <c r="AN34" s="5">
        <f t="shared" si="15"/>
        <v>3.0961690170643266</v>
      </c>
      <c r="AO34" s="5">
        <f t="shared" si="14"/>
        <v>2.3651158056086672</v>
      </c>
      <c r="AP34" s="5">
        <f t="shared" si="14"/>
        <v>2.1079939747092595</v>
      </c>
      <c r="AQ34" s="5">
        <f t="shared" si="14"/>
        <v>0.35330457748231936</v>
      </c>
      <c r="AR34" s="5">
        <f t="shared" si="14"/>
        <v>1.6577686617023488</v>
      </c>
      <c r="AS34" s="5">
        <f t="shared" si="14"/>
        <v>0.90618652488816309</v>
      </c>
      <c r="AV34" s="2">
        <f t="shared" si="1"/>
        <v>76.424699747459059</v>
      </c>
      <c r="AW34" s="2">
        <f t="shared" si="2"/>
        <v>78.948997570940804</v>
      </c>
      <c r="AX34" s="2">
        <f t="shared" si="3"/>
        <v>80.421256712563633</v>
      </c>
      <c r="AY34" s="2">
        <f t="shared" si="4"/>
        <v>80.109965273872135</v>
      </c>
      <c r="AZ34" s="2">
        <f t="shared" si="5"/>
        <v>80.736499648454611</v>
      </c>
      <c r="BA34" s="2">
        <f t="shared" si="6"/>
        <v>80.482075352722603</v>
      </c>
      <c r="BB34" s="2">
        <f t="shared" si="7"/>
        <v>81.170469087772432</v>
      </c>
      <c r="BC34" s="2">
        <f t="shared" si="8"/>
        <v>80.261692995695682</v>
      </c>
      <c r="BD34" s="2">
        <f t="shared" si="9"/>
        <v>78.141675166866094</v>
      </c>
      <c r="BE34" s="2">
        <f t="shared" si="10"/>
        <v>73.816701075952665</v>
      </c>
      <c r="BF34" s="2">
        <f t="shared" si="11"/>
        <v>66.810581752288684</v>
      </c>
      <c r="BG34" s="2">
        <f t="shared" si="12"/>
        <v>59.058382429257613</v>
      </c>
      <c r="BH34" s="2">
        <f t="shared" si="13"/>
        <v>50.03546577663829</v>
      </c>
      <c r="BK34" s="2">
        <f>IF(OR($B34&lt;C$229, AND($B34&gt;C$230, $B34&lt;C$231)), C34, "")</f>
        <v>78.534999999999997</v>
      </c>
      <c r="BL34" s="2">
        <f>IF(OR($B34&lt;D$229, AND($B34&gt;D$230, $B34&lt;D$231)), D34, "")</f>
        <v>79.164000000000001</v>
      </c>
      <c r="BM34" s="2">
        <f>IF(OR($B34&lt;E$229, AND($B34&gt;E$230, $B34&lt;E$231)), E34, "")</f>
        <v>82.373000000000005</v>
      </c>
      <c r="BN34" s="2">
        <f>IF(OR($B34&lt;F$229, AND($B34&gt;F$230, $B34&lt;F$231)), F34, "")</f>
        <v>82.537000000000006</v>
      </c>
      <c r="BO34" s="2">
        <f>IF(OR($B34&lt;G$229, AND($B34&gt;G$230, $B34&lt;G$231)), G34, "")</f>
        <v>82.403000000000006</v>
      </c>
      <c r="BP34" s="2">
        <f>IF(OR($B34&lt;H$229, AND($B34&gt;H$230, $B34&lt;H$231)), H34, "")</f>
        <v>82.566999999999993</v>
      </c>
      <c r="BQ34" s="2">
        <f>IF(OR($B34&lt;I$229, AND($B34&gt;I$230, $B34&lt;I$231)), I34, "")</f>
        <v>82.686999999999998</v>
      </c>
      <c r="BR34" s="2">
        <f>IF(OR($B34&lt;J$229, AND($B34&gt;J$230, $B34&lt;J$231)), J34, "")</f>
        <v>83.358000000000004</v>
      </c>
      <c r="BS34" s="2">
        <f>IF(OR($B34&lt;K$229, AND($B34&gt;K$230, $B34&lt;K$231)), K34, "")</f>
        <v>80.507000000000005</v>
      </c>
      <c r="BT34" s="2">
        <f>IF(OR($B34&lt;L$229, AND($B34&gt;L$230, $B34&lt;L$231)), L34, "")</f>
        <v>75.924999999999997</v>
      </c>
      <c r="BU34" s="2">
        <f>IF(OR($B34&lt;M$229, AND($B34&gt;M$230, $B34&lt;M$231)), M34, "")</f>
        <v>67.164000000000001</v>
      </c>
      <c r="BV34" s="2">
        <f>IF(OR($B34&lt;N$229, AND($B34&gt;N$230, $B34&lt;N$231)), N34, "")</f>
        <v>60.7164</v>
      </c>
      <c r="BW34" s="2">
        <f>IF(OR($B34&lt;O$229, AND($B34&gt;O$230, $B34&lt;O$231)), O34, "")</f>
        <v>50.944400000000002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76.421678755075121</v>
      </c>
      <c r="CP34" s="2">
        <f>BL$207*$B34+BL$209</f>
        <v>78.946920973891949</v>
      </c>
      <c r="CQ34" s="2">
        <f>BM$207*$B34+BM$209</f>
        <v>80.415244371822794</v>
      </c>
      <c r="CR34" s="2">
        <f>BN$207*$B34+BN$209</f>
        <v>80.10420698272722</v>
      </c>
      <c r="CS34" s="2">
        <f>BO$207*$B34+BO$209</f>
        <v>80.733075352842746</v>
      </c>
      <c r="CT34" s="2">
        <f>BP$207*$B34+BP$209</f>
        <v>80.47668845315907</v>
      </c>
      <c r="CU34" s="2">
        <f>BQ$207*$B34+BQ$209</f>
        <v>81.166819473798697</v>
      </c>
      <c r="CV34" s="2">
        <f>BR$207*$B34+BR$209</f>
        <v>80.255837014446499</v>
      </c>
      <c r="CW34" s="2">
        <f>BS$207*$B34+BS$209</f>
        <v>78.134752770574394</v>
      </c>
      <c r="CX34" s="2">
        <f>BT$207*$B34+BT$209</f>
        <v>73.810176126122386</v>
      </c>
      <c r="CY34" s="2">
        <f>BU$207*$B34+BU$209</f>
        <v>66.803667029774871</v>
      </c>
      <c r="CZ34" s="2">
        <f>BV$207*$B34+BV$209</f>
        <v>59.052249988859693</v>
      </c>
      <c r="DA34" s="2">
        <f>BW$207*$B34+BW$209</f>
        <v>50.03002884254871</v>
      </c>
      <c r="DD34" s="2">
        <f>BZ$207*$B34+BZ$209</f>
        <v>78.364443448269313</v>
      </c>
      <c r="DE34" s="2">
        <f>CA$207*$B34+CA$209</f>
        <v>81.538524092383199</v>
      </c>
      <c r="DF34" s="2">
        <f>CB$207*$B34+CB$209</f>
        <v>84.666119300216053</v>
      </c>
      <c r="DG34" s="2">
        <f>CC$207*$B34+CC$209</f>
        <v>83.670004604390243</v>
      </c>
      <c r="DH34" s="2">
        <f>CD$207*$B34+CD$209</f>
        <v>82.863428279755624</v>
      </c>
      <c r="DI34" s="2">
        <f>CE$207*$B34+CE$209</f>
        <v>84.276607850689402</v>
      </c>
      <c r="DJ34" s="2">
        <f>CF$207*$B34+CF$209</f>
        <v>83.642795589285214</v>
      </c>
      <c r="DK34" s="2">
        <f>CG$207*$B34+CG$209</f>
        <v>84.240253799218792</v>
      </c>
      <c r="DL34" s="2">
        <f>CH$207*$B34+CH$209</f>
        <v>82.502429642507863</v>
      </c>
      <c r="DM34" s="2">
        <f>CI$207*$B34+CI$209</f>
        <v>78.042628852034781</v>
      </c>
      <c r="DN34" s="2">
        <f>CJ$207*$B34+CJ$209</f>
        <v>71.753954522393101</v>
      </c>
      <c r="DO34" s="2">
        <f>CK$207*$B34+CK$209</f>
        <v>63.575604832907977</v>
      </c>
      <c r="DP34" s="2">
        <f>CL$207*$B34+CL$209</f>
        <v>53.892749616776719</v>
      </c>
      <c r="DS34" s="2">
        <f>POWER(10,($B34-C$227)/C$228)/(1+POWER(10,($B34-C$227)/C$228))</f>
        <v>1.5549965441118785E-3</v>
      </c>
      <c r="DT34" s="2">
        <f>POWER(10,($B34-D$227)/D$228)/(1+POWER(10,($B34-D$227)/D$228))</f>
        <v>8.012789589677702E-4</v>
      </c>
      <c r="DU34" s="2">
        <f>POWER(10,($B34-E$227)/E$228)/(1+POWER(10,($B34-E$227)/E$228))</f>
        <v>1.4143772381247962E-3</v>
      </c>
      <c r="DV34" s="2">
        <f>POWER(10,($B34-F$227)/F$228)/(1+POWER(10,($B34-F$227)/F$228))</f>
        <v>1.6148676273504564E-3</v>
      </c>
      <c r="DW34" s="2">
        <f>POWER(10,($B34-G$227)/G$228)/(1+POWER(10,($B34-G$227)/G$228))</f>
        <v>1.6073841890733393E-3</v>
      </c>
      <c r="DX34" s="2">
        <f>POWER(10,($B34-H$227)/H$228)/(1+POWER(10,($B34-H$227)/H$228))</f>
        <v>1.4176352180065716E-3</v>
      </c>
      <c r="DY34" s="2">
        <f>POWER(10,($B34-I$227)/I$228)/(1+POWER(10,($B34-I$227)/I$228))</f>
        <v>1.4740101695312165E-3</v>
      </c>
      <c r="DZ34" s="2">
        <f>POWER(10,($B34-J$227)/J$228)/(1+POWER(10,($B34-J$227)/J$228))</f>
        <v>1.4697210571856583E-3</v>
      </c>
      <c r="EA34" s="2">
        <f>POWER(10,($B34-K$227)/K$228)/(1+POWER(10,($B34-K$227)/K$228))</f>
        <v>1.5849149318202377E-3</v>
      </c>
      <c r="EB34" s="2">
        <f>POWER(10,($B34-L$227)/L$228)/(1+POWER(10,($B34-L$227)/L$228))</f>
        <v>1.5416474212082789E-3</v>
      </c>
      <c r="EC34" s="2">
        <f>POWER(10,($B34-M$227)/M$228)/(1+POWER(10,($B34-M$227)/M$228))</f>
        <v>1.3968325120758969E-3</v>
      </c>
      <c r="ED34" s="2">
        <f>POWER(10,($B34-N$227)/N$228)/(1+POWER(10,($B34-N$227)/N$228))</f>
        <v>1.3557283497192981E-3</v>
      </c>
      <c r="EE34" s="2">
        <f>POWER(10,($B34-O$227)/O$228)/(1+POWER(10,($B34-O$227)/O$228))</f>
        <v>1.4075400235660884E-3</v>
      </c>
    </row>
    <row r="35" spans="2:135" x14ac:dyDescent="0.25">
      <c r="B35" s="2">
        <v>29</v>
      </c>
      <c r="C35">
        <v>78.650999999999996</v>
      </c>
      <c r="D35">
        <v>77.850999999999999</v>
      </c>
      <c r="E35">
        <v>82.881</v>
      </c>
      <c r="F35">
        <v>82.134</v>
      </c>
      <c r="G35">
        <v>84.075000000000003</v>
      </c>
      <c r="H35">
        <v>81.507000000000005</v>
      </c>
      <c r="I35">
        <v>82.403000000000006</v>
      </c>
      <c r="J35">
        <v>82.015000000000001</v>
      </c>
      <c r="K35">
        <v>80.954999999999998</v>
      </c>
      <c r="L35">
        <v>75.179000000000002</v>
      </c>
      <c r="M35">
        <v>69.94</v>
      </c>
      <c r="N35">
        <v>61.044800000000002</v>
      </c>
      <c r="O35">
        <v>51.8611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76.458878242211981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78.960558853290209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80.439866144331475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80.121378441961127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80.742535897224215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80.509026154093661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81.189948014867184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80.291053522837558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78.170971688082645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73.848561487125025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66.852443566805391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59.093671449098984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50.065215605264562</v>
      </c>
      <c r="AE35" s="5"/>
      <c r="AG35" s="5">
        <f t="shared" si="15"/>
        <v>2.1921217577880157</v>
      </c>
      <c r="AH35" s="5">
        <f t="shared" si="15"/>
        <v>-1.1095588532902099</v>
      </c>
      <c r="AI35" s="5">
        <f t="shared" si="15"/>
        <v>2.4411338556685251</v>
      </c>
      <c r="AJ35" s="5">
        <f t="shared" si="15"/>
        <v>2.0126215580388731</v>
      </c>
      <c r="AK35" s="5">
        <f t="shared" si="15"/>
        <v>3.3324641027757878</v>
      </c>
      <c r="AL35" s="5">
        <f t="shared" si="15"/>
        <v>0.99797384590634408</v>
      </c>
      <c r="AM35" s="5">
        <f t="shared" si="15"/>
        <v>1.2130519851328216</v>
      </c>
      <c r="AN35" s="5">
        <f t="shared" si="15"/>
        <v>1.7239464771624426</v>
      </c>
      <c r="AO35" s="5">
        <f t="shared" si="14"/>
        <v>2.7840283119173534</v>
      </c>
      <c r="AP35" s="5">
        <f t="shared" si="14"/>
        <v>1.3304385128749772</v>
      </c>
      <c r="AQ35" s="5">
        <f t="shared" si="14"/>
        <v>3.0875564331946066</v>
      </c>
      <c r="AR35" s="5">
        <f t="shared" si="14"/>
        <v>1.9511285509010179</v>
      </c>
      <c r="AS35" s="5">
        <f t="shared" si="14"/>
        <v>1.7958843947354381</v>
      </c>
      <c r="AV35" s="2">
        <f t="shared" si="1"/>
        <v>76.430915013887187</v>
      </c>
      <c r="AW35" s="2">
        <f t="shared" si="2"/>
        <v>78.960554694528938</v>
      </c>
      <c r="AX35" s="2">
        <f t="shared" si="3"/>
        <v>80.439564442808731</v>
      </c>
      <c r="AY35" s="2">
        <f t="shared" si="4"/>
        <v>80.11944339316085</v>
      </c>
      <c r="AZ35" s="2">
        <f t="shared" si="5"/>
        <v>80.741253718238781</v>
      </c>
      <c r="BA35" s="2">
        <f t="shared" si="6"/>
        <v>80.508607235584279</v>
      </c>
      <c r="BB35" s="2">
        <f t="shared" si="7"/>
        <v>81.189627168494212</v>
      </c>
      <c r="BC35" s="2">
        <f t="shared" si="8"/>
        <v>80.29067132522097</v>
      </c>
      <c r="BD35" s="2">
        <f t="shared" si="9"/>
        <v>78.170400234308218</v>
      </c>
      <c r="BE35" s="2">
        <f t="shared" si="10"/>
        <v>73.847746194410604</v>
      </c>
      <c r="BF35" s="2">
        <f t="shared" si="11"/>
        <v>66.852129889126445</v>
      </c>
      <c r="BG35" s="2">
        <f t="shared" si="12"/>
        <v>59.093013888202982</v>
      </c>
      <c r="BH35" s="2">
        <f t="shared" si="13"/>
        <v>50.058798377751586</v>
      </c>
      <c r="BK35" s="2">
        <f>IF(OR($B35&lt;C$229, AND($B35&gt;C$230, $B35&lt;C$231)), C35, "")</f>
        <v>78.650999999999996</v>
      </c>
      <c r="BL35" s="2">
        <f>IF(OR($B35&lt;D$229, AND($B35&gt;D$230, $B35&lt;D$231)), D35, "")</f>
        <v>77.850999999999999</v>
      </c>
      <c r="BM35" s="2">
        <f>IF(OR($B35&lt;E$229, AND($B35&gt;E$230, $B35&lt;E$231)), E35, "")</f>
        <v>82.881</v>
      </c>
      <c r="BN35" s="2">
        <f>IF(OR($B35&lt;F$229, AND($B35&gt;F$230, $B35&lt;F$231)), F35, "")</f>
        <v>82.134</v>
      </c>
      <c r="BO35" s="2">
        <f>IF(OR($B35&lt;G$229, AND($B35&gt;G$230, $B35&lt;G$231)), G35, "")</f>
        <v>84.075000000000003</v>
      </c>
      <c r="BP35" s="2">
        <f>IF(OR($B35&lt;H$229, AND($B35&gt;H$230, $B35&lt;H$231)), H35, "")</f>
        <v>81.507000000000005</v>
      </c>
      <c r="BQ35" s="2">
        <f>IF(OR($B35&lt;I$229, AND($B35&gt;I$230, $B35&lt;I$231)), I35, "")</f>
        <v>82.403000000000006</v>
      </c>
      <c r="BR35" s="2">
        <f>IF(OR($B35&lt;J$229, AND($B35&gt;J$230, $B35&lt;J$231)), J35, "")</f>
        <v>82.015000000000001</v>
      </c>
      <c r="BS35" s="2">
        <f>IF(OR($B35&lt;K$229, AND($B35&gt;K$230, $B35&lt;K$231)), K35, "")</f>
        <v>80.954999999999998</v>
      </c>
      <c r="BT35" s="2">
        <f>IF(OR($B35&lt;L$229, AND($B35&gt;L$230, $B35&lt;L$231)), L35, "")</f>
        <v>75.179000000000002</v>
      </c>
      <c r="BU35" s="2">
        <f>IF(OR($B35&lt;M$229, AND($B35&gt;M$230, $B35&lt;M$231)), M35, "")</f>
        <v>69.94</v>
      </c>
      <c r="BV35" s="2">
        <f>IF(OR($B35&lt;N$229, AND($B35&gt;N$230, $B35&lt;N$231)), N35, "")</f>
        <v>61.044800000000002</v>
      </c>
      <c r="BW35" s="2">
        <f>IF(OR($B35&lt;O$229, AND($B35&gt;O$230, $B35&lt;O$231)), O35, "")</f>
        <v>51.8611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76.427662154167166</v>
      </c>
      <c r="CP35" s="2">
        <f>BL$207*$B35+BL$209</f>
        <v>78.958317916769445</v>
      </c>
      <c r="CQ35" s="2">
        <f>BM$207*$B35+BM$209</f>
        <v>80.433080122039783</v>
      </c>
      <c r="CR35" s="2">
        <f>BN$207*$B35+BN$209</f>
        <v>80.11323152370862</v>
      </c>
      <c r="CS35" s="2">
        <f>BO$207*$B35+BO$209</f>
        <v>80.737572003359674</v>
      </c>
      <c r="CT35" s="2">
        <f>BP$207*$B35+BP$209</f>
        <v>80.502798753918938</v>
      </c>
      <c r="CU35" s="2">
        <f>BQ$207*$B35+BQ$209</f>
        <v>81.185698963185857</v>
      </c>
      <c r="CV35" s="2">
        <f>BR$207*$B35+BR$209</f>
        <v>80.284355829360678</v>
      </c>
      <c r="CW35" s="2">
        <f>BS$207*$B35+BS$209</f>
        <v>78.162938135264838</v>
      </c>
      <c r="CX35" s="2">
        <f>BT$207*$B35+BT$209</f>
        <v>73.840711199342138</v>
      </c>
      <c r="CY35" s="2">
        <f>BU$207*$B35+BU$209</f>
        <v>66.844670257009767</v>
      </c>
      <c r="CZ35" s="2">
        <f>BV$207*$B35+BV$209</f>
        <v>59.086393023268521</v>
      </c>
      <c r="DA35" s="2">
        <f>BW$207*$B35+BW$209</f>
        <v>50.052925975776724</v>
      </c>
      <c r="DD35" s="2">
        <f>BZ$207*$B35+BZ$209</f>
        <v>78.335761821853126</v>
      </c>
      <c r="DE35" s="2">
        <f>CA$207*$B35+CA$209</f>
        <v>81.504401575304357</v>
      </c>
      <c r="DF35" s="2">
        <f>CB$207*$B35+CB$209</f>
        <v>84.614834211801167</v>
      </c>
      <c r="DG35" s="2">
        <f>CC$207*$B35+CC$209</f>
        <v>83.621986561536005</v>
      </c>
      <c r="DH35" s="2">
        <f>CD$207*$B35+CD$209</f>
        <v>82.826857572862977</v>
      </c>
      <c r="DI35" s="2">
        <f>CE$207*$B35+CE$209</f>
        <v>84.240094993153434</v>
      </c>
      <c r="DJ35" s="2">
        <f>CF$207*$B35+CF$209</f>
        <v>83.61653381807902</v>
      </c>
      <c r="DK35" s="2">
        <f>CG$207*$B35+CG$209</f>
        <v>84.203886933065633</v>
      </c>
      <c r="DL35" s="2">
        <f>CH$207*$B35+CH$209</f>
        <v>82.457525626849502</v>
      </c>
      <c r="DM35" s="2">
        <f>CI$207*$B35+CI$209</f>
        <v>78.003106539437155</v>
      </c>
      <c r="DN35" s="2">
        <f>CJ$207*$B35+CJ$209</f>
        <v>71.715821324608143</v>
      </c>
      <c r="DO35" s="2">
        <f>CK$207*$B35+CK$209</f>
        <v>63.540891880945665</v>
      </c>
      <c r="DP35" s="2">
        <f>CL$207*$B35+CL$209</f>
        <v>53.858445855316468</v>
      </c>
      <c r="DS35" s="2">
        <f>POWER(10,($B35-C$227)/C$228)/(1+POWER(10,($B35-C$227)/C$228))</f>
        <v>1.7047640514334483E-3</v>
      </c>
      <c r="DT35" s="2">
        <f>POWER(10,($B35-D$227)/D$228)/(1+POWER(10,($B35-D$227)/D$228))</f>
        <v>8.7851699294699598E-4</v>
      </c>
      <c r="DU35" s="2">
        <f>POWER(10,($B35-E$227)/E$228)/(1+POWER(10,($B35-E$227)/E$228))</f>
        <v>1.5506222101452681E-3</v>
      </c>
      <c r="DV35" s="2">
        <f>POWER(10,($B35-F$227)/F$228)/(1+POWER(10,($B35-F$227)/F$228))</f>
        <v>1.7703913169374815E-3</v>
      </c>
      <c r="DW35" s="2">
        <f>POWER(10,($B35-G$227)/G$228)/(1+POWER(10,($B35-G$227)/G$228))</f>
        <v>1.7621884403186546E-3</v>
      </c>
      <c r="DX35" s="2">
        <f>POWER(10,($B35-H$227)/H$228)/(1+POWER(10,($B35-H$227)/H$228))</f>
        <v>1.5541935381975852E-3</v>
      </c>
      <c r="DY35" s="2">
        <f>POWER(10,($B35-I$227)/I$228)/(1+POWER(10,($B35-I$227)/I$228))</f>
        <v>1.6159902020725784E-3</v>
      </c>
      <c r="DZ35" s="2">
        <f>POWER(10,($B35-J$227)/J$228)/(1+POWER(10,($B35-J$227)/J$228))</f>
        <v>1.6112886192768267E-3</v>
      </c>
      <c r="EA35" s="2">
        <f>POWER(10,($B35-K$227)/K$228)/(1+POWER(10,($B35-K$227)/K$228))</f>
        <v>1.7375589758024403E-3</v>
      </c>
      <c r="EB35" s="2">
        <f>POWER(10,($B35-L$227)/L$228)/(1+POWER(10,($B35-L$227)/L$228))</f>
        <v>1.6901314011889793E-3</v>
      </c>
      <c r="EC35" s="2">
        <f>POWER(10,($B35-M$227)/M$228)/(1+POWER(10,($B35-M$227)/M$228))</f>
        <v>1.5313900170929845E-3</v>
      </c>
      <c r="ED35" s="2">
        <f>POWER(10,($B35-N$227)/N$228)/(1+POWER(10,($B35-N$227)/N$228))</f>
        <v>1.4863321657504003E-3</v>
      </c>
      <c r="EE35" s="2">
        <f>POWER(10,($B35-O$227)/O$228)/(1+POWER(10,($B35-O$227)/O$228))</f>
        <v>1.5431273940879808E-3</v>
      </c>
    </row>
    <row r="36" spans="2:135" x14ac:dyDescent="0.25">
      <c r="B36" s="2">
        <v>30</v>
      </c>
      <c r="C36">
        <v>77.394999999999996</v>
      </c>
      <c r="D36">
        <v>79.179000000000002</v>
      </c>
      <c r="E36">
        <v>81.626999999999995</v>
      </c>
      <c r="F36">
        <v>81.954999999999998</v>
      </c>
      <c r="G36">
        <v>82.537000000000006</v>
      </c>
      <c r="H36">
        <v>83.462999999999994</v>
      </c>
      <c r="I36">
        <v>82.462999999999994</v>
      </c>
      <c r="J36">
        <v>82.656999999999996</v>
      </c>
      <c r="K36">
        <v>80.343000000000004</v>
      </c>
      <c r="L36">
        <v>75.462999999999994</v>
      </c>
      <c r="M36">
        <v>68.97</v>
      </c>
      <c r="N36">
        <v>60.134300000000003</v>
      </c>
      <c r="O36">
        <v>49.833300000000001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76.496918384819395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78.972136178011098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80.458719162878126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80.133760431672655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80.74926679606196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80.536276891943643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81.209667748781342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80.320701365706725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78.200666285897711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73.880924664932294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66.894551120720763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59.129354222425235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50.096609816773693</v>
      </c>
      <c r="AE36" s="5"/>
      <c r="AG36" s="5">
        <f t="shared" si="15"/>
        <v>0.89808161518060103</v>
      </c>
      <c r="AH36" s="5">
        <f t="shared" si="15"/>
        <v>0.20686382198890385</v>
      </c>
      <c r="AI36" s="5">
        <f t="shared" si="15"/>
        <v>1.1682808371218698</v>
      </c>
      <c r="AJ36" s="5">
        <f t="shared" si="15"/>
        <v>1.8212395683273428</v>
      </c>
      <c r="AK36" s="5">
        <f t="shared" si="15"/>
        <v>1.7877332039380462</v>
      </c>
      <c r="AL36" s="5">
        <f t="shared" si="15"/>
        <v>2.9267231080563505</v>
      </c>
      <c r="AM36" s="5">
        <f t="shared" si="15"/>
        <v>1.2533322512186515</v>
      </c>
      <c r="AN36" s="5">
        <f t="shared" si="15"/>
        <v>2.3362986342932714</v>
      </c>
      <c r="AO36" s="5">
        <f t="shared" si="14"/>
        <v>2.1423337141022927</v>
      </c>
      <c r="AP36" s="5">
        <f t="shared" si="14"/>
        <v>1.5820753350676995</v>
      </c>
      <c r="AQ36" s="5">
        <f t="shared" si="14"/>
        <v>2.0754488792792358</v>
      </c>
      <c r="AR36" s="5">
        <f t="shared" si="14"/>
        <v>1.0049457775747683</v>
      </c>
      <c r="AS36" s="5">
        <f t="shared" si="14"/>
        <v>-0.26330981677369181</v>
      </c>
      <c r="AV36" s="2">
        <f t="shared" si="1"/>
        <v>76.437146870011958</v>
      </c>
      <c r="AW36" s="2">
        <f t="shared" si="2"/>
        <v>78.972123385803229</v>
      </c>
      <c r="AX36" s="2">
        <f t="shared" si="3"/>
        <v>80.457907221811894</v>
      </c>
      <c r="AY36" s="2">
        <f t="shared" si="4"/>
        <v>80.128955369026841</v>
      </c>
      <c r="AZ36" s="2">
        <f t="shared" si="5"/>
        <v>80.74602555084563</v>
      </c>
      <c r="BA36" s="2">
        <f t="shared" si="6"/>
        <v>80.535170270747727</v>
      </c>
      <c r="BB36" s="2">
        <f t="shared" si="7"/>
        <v>81.20880499938157</v>
      </c>
      <c r="BC36" s="2">
        <f t="shared" si="8"/>
        <v>80.319683752966455</v>
      </c>
      <c r="BD36" s="2">
        <f t="shared" si="9"/>
        <v>78.199164931255126</v>
      </c>
      <c r="BE36" s="2">
        <f t="shared" si="10"/>
        <v>73.87882892502779</v>
      </c>
      <c r="BF36" s="2">
        <f t="shared" si="11"/>
        <v>66.893718738758253</v>
      </c>
      <c r="BG36" s="2">
        <f t="shared" si="12"/>
        <v>59.127682450212006</v>
      </c>
      <c r="BH36" s="2">
        <f t="shared" si="13"/>
        <v>50.082164341427436</v>
      </c>
      <c r="BK36" s="2">
        <f>IF(OR($B36&lt;C$229, AND($B36&gt;C$230, $B36&lt;C$231)), C36, "")</f>
        <v>77.394999999999996</v>
      </c>
      <c r="BL36" s="2">
        <f>IF(OR($B36&lt;D$229, AND($B36&gt;D$230, $B36&lt;D$231)), D36, "")</f>
        <v>79.179000000000002</v>
      </c>
      <c r="BM36" s="2">
        <f>IF(OR($B36&lt;E$229, AND($B36&gt;E$230, $B36&lt;E$231)), E36, "")</f>
        <v>81.626999999999995</v>
      </c>
      <c r="BN36" s="2">
        <f>IF(OR($B36&lt;F$229, AND($B36&gt;F$230, $B36&lt;F$231)), F36, "")</f>
        <v>81.954999999999998</v>
      </c>
      <c r="BO36" s="2">
        <f>IF(OR($B36&lt;G$229, AND($B36&gt;G$230, $B36&lt;G$231)), G36, "")</f>
        <v>82.537000000000006</v>
      </c>
      <c r="BP36" s="2">
        <f>IF(OR($B36&lt;H$229, AND($B36&gt;H$230, $B36&lt;H$231)), H36, "")</f>
        <v>83.462999999999994</v>
      </c>
      <c r="BQ36" s="2">
        <f>IF(OR($B36&lt;I$229, AND($B36&gt;I$230, $B36&lt;I$231)), I36, "")</f>
        <v>82.462999999999994</v>
      </c>
      <c r="BR36" s="2">
        <f>IF(OR($B36&lt;J$229, AND($B36&gt;J$230, $B36&lt;J$231)), J36, "")</f>
        <v>82.656999999999996</v>
      </c>
      <c r="BS36" s="2">
        <f>IF(OR($B36&lt;K$229, AND($B36&gt;K$230, $B36&lt;K$231)), K36, "")</f>
        <v>80.343000000000004</v>
      </c>
      <c r="BT36" s="2">
        <f>IF(OR($B36&lt;L$229, AND($B36&gt;L$230, $B36&lt;L$231)), L36, "")</f>
        <v>75.462999999999994</v>
      </c>
      <c r="BU36" s="2">
        <f>IF(OR($B36&lt;M$229, AND($B36&gt;M$230, $B36&lt;M$231)), M36, "")</f>
        <v>68.97</v>
      </c>
      <c r="BV36" s="2">
        <f>IF(OR($B36&lt;N$229, AND($B36&gt;N$230, $B36&lt;N$231)), N36, "")</f>
        <v>60.134300000000003</v>
      </c>
      <c r="BW36" s="2">
        <f>IF(OR($B36&lt;O$229, AND($B36&gt;O$230, $B36&lt;O$231)), O36, "")</f>
        <v>49.833300000000001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76.433645553259197</v>
      </c>
      <c r="CP36" s="2">
        <f>BL$207*$B36+BL$209</f>
        <v>78.969714859646942</v>
      </c>
      <c r="CQ36" s="2">
        <f>BM$207*$B36+BM$209</f>
        <v>80.450915872256758</v>
      </c>
      <c r="CR36" s="2">
        <f>BN$207*$B36+BN$209</f>
        <v>80.122256064690006</v>
      </c>
      <c r="CS36" s="2">
        <f>BO$207*$B36+BO$209</f>
        <v>80.742068653876615</v>
      </c>
      <c r="CT36" s="2">
        <f>BP$207*$B36+BP$209</f>
        <v>80.528909054678806</v>
      </c>
      <c r="CU36" s="2">
        <f>BQ$207*$B36+BQ$209</f>
        <v>81.204578452573017</v>
      </c>
      <c r="CV36" s="2">
        <f>BR$207*$B36+BR$209</f>
        <v>80.312874644274842</v>
      </c>
      <c r="CW36" s="2">
        <f>BS$207*$B36+BS$209</f>
        <v>78.191123499955296</v>
      </c>
      <c r="CX36" s="2">
        <f>BT$207*$B36+BT$209</f>
        <v>73.871246272561905</v>
      </c>
      <c r="CY36" s="2">
        <f>BU$207*$B36+BU$209</f>
        <v>66.885673484244649</v>
      </c>
      <c r="CZ36" s="2">
        <f>BV$207*$B36+BV$209</f>
        <v>59.120536057677349</v>
      </c>
      <c r="DA36" s="2">
        <f>BW$207*$B36+BW$209</f>
        <v>50.075823109004737</v>
      </c>
      <c r="DD36" s="2">
        <f>BZ$207*$B36+BZ$209</f>
        <v>78.307080195436939</v>
      </c>
      <c r="DE36" s="2">
        <f>CA$207*$B36+CA$209</f>
        <v>81.470279058225515</v>
      </c>
      <c r="DF36" s="2">
        <f>CB$207*$B36+CB$209</f>
        <v>84.563549123386281</v>
      </c>
      <c r="DG36" s="2">
        <f>CC$207*$B36+CC$209</f>
        <v>83.573968518681752</v>
      </c>
      <c r="DH36" s="2">
        <f>CD$207*$B36+CD$209</f>
        <v>82.790286865970316</v>
      </c>
      <c r="DI36" s="2">
        <f>CE$207*$B36+CE$209</f>
        <v>84.203582135617452</v>
      </c>
      <c r="DJ36" s="2">
        <f>CF$207*$B36+CF$209</f>
        <v>83.590272046872812</v>
      </c>
      <c r="DK36" s="2">
        <f>CG$207*$B36+CG$209</f>
        <v>84.167520066912459</v>
      </c>
      <c r="DL36" s="2">
        <f>CH$207*$B36+CH$209</f>
        <v>82.412621611191156</v>
      </c>
      <c r="DM36" s="2">
        <f>CI$207*$B36+CI$209</f>
        <v>77.963584226839544</v>
      </c>
      <c r="DN36" s="2">
        <f>CJ$207*$B36+CJ$209</f>
        <v>71.677688126823185</v>
      </c>
      <c r="DO36" s="2">
        <f>CK$207*$B36+CK$209</f>
        <v>63.506178928983353</v>
      </c>
      <c r="DP36" s="2">
        <f>CL$207*$B36+CL$209</f>
        <v>53.824142093856224</v>
      </c>
      <c r="DS36" s="2">
        <f>POWER(10,($B36-C$227)/C$228)/(1+POWER(10,($B36-C$227)/C$228))</f>
        <v>1.8689292243905076E-3</v>
      </c>
      <c r="DT36" s="2">
        <f>POWER(10,($B36-D$227)/D$228)/(1+POWER(10,($B36-D$227)/D$228))</f>
        <v>9.6319308964324247E-4</v>
      </c>
      <c r="DU36" s="2">
        <f>POWER(10,($B36-E$227)/E$228)/(1+POWER(10,($B36-E$227)/E$228))</f>
        <v>1.6999691264010231E-3</v>
      </c>
      <c r="DV36" s="2">
        <f>POWER(10,($B36-F$227)/F$228)/(1+POWER(10,($B36-F$227)/F$228))</f>
        <v>1.9408639700216849E-3</v>
      </c>
      <c r="DW36" s="2">
        <f>POWER(10,($B36-G$227)/G$228)/(1+POWER(10,($B36-G$227)/G$228))</f>
        <v>1.9318727592813588E-3</v>
      </c>
      <c r="DX36" s="2">
        <f>POWER(10,($B36-H$227)/H$228)/(1+POWER(10,($B36-H$227)/H$228))</f>
        <v>1.7038838370139393E-3</v>
      </c>
      <c r="DY36" s="2">
        <f>POWER(10,($B36-I$227)/I$228)/(1+POWER(10,($B36-I$227)/I$228))</f>
        <v>1.7716218120595855E-3</v>
      </c>
      <c r="DZ36" s="2">
        <f>POWER(10,($B36-J$227)/J$228)/(1+POWER(10,($B36-J$227)/J$228))</f>
        <v>1.7664682337902237E-3</v>
      </c>
      <c r="EA36" s="2">
        <f>POWER(10,($B36-K$227)/K$228)/(1+POWER(10,($B36-K$227)/K$228))</f>
        <v>1.9048762045943293E-3</v>
      </c>
      <c r="EB36" s="2">
        <f>POWER(10,($B36-L$227)/L$228)/(1+POWER(10,($B36-L$227)/L$228))</f>
        <v>1.8528900962258188E-3</v>
      </c>
      <c r="EC36" s="2">
        <f>POWER(10,($B36-M$227)/M$228)/(1+POWER(10,($B36-M$227)/M$228))</f>
        <v>1.6788877150151523E-3</v>
      </c>
      <c r="ED36" s="2">
        <f>POWER(10,($B36-N$227)/N$228)/(1+POWER(10,($B36-N$227)/N$228))</f>
        <v>1.6294971442870809E-3</v>
      </c>
      <c r="EE36" s="2">
        <f>POWER(10,($B36-O$227)/O$228)/(1+POWER(10,($B36-O$227)/O$228))</f>
        <v>1.691753676335531E-3</v>
      </c>
    </row>
    <row r="37" spans="2:135" x14ac:dyDescent="0.25">
      <c r="B37" s="2">
        <v>31</v>
      </c>
      <c r="C37">
        <v>80.162999999999997</v>
      </c>
      <c r="D37">
        <v>81.433000000000007</v>
      </c>
      <c r="E37">
        <v>81.626999999999995</v>
      </c>
      <c r="F37">
        <v>82.611999999999995</v>
      </c>
      <c r="G37">
        <v>83.866</v>
      </c>
      <c r="H37">
        <v>82.984999999999999</v>
      </c>
      <c r="I37">
        <v>83.284000000000006</v>
      </c>
      <c r="J37">
        <v>80.433000000000007</v>
      </c>
      <c r="K37">
        <v>80.194000000000003</v>
      </c>
      <c r="L37">
        <v>76.045000000000002</v>
      </c>
      <c r="M37">
        <v>69.373000000000005</v>
      </c>
      <c r="N37">
        <v>59.925400000000003</v>
      </c>
      <c r="O37">
        <v>51.847200000000001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76.566559915263454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78.983742266344365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80.478388055624677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80.1499781123877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80.758693990310064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80.564577528344202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81.230233499963191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80.351337060455066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78.231762486271421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73.915131400993943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66.937475118982135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59.16648110141157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50.136907722120867</v>
      </c>
      <c r="AE37" s="5"/>
      <c r="AG37" s="5">
        <f t="shared" si="15"/>
        <v>3.5964400847365425</v>
      </c>
      <c r="AH37" s="5">
        <f t="shared" si="15"/>
        <v>2.4492577336556423</v>
      </c>
      <c r="AI37" s="5">
        <f t="shared" si="15"/>
        <v>1.1486119443753182</v>
      </c>
      <c r="AJ37" s="5">
        <f t="shared" si="15"/>
        <v>2.4620218876122948</v>
      </c>
      <c r="AK37" s="5">
        <f t="shared" si="15"/>
        <v>3.1073060096899354</v>
      </c>
      <c r="AL37" s="5">
        <f t="shared" si="15"/>
        <v>2.4204224716557974</v>
      </c>
      <c r="AM37" s="5">
        <f t="shared" si="15"/>
        <v>2.053766500036815</v>
      </c>
      <c r="AN37" s="5">
        <f t="shared" si="15"/>
        <v>8.1662939544941082E-2</v>
      </c>
      <c r="AO37" s="5">
        <f t="shared" si="14"/>
        <v>1.9622375137285815</v>
      </c>
      <c r="AP37" s="5">
        <f t="shared" si="14"/>
        <v>2.1298685990060591</v>
      </c>
      <c r="AQ37" s="5">
        <f t="shared" si="14"/>
        <v>2.4355248810178693</v>
      </c>
      <c r="AR37" s="5">
        <f t="shared" si="14"/>
        <v>0.75891889858843342</v>
      </c>
      <c r="AS37" s="5">
        <f t="shared" si="14"/>
        <v>1.7102922778791338</v>
      </c>
      <c r="AV37" s="2">
        <f t="shared" si="1"/>
        <v>76.44339635356296</v>
      </c>
      <c r="AW37" s="2">
        <f t="shared" si="2"/>
        <v>78.983704383996354</v>
      </c>
      <c r="AX37" s="2">
        <f t="shared" si="3"/>
        <v>80.476287409081237</v>
      </c>
      <c r="AY37" s="2">
        <f t="shared" si="4"/>
        <v>80.138503501131567</v>
      </c>
      <c r="AZ37" s="2">
        <f t="shared" si="5"/>
        <v>80.750816172161478</v>
      </c>
      <c r="BA37" s="2">
        <f t="shared" si="6"/>
        <v>80.561766536126115</v>
      </c>
      <c r="BB37" s="2">
        <f t="shared" si="7"/>
        <v>81.228003792474865</v>
      </c>
      <c r="BC37" s="2">
        <f t="shared" si="8"/>
        <v>80.348732570951498</v>
      </c>
      <c r="BD37" s="2">
        <f t="shared" si="9"/>
        <v>78.227971868137374</v>
      </c>
      <c r="BE37" s="2">
        <f t="shared" si="10"/>
        <v>73.909951765967151</v>
      </c>
      <c r="BF37" s="2">
        <f t="shared" si="11"/>
        <v>66.935351073219223</v>
      </c>
      <c r="BG37" s="2">
        <f t="shared" si="12"/>
        <v>59.162390717781683</v>
      </c>
      <c r="BH37" s="2">
        <f t="shared" si="13"/>
        <v>50.105566041965758</v>
      </c>
      <c r="BK37" s="2">
        <f>IF(OR($B37&lt;C$229, AND($B37&gt;C$230, $B37&lt;C$231)), C37, "")</f>
        <v>80.162999999999997</v>
      </c>
      <c r="BL37" s="2">
        <f>IF(OR($B37&lt;D$229, AND($B37&gt;D$230, $B37&lt;D$231)), D37, "")</f>
        <v>81.433000000000007</v>
      </c>
      <c r="BM37" s="2">
        <f>IF(OR($B37&lt;E$229, AND($B37&gt;E$230, $B37&lt;E$231)), E37, "")</f>
        <v>81.626999999999995</v>
      </c>
      <c r="BN37" s="2">
        <f>IF(OR($B37&lt;F$229, AND($B37&gt;F$230, $B37&lt;F$231)), F37, "")</f>
        <v>82.611999999999995</v>
      </c>
      <c r="BO37" s="2">
        <f>IF(OR($B37&lt;G$229, AND($B37&gt;G$230, $B37&lt;G$231)), G37, "")</f>
        <v>83.866</v>
      </c>
      <c r="BP37" s="2">
        <f>IF(OR($B37&lt;H$229, AND($B37&gt;H$230, $B37&lt;H$231)), H37, "")</f>
        <v>82.984999999999999</v>
      </c>
      <c r="BQ37" s="2">
        <f>IF(OR($B37&lt;I$229, AND($B37&gt;I$230, $B37&lt;I$231)), I37, "")</f>
        <v>83.284000000000006</v>
      </c>
      <c r="BR37" s="2">
        <f>IF(OR($B37&lt;J$229, AND($B37&gt;J$230, $B37&lt;J$231)), J37, "")</f>
        <v>80.433000000000007</v>
      </c>
      <c r="BS37" s="2">
        <f>IF(OR($B37&lt;K$229, AND($B37&gt;K$230, $B37&lt;K$231)), K37, "")</f>
        <v>80.194000000000003</v>
      </c>
      <c r="BT37" s="2">
        <f>IF(OR($B37&lt;L$229, AND($B37&gt;L$230, $B37&lt;L$231)), L37, "")</f>
        <v>76.045000000000002</v>
      </c>
      <c r="BU37" s="2">
        <f>IF(OR($B37&lt;M$229, AND($B37&gt;M$230, $B37&lt;M$231)), M37, "")</f>
        <v>69.373000000000005</v>
      </c>
      <c r="BV37" s="2">
        <f>IF(OR($B37&lt;N$229, AND($B37&gt;N$230, $B37&lt;N$231)), N37, "")</f>
        <v>59.925400000000003</v>
      </c>
      <c r="BW37" s="2">
        <f>IF(OR($B37&lt;O$229, AND($B37&gt;O$230, $B37&lt;O$231)), O37, "")</f>
        <v>51.847200000000001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76.439628952351242</v>
      </c>
      <c r="CP37" s="2">
        <f>BL$207*$B37+BL$209</f>
        <v>78.981111802524438</v>
      </c>
      <c r="CQ37" s="2">
        <f>BM$207*$B37+BM$209</f>
        <v>80.468751622473732</v>
      </c>
      <c r="CR37" s="2">
        <f>BN$207*$B37+BN$209</f>
        <v>80.131280605671407</v>
      </c>
      <c r="CS37" s="2">
        <f>BO$207*$B37+BO$209</f>
        <v>80.746565304393556</v>
      </c>
      <c r="CT37" s="2">
        <f>BP$207*$B37+BP$209</f>
        <v>80.555019355438688</v>
      </c>
      <c r="CU37" s="2">
        <f>BQ$207*$B37+BQ$209</f>
        <v>81.223457941960163</v>
      </c>
      <c r="CV37" s="2">
        <f>BR$207*$B37+BR$209</f>
        <v>80.341393459189021</v>
      </c>
      <c r="CW37" s="2">
        <f>BS$207*$B37+BS$209</f>
        <v>78.219308864645754</v>
      </c>
      <c r="CX37" s="2">
        <f>BT$207*$B37+BT$209</f>
        <v>73.901781345781657</v>
      </c>
      <c r="CY37" s="2">
        <f>BU$207*$B37+BU$209</f>
        <v>66.92667671147953</v>
      </c>
      <c r="CZ37" s="2">
        <f>BV$207*$B37+BV$209</f>
        <v>59.154679092086177</v>
      </c>
      <c r="DA37" s="2">
        <f>BW$207*$B37+BW$209</f>
        <v>50.098720242232758</v>
      </c>
      <c r="DD37" s="2">
        <f>BZ$207*$B37+BZ$209</f>
        <v>78.278398569020752</v>
      </c>
      <c r="DE37" s="2">
        <f>CA$207*$B37+CA$209</f>
        <v>81.436156541146687</v>
      </c>
      <c r="DF37" s="2">
        <f>CB$207*$B37+CB$209</f>
        <v>84.512264034971381</v>
      </c>
      <c r="DG37" s="2">
        <f>CC$207*$B37+CC$209</f>
        <v>83.5259504758275</v>
      </c>
      <c r="DH37" s="2">
        <f>CD$207*$B37+CD$209</f>
        <v>82.753716159077669</v>
      </c>
      <c r="DI37" s="2">
        <f>CE$207*$B37+CE$209</f>
        <v>84.16706927808147</v>
      </c>
      <c r="DJ37" s="2">
        <f>CF$207*$B37+CF$209</f>
        <v>83.564010275666604</v>
      </c>
      <c r="DK37" s="2">
        <f>CG$207*$B37+CG$209</f>
        <v>84.131153200759286</v>
      </c>
      <c r="DL37" s="2">
        <f>CH$207*$B37+CH$209</f>
        <v>82.367717595532795</v>
      </c>
      <c r="DM37" s="2">
        <f>CI$207*$B37+CI$209</f>
        <v>77.924061914241918</v>
      </c>
      <c r="DN37" s="2">
        <f>CJ$207*$B37+CJ$209</f>
        <v>71.639554929038212</v>
      </c>
      <c r="DO37" s="2">
        <f>CK$207*$B37+CK$209</f>
        <v>63.47146597702104</v>
      </c>
      <c r="DP37" s="2">
        <f>CL$207*$B37+CL$209</f>
        <v>53.789838332395981</v>
      </c>
      <c r="DS37" s="2">
        <f>POWER(10,($B37-C$227)/C$228)/(1+POWER(10,($B37-C$227)/C$228))</f>
        <v>2.0488707109155473E-3</v>
      </c>
      <c r="DT37" s="2">
        <f>POWER(10,($B37-D$227)/D$228)/(1+POWER(10,($B37-D$227)/D$228))</f>
        <v>1.0560220883657863E-3</v>
      </c>
      <c r="DU37" s="2">
        <f>POWER(10,($B37-E$227)/E$228)/(1+POWER(10,($B37-E$227)/E$228))</f>
        <v>1.8636734202218605E-3</v>
      </c>
      <c r="DV37" s="2">
        <f>POWER(10,($B37-F$227)/F$228)/(1+POWER(10,($B37-F$227)/F$228))</f>
        <v>2.1277166076296124E-3</v>
      </c>
      <c r="DW37" s="2">
        <f>POWER(10,($B37-G$227)/G$228)/(1+POWER(10,($B37-G$227)/G$228))</f>
        <v>2.117861623603405E-3</v>
      </c>
      <c r="DX37" s="2">
        <f>POWER(10,($B37-H$227)/H$228)/(1+POWER(10,($B37-H$227)/H$228))</f>
        <v>1.8679644057881077E-3</v>
      </c>
      <c r="DY37" s="2">
        <f>POWER(10,($B37-I$227)/I$228)/(1+POWER(10,($B37-I$227)/I$228))</f>
        <v>1.9422127201497686E-3</v>
      </c>
      <c r="DZ37" s="2">
        <f>POWER(10,($B37-J$227)/J$228)/(1+POWER(10,($B37-J$227)/J$228))</f>
        <v>1.9365638623392461E-3</v>
      </c>
      <c r="EA37" s="2">
        <f>POWER(10,($B37-K$227)/K$228)/(1+POWER(10,($B37-K$227)/K$228))</f>
        <v>2.0882714442099566E-3</v>
      </c>
      <c r="EB37" s="2">
        <f>POWER(10,($B37-L$227)/L$228)/(1+POWER(10,($B37-L$227)/L$228))</f>
        <v>2.0312904697792756E-3</v>
      </c>
      <c r="EC37" s="2">
        <f>POWER(10,($B37-M$227)/M$228)/(1+POWER(10,($B37-M$227)/M$228))</f>
        <v>1.8405656457184841E-3</v>
      </c>
      <c r="ED37" s="2">
        <f>POWER(10,($B37-N$227)/N$228)/(1+POWER(10,($B37-N$227)/N$228))</f>
        <v>1.7864272434730676E-3</v>
      </c>
      <c r="EE37" s="2">
        <f>POWER(10,($B37-O$227)/O$228)/(1+POWER(10,($B37-O$227)/O$228))</f>
        <v>1.8546683053140248E-3</v>
      </c>
    </row>
    <row r="38" spans="2:135" x14ac:dyDescent="0.25">
      <c r="B38" s="2">
        <v>32</v>
      </c>
      <c r="C38">
        <v>79.837000000000003</v>
      </c>
      <c r="D38">
        <v>81.254000000000005</v>
      </c>
      <c r="E38">
        <v>82.596999999999994</v>
      </c>
      <c r="F38">
        <v>81.97</v>
      </c>
      <c r="G38">
        <v>83.328000000000003</v>
      </c>
      <c r="H38">
        <v>81.984999999999999</v>
      </c>
      <c r="I38">
        <v>83.94</v>
      </c>
      <c r="J38">
        <v>81.656999999999996</v>
      </c>
      <c r="K38">
        <v>81.91</v>
      </c>
      <c r="L38">
        <v>76.552000000000007</v>
      </c>
      <c r="M38">
        <v>69</v>
      </c>
      <c r="N38">
        <v>61.462699999999998</v>
      </c>
      <c r="O38">
        <v>52.194400000000002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76.694317938564765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78.995406466589245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80.49993221041828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80.174441919849357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80.774035667191981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80.595264341310809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81.252763240785484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80.384227983379688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78.26602110904831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73.95342566857228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66.982241852561685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59.206773012037615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50.194547857389168</v>
      </c>
      <c r="AE38" s="5"/>
      <c r="AG38" s="5">
        <f t="shared" si="15"/>
        <v>3.142682061435238</v>
      </c>
      <c r="AH38" s="5">
        <f t="shared" si="15"/>
        <v>2.2585935334107603</v>
      </c>
      <c r="AI38" s="5">
        <f t="shared" si="15"/>
        <v>2.0970677895817147</v>
      </c>
      <c r="AJ38" s="5">
        <f t="shared" si="15"/>
        <v>1.7955580801506414</v>
      </c>
      <c r="AK38" s="5">
        <f t="shared" si="15"/>
        <v>2.5539643328080217</v>
      </c>
      <c r="AL38" s="5">
        <f t="shared" si="15"/>
        <v>1.3897356586891902</v>
      </c>
      <c r="AM38" s="5">
        <f t="shared" si="15"/>
        <v>2.6872367592145139</v>
      </c>
      <c r="AN38" s="5">
        <f t="shared" si="15"/>
        <v>1.2727720166203085</v>
      </c>
      <c r="AO38" s="5">
        <f t="shared" si="14"/>
        <v>3.6439788909516864</v>
      </c>
      <c r="AP38" s="5">
        <f t="shared" si="14"/>
        <v>2.5985743314277272</v>
      </c>
      <c r="AQ38" s="5">
        <f t="shared" si="14"/>
        <v>2.0177581474383146</v>
      </c>
      <c r="AR38" s="5">
        <f t="shared" si="14"/>
        <v>2.2559269879623827</v>
      </c>
      <c r="AS38" s="5">
        <f t="shared" si="14"/>
        <v>1.999852142610834</v>
      </c>
      <c r="AV38" s="2">
        <f t="shared" si="1"/>
        <v>76.449664547287156</v>
      </c>
      <c r="AW38" s="2">
        <f t="shared" si="2"/>
        <v>78.99529846301337</v>
      </c>
      <c r="AX38" s="2">
        <f t="shared" si="3"/>
        <v>80.49470749150538</v>
      </c>
      <c r="AY38" s="2">
        <f t="shared" si="4"/>
        <v>80.14809021587709</v>
      </c>
      <c r="AZ38" s="2">
        <f t="shared" si="5"/>
        <v>80.755626639872716</v>
      </c>
      <c r="BA38" s="2">
        <f t="shared" si="6"/>
        <v>80.588398219142306</v>
      </c>
      <c r="BB38" s="2">
        <f t="shared" si="7"/>
        <v>81.247224808963836</v>
      </c>
      <c r="BC38" s="2">
        <f t="shared" si="8"/>
        <v>80.377820194385663</v>
      </c>
      <c r="BD38" s="2">
        <f t="shared" si="9"/>
        <v>78.256823788148949</v>
      </c>
      <c r="BE38" s="2">
        <f t="shared" si="10"/>
        <v>73.9411173454113</v>
      </c>
      <c r="BF38" s="2">
        <f t="shared" si="11"/>
        <v>66.977029818535016</v>
      </c>
      <c r="BG38" s="2">
        <f t="shared" si="12"/>
        <v>59.197141448454005</v>
      </c>
      <c r="BH38" s="2">
        <f t="shared" si="13"/>
        <v>50.129005999587804</v>
      </c>
      <c r="BK38" s="2">
        <f>IF(OR($B38&lt;C$229, AND($B38&gt;C$230, $B38&lt;C$231)), C38, "")</f>
        <v>79.837000000000003</v>
      </c>
      <c r="BL38" s="2">
        <f>IF(OR($B38&lt;D$229, AND($B38&gt;D$230, $B38&lt;D$231)), D38, "")</f>
        <v>81.254000000000005</v>
      </c>
      <c r="BM38" s="2">
        <f>IF(OR($B38&lt;E$229, AND($B38&gt;E$230, $B38&lt;E$231)), E38, "")</f>
        <v>82.596999999999994</v>
      </c>
      <c r="BN38" s="2">
        <f>IF(OR($B38&lt;F$229, AND($B38&gt;F$230, $B38&lt;F$231)), F38, "")</f>
        <v>81.97</v>
      </c>
      <c r="BO38" s="2">
        <f>IF(OR($B38&lt;G$229, AND($B38&gt;G$230, $B38&lt;G$231)), G38, "")</f>
        <v>83.328000000000003</v>
      </c>
      <c r="BP38" s="2">
        <f>IF(OR($B38&lt;H$229, AND($B38&gt;H$230, $B38&lt;H$231)), H38, "")</f>
        <v>81.984999999999999</v>
      </c>
      <c r="BQ38" s="2">
        <f>IF(OR($B38&lt;I$229, AND($B38&gt;I$230, $B38&lt;I$231)), I38, "")</f>
        <v>83.94</v>
      </c>
      <c r="BR38" s="2">
        <f>IF(OR($B38&lt;J$229, AND($B38&gt;J$230, $B38&lt;J$231)), J38, "")</f>
        <v>81.656999999999996</v>
      </c>
      <c r="BS38" s="2">
        <f>IF(OR($B38&lt;K$229, AND($B38&gt;K$230, $B38&lt;K$231)), K38, "")</f>
        <v>81.91</v>
      </c>
      <c r="BT38" s="2">
        <f>IF(OR($B38&lt;L$229, AND($B38&gt;L$230, $B38&lt;L$231)), L38, "")</f>
        <v>76.552000000000007</v>
      </c>
      <c r="BU38" s="2">
        <f>IF(OR($B38&lt;M$229, AND($B38&gt;M$230, $B38&lt;M$231)), M38, "")</f>
        <v>69</v>
      </c>
      <c r="BV38" s="2">
        <f>IF(OR($B38&lt;N$229, AND($B38&gt;N$230, $B38&lt;N$231)), N38, "")</f>
        <v>61.462699999999998</v>
      </c>
      <c r="BW38" s="2">
        <f>IF(OR($B38&lt;O$229, AND($B38&gt;O$230, $B38&lt;O$231)), O38, "")</f>
        <v>52.194400000000002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76.445612351443273</v>
      </c>
      <c r="CP38" s="2">
        <f>BL$207*$B38+BL$209</f>
        <v>78.992508745401921</v>
      </c>
      <c r="CQ38" s="2">
        <f>BM$207*$B38+BM$209</f>
        <v>80.486587372690721</v>
      </c>
      <c r="CR38" s="2">
        <f>BN$207*$B38+BN$209</f>
        <v>80.140305146652807</v>
      </c>
      <c r="CS38" s="2">
        <f>BO$207*$B38+BO$209</f>
        <v>80.751061954910483</v>
      </c>
      <c r="CT38" s="2">
        <f>BP$207*$B38+BP$209</f>
        <v>80.581129656198556</v>
      </c>
      <c r="CU38" s="2">
        <f>BQ$207*$B38+BQ$209</f>
        <v>81.242337431347323</v>
      </c>
      <c r="CV38" s="2">
        <f>BR$207*$B38+BR$209</f>
        <v>80.369912274103186</v>
      </c>
      <c r="CW38" s="2">
        <f>BS$207*$B38+BS$209</f>
        <v>78.247494229336198</v>
      </c>
      <c r="CX38" s="2">
        <f>BT$207*$B38+BT$209</f>
        <v>73.932316419001424</v>
      </c>
      <c r="CY38" s="2">
        <f>BU$207*$B38+BU$209</f>
        <v>66.967679938714426</v>
      </c>
      <c r="CZ38" s="2">
        <f>BV$207*$B38+BV$209</f>
        <v>59.188822126495005</v>
      </c>
      <c r="DA38" s="2">
        <f>BW$207*$B38+BW$209</f>
        <v>50.121617375460772</v>
      </c>
      <c r="DD38" s="2">
        <f>BZ$207*$B38+BZ$209</f>
        <v>78.249716942604579</v>
      </c>
      <c r="DE38" s="2">
        <f>CA$207*$B38+CA$209</f>
        <v>81.402034024067845</v>
      </c>
      <c r="DF38" s="2">
        <f>CB$207*$B38+CB$209</f>
        <v>84.460978946556494</v>
      </c>
      <c r="DG38" s="2">
        <f>CC$207*$B38+CC$209</f>
        <v>83.477932432973248</v>
      </c>
      <c r="DH38" s="2">
        <f>CD$207*$B38+CD$209</f>
        <v>82.717145452185022</v>
      </c>
      <c r="DI38" s="2">
        <f>CE$207*$B38+CE$209</f>
        <v>84.130556420545489</v>
      </c>
      <c r="DJ38" s="2">
        <f>CF$207*$B38+CF$209</f>
        <v>83.53774850446041</v>
      </c>
      <c r="DK38" s="2">
        <f>CG$207*$B38+CG$209</f>
        <v>84.094786334606127</v>
      </c>
      <c r="DL38" s="2">
        <f>CH$207*$B38+CH$209</f>
        <v>82.322813579874449</v>
      </c>
      <c r="DM38" s="2">
        <f>CI$207*$B38+CI$209</f>
        <v>77.884539601644292</v>
      </c>
      <c r="DN38" s="2">
        <f>CJ$207*$B38+CJ$209</f>
        <v>71.601421731253254</v>
      </c>
      <c r="DO38" s="2">
        <f>CK$207*$B38+CK$209</f>
        <v>63.436753025058728</v>
      </c>
      <c r="DP38" s="2">
        <f>CL$207*$B38+CL$209</f>
        <v>53.75553457093573</v>
      </c>
      <c r="DS38" s="2">
        <f>POWER(10,($B38-C$227)/C$228)/(1+POWER(10,($B38-C$227)/C$228))</f>
        <v>2.2460980719964437E-3</v>
      </c>
      <c r="DT38" s="2">
        <f>POWER(10,($B38-D$227)/D$228)/(1+POWER(10,($B38-D$227)/D$228))</f>
        <v>1.1577872355788288E-3</v>
      </c>
      <c r="DU38" s="2">
        <f>POWER(10,($B38-E$227)/E$228)/(1+POWER(10,($B38-E$227)/E$228))</f>
        <v>2.043109910977343E-3</v>
      </c>
      <c r="DV38" s="2">
        <f>POWER(10,($B38-F$227)/F$228)/(1+POWER(10,($B38-F$227)/F$228))</f>
        <v>2.3325160530003461E-3</v>
      </c>
      <c r="DW38" s="2">
        <f>POWER(10,($B38-G$227)/G$228)/(1+POWER(10,($B38-G$227)/G$228))</f>
        <v>2.3217147026403148E-3</v>
      </c>
      <c r="DX38" s="2">
        <f>POWER(10,($B38-H$227)/H$228)/(1+POWER(10,($B38-H$227)/H$228))</f>
        <v>2.0478131896559735E-3</v>
      </c>
      <c r="DY38" s="2">
        <f>POWER(10,($B38-I$227)/I$228)/(1+POWER(10,($B38-I$227)/I$228))</f>
        <v>2.1291949288584459E-3</v>
      </c>
      <c r="DZ38" s="2">
        <f>POWER(10,($B38-J$227)/J$228)/(1+POWER(10,($B38-J$227)/J$228))</f>
        <v>2.1230033966317492E-3</v>
      </c>
      <c r="EA38" s="2">
        <f>POWER(10,($B38-K$227)/K$228)/(1+POWER(10,($B38-K$227)/K$228))</f>
        <v>2.2892828782891108E-3</v>
      </c>
      <c r="EB38" s="2">
        <f>POWER(10,($B38-L$227)/L$228)/(1+POWER(10,($B38-L$227)/L$228))</f>
        <v>2.2268293067377798E-3</v>
      </c>
      <c r="EC38" s="2">
        <f>POWER(10,($B38-M$227)/M$228)/(1+POWER(10,($B38-M$227)/M$228))</f>
        <v>2.0177817926016555E-3</v>
      </c>
      <c r="ED38" s="2">
        <f>POWER(10,($B38-N$227)/N$228)/(1+POWER(10,($B38-N$227)/N$228))</f>
        <v>1.9584409816583333E-3</v>
      </c>
      <c r="EE38" s="2">
        <f>POWER(10,($B38-O$227)/O$228)/(1+POWER(10,($B38-O$227)/O$228))</f>
        <v>2.0332395400307359E-3</v>
      </c>
    </row>
    <row r="39" spans="2:135" x14ac:dyDescent="0.25">
      <c r="B39" s="2">
        <v>33</v>
      </c>
      <c r="C39">
        <v>80.022999999999996</v>
      </c>
      <c r="D39">
        <v>80.224000000000004</v>
      </c>
      <c r="E39">
        <v>83.03</v>
      </c>
      <c r="F39">
        <v>82.179000000000002</v>
      </c>
      <c r="G39">
        <v>84.611999999999995</v>
      </c>
      <c r="H39">
        <v>83.641999999999996</v>
      </c>
      <c r="I39">
        <v>83.641999999999996</v>
      </c>
      <c r="J39">
        <v>83.09</v>
      </c>
      <c r="K39">
        <v>78.522000000000006</v>
      </c>
      <c r="L39">
        <v>78.209000000000003</v>
      </c>
      <c r="M39">
        <v>69.254000000000005</v>
      </c>
      <c r="N39">
        <v>61.149299999999997</v>
      </c>
      <c r="O39">
        <v>52.902799999999999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76.924443590782715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79.007202879689004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80.525662729248907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80.215916492598609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80.801818614349699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80.631194657210415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81.279691487493665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80.422103583432119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78.307169118911574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74.000449799708605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67.031056576277834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59.253763621273848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50.284592495016319</v>
      </c>
      <c r="AE39" s="5"/>
      <c r="AG39" s="5">
        <f t="shared" si="15"/>
        <v>3.0985564092172808</v>
      </c>
      <c r="AH39" s="5">
        <f t="shared" si="15"/>
        <v>1.216797120311</v>
      </c>
      <c r="AI39" s="5">
        <f t="shared" si="15"/>
        <v>2.504337270751094</v>
      </c>
      <c r="AJ39" s="5">
        <f t="shared" si="15"/>
        <v>1.963083507401393</v>
      </c>
      <c r="AK39" s="5">
        <f t="shared" si="15"/>
        <v>3.8101813856502957</v>
      </c>
      <c r="AL39" s="5">
        <f t="shared" si="15"/>
        <v>3.0108053427895811</v>
      </c>
      <c r="AM39" s="5">
        <f t="shared" si="15"/>
        <v>2.3623085125063312</v>
      </c>
      <c r="AN39" s="5">
        <f t="shared" si="15"/>
        <v>2.6678964165678849</v>
      </c>
      <c r="AO39" s="5">
        <f t="shared" si="14"/>
        <v>0.21483088108843162</v>
      </c>
      <c r="AP39" s="5">
        <f t="shared" si="14"/>
        <v>4.2085502002913984</v>
      </c>
      <c r="AQ39" s="5">
        <f t="shared" si="14"/>
        <v>2.222943423722171</v>
      </c>
      <c r="AR39" s="5">
        <f t="shared" si="14"/>
        <v>1.895536378726149</v>
      </c>
      <c r="AS39" s="5">
        <f t="shared" si="14"/>
        <v>2.6182075049836797</v>
      </c>
      <c r="AV39" s="2">
        <f t="shared" si="1"/>
        <v>76.45595257786205</v>
      </c>
      <c r="AW39" s="2">
        <f t="shared" si="2"/>
        <v>79.006906431198004</v>
      </c>
      <c r="AX39" s="2">
        <f t="shared" si="3"/>
        <v>80.513170085712417</v>
      </c>
      <c r="AY39" s="2">
        <f t="shared" si="4"/>
        <v>80.15771806916726</v>
      </c>
      <c r="AZ39" s="2">
        <f t="shared" si="5"/>
        <v>80.760458039948787</v>
      </c>
      <c r="BA39" s="2">
        <f t="shared" si="6"/>
        <v>80.615067618293281</v>
      </c>
      <c r="BB39" s="2">
        <f t="shared" si="7"/>
        <v>81.26646935726626</v>
      </c>
      <c r="BC39" s="2">
        <f t="shared" si="8"/>
        <v>80.406949163845653</v>
      </c>
      <c r="BD39" s="2">
        <f t="shared" si="9"/>
        <v>78.285723568255719</v>
      </c>
      <c r="BE39" s="2">
        <f t="shared" si="10"/>
        <v>73.972328423105225</v>
      </c>
      <c r="BF39" s="2">
        <f t="shared" si="11"/>
        <v>67.018758058330718</v>
      </c>
      <c r="BG39" s="2">
        <f t="shared" si="12"/>
        <v>59.231937560224459</v>
      </c>
      <c r="BH39" s="2">
        <f t="shared" si="13"/>
        <v>50.15248688621972</v>
      </c>
      <c r="BK39" s="2">
        <f>IF(OR($B39&lt;C$229, AND($B39&gt;C$230, $B39&lt;C$231)), C39, "")</f>
        <v>80.022999999999996</v>
      </c>
      <c r="BL39" s="2">
        <f>IF(OR($B39&lt;D$229, AND($B39&gt;D$230, $B39&lt;D$231)), D39, "")</f>
        <v>80.224000000000004</v>
      </c>
      <c r="BM39" s="2">
        <f>IF(OR($B39&lt;E$229, AND($B39&gt;E$230, $B39&lt;E$231)), E39, "")</f>
        <v>83.03</v>
      </c>
      <c r="BN39" s="2">
        <f>IF(OR($B39&lt;F$229, AND($B39&gt;F$230, $B39&lt;F$231)), F39, "")</f>
        <v>82.179000000000002</v>
      </c>
      <c r="BO39" s="2">
        <f>IF(OR($B39&lt;G$229, AND($B39&gt;G$230, $B39&lt;G$231)), G39, "")</f>
        <v>84.611999999999995</v>
      </c>
      <c r="BP39" s="2">
        <f>IF(OR($B39&lt;H$229, AND($B39&gt;H$230, $B39&lt;H$231)), H39, "")</f>
        <v>83.641999999999996</v>
      </c>
      <c r="BQ39" s="2">
        <f>IF(OR($B39&lt;I$229, AND($B39&gt;I$230, $B39&lt;I$231)), I39, "")</f>
        <v>83.641999999999996</v>
      </c>
      <c r="BR39" s="2">
        <f>IF(OR($B39&lt;J$229, AND($B39&gt;J$230, $B39&lt;J$231)), J39, "")</f>
        <v>83.09</v>
      </c>
      <c r="BS39" s="2">
        <f>IF(OR($B39&lt;K$229, AND($B39&gt;K$230, $B39&lt;K$231)), K39, "")</f>
        <v>78.522000000000006</v>
      </c>
      <c r="BT39" s="2">
        <f>IF(OR($B39&lt;L$229, AND($B39&gt;L$230, $B39&lt;L$231)), L39, "")</f>
        <v>78.209000000000003</v>
      </c>
      <c r="BU39" s="2">
        <f>IF(OR($B39&lt;M$229, AND($B39&gt;M$230, $B39&lt;M$231)), M39, "")</f>
        <v>69.254000000000005</v>
      </c>
      <c r="BV39" s="2">
        <f>IF(OR($B39&lt;N$229, AND($B39&gt;N$230, $B39&lt;N$231)), N39, "")</f>
        <v>61.149299999999997</v>
      </c>
      <c r="BW39" s="2">
        <f>IF(OR($B39&lt;O$229, AND($B39&gt;O$230, $B39&lt;O$231)), O39, "")</f>
        <v>52.902799999999999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76.451595750535304</v>
      </c>
      <c r="CP39" s="2">
        <f>BL$207*$B39+BL$209</f>
        <v>79.003905688279417</v>
      </c>
      <c r="CQ39" s="2">
        <f>BM$207*$B39+BM$209</f>
        <v>80.504423122907696</v>
      </c>
      <c r="CR39" s="2">
        <f>BN$207*$B39+BN$209</f>
        <v>80.149329687634193</v>
      </c>
      <c r="CS39" s="2">
        <f>BO$207*$B39+BO$209</f>
        <v>80.755558605427424</v>
      </c>
      <c r="CT39" s="2">
        <f>BP$207*$B39+BP$209</f>
        <v>80.607239956958423</v>
      </c>
      <c r="CU39" s="2">
        <f>BQ$207*$B39+BQ$209</f>
        <v>81.261216920734483</v>
      </c>
      <c r="CV39" s="2">
        <f>BR$207*$B39+BR$209</f>
        <v>80.398431089017365</v>
      </c>
      <c r="CW39" s="2">
        <f>BS$207*$B39+BS$209</f>
        <v>78.275679594026656</v>
      </c>
      <c r="CX39" s="2">
        <f>BT$207*$B39+BT$209</f>
        <v>73.962851492221176</v>
      </c>
      <c r="CY39" s="2">
        <f>BU$207*$B39+BU$209</f>
        <v>67.008683165949307</v>
      </c>
      <c r="CZ39" s="2">
        <f>BV$207*$B39+BV$209</f>
        <v>59.222965160903833</v>
      </c>
      <c r="DA39" s="2">
        <f>BW$207*$B39+BW$209</f>
        <v>50.144514508688786</v>
      </c>
      <c r="DD39" s="2">
        <f>BZ$207*$B39+BZ$209</f>
        <v>78.221035316188392</v>
      </c>
      <c r="DE39" s="2">
        <f>CA$207*$B39+CA$209</f>
        <v>81.367911506989003</v>
      </c>
      <c r="DF39" s="2">
        <f>CB$207*$B39+CB$209</f>
        <v>84.409693858141608</v>
      </c>
      <c r="DG39" s="2">
        <f>CC$207*$B39+CC$209</f>
        <v>83.429914390118995</v>
      </c>
      <c r="DH39" s="2">
        <f>CD$207*$B39+CD$209</f>
        <v>82.680574745292375</v>
      </c>
      <c r="DI39" s="2">
        <f>CE$207*$B39+CE$209</f>
        <v>84.094043563009507</v>
      </c>
      <c r="DJ39" s="2">
        <f>CF$207*$B39+CF$209</f>
        <v>83.511486733254202</v>
      </c>
      <c r="DK39" s="2">
        <f>CG$207*$B39+CG$209</f>
        <v>84.058419468452954</v>
      </c>
      <c r="DL39" s="2">
        <f>CH$207*$B39+CH$209</f>
        <v>82.277909564216102</v>
      </c>
      <c r="DM39" s="2">
        <f>CI$207*$B39+CI$209</f>
        <v>77.84501728904668</v>
      </c>
      <c r="DN39" s="2">
        <f>CJ$207*$B39+CJ$209</f>
        <v>71.563288533468295</v>
      </c>
      <c r="DO39" s="2">
        <f>CK$207*$B39+CK$209</f>
        <v>63.402040073096416</v>
      </c>
      <c r="DP39" s="2">
        <f>CL$207*$B39+CL$209</f>
        <v>53.721230809475486</v>
      </c>
      <c r="DS39" s="2">
        <f>POWER(10,($B39-C$227)/C$228)/(1+POWER(10,($B39-C$227)/C$228))</f>
        <v>2.462263990991398E-3</v>
      </c>
      <c r="DT39" s="2">
        <f>POWER(10,($B39-D$227)/D$228)/(1+POWER(10,($B39-D$227)/D$228))</f>
        <v>1.269346672008126E-3</v>
      </c>
      <c r="DU39" s="2">
        <f>POWER(10,($B39-E$227)/E$228)/(1+POWER(10,($B39-E$227)/E$228))</f>
        <v>2.2397839734413327E-3</v>
      </c>
      <c r="DV39" s="2">
        <f>POWER(10,($B39-F$227)/F$228)/(1+POWER(10,($B39-F$227)/F$228))</f>
        <v>2.5569775798553796E-3</v>
      </c>
      <c r="DW39" s="2">
        <f>POWER(10,($B39-G$227)/G$228)/(1+POWER(10,($B39-G$227)/G$228))</f>
        <v>2.5451394509895956E-3</v>
      </c>
      <c r="DX39" s="2">
        <f>POWER(10,($B39-H$227)/H$228)/(1+POWER(10,($B39-H$227)/H$228))</f>
        <v>2.2449389811584728E-3</v>
      </c>
      <c r="DY39" s="2">
        <f>POWER(10,($B39-I$227)/I$228)/(1+POWER(10,($B39-I$227)/I$228))</f>
        <v>2.3341363344781142E-3</v>
      </c>
      <c r="DZ39" s="2">
        <f>POWER(10,($B39-J$227)/J$228)/(1+POWER(10,($B39-J$227)/J$228))</f>
        <v>2.3273502386343308E-3</v>
      </c>
      <c r="EA39" s="2">
        <f>POWER(10,($B39-K$227)/K$228)/(1+POWER(10,($B39-K$227)/K$228))</f>
        <v>2.509594477048883E-3</v>
      </c>
      <c r="EB39" s="2">
        <f>POWER(10,($B39-L$227)/L$228)/(1+POWER(10,($B39-L$227)/L$228))</f>
        <v>2.4411453245504451E-3</v>
      </c>
      <c r="EC39" s="2">
        <f>POWER(10,($B39-M$227)/M$228)/(1+POWER(10,($B39-M$227)/M$228))</f>
        <v>2.2120231213133487E-3</v>
      </c>
      <c r="ED39" s="2">
        <f>POWER(10,($B39-N$227)/N$228)/(1+POWER(10,($B39-N$227)/N$228))</f>
        <v>2.146982169296931E-3</v>
      </c>
      <c r="EE39" s="2">
        <f>POWER(10,($B39-O$227)/O$228)/(1+POWER(10,($B39-O$227)/O$228))</f>
        <v>2.2289655819733153E-3</v>
      </c>
    </row>
    <row r="40" spans="2:135" x14ac:dyDescent="0.25">
      <c r="B40" s="2">
        <v>34</v>
      </c>
      <c r="C40">
        <v>82.674000000000007</v>
      </c>
      <c r="D40">
        <v>80.850999999999999</v>
      </c>
      <c r="E40">
        <v>83.284000000000006</v>
      </c>
      <c r="F40">
        <v>84.09</v>
      </c>
      <c r="G40">
        <v>84.015000000000001</v>
      </c>
      <c r="H40">
        <v>82.954999999999998</v>
      </c>
      <c r="I40">
        <v>83.119</v>
      </c>
      <c r="J40">
        <v>81.686999999999998</v>
      </c>
      <c r="K40">
        <v>80.97</v>
      </c>
      <c r="L40">
        <v>76.954999999999998</v>
      </c>
      <c r="M40">
        <v>69.671999999999997</v>
      </c>
      <c r="N40">
        <v>61.686599999999999</v>
      </c>
      <c r="O40">
        <v>53.0139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77.327094731382573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79.01931250664488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80.560394157299939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80.290997450267724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80.854657069665691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80.678201255372784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81.316077125198746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80.470574264823227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78.362729113116487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74.065362814650967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67.088445222376322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59.314381347127124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50.432654755077245</v>
      </c>
      <c r="AE40" s="5"/>
      <c r="AG40" s="5">
        <f t="shared" si="15"/>
        <v>5.3469052686174336</v>
      </c>
      <c r="AH40" s="5">
        <f t="shared" si="15"/>
        <v>1.831687493355119</v>
      </c>
      <c r="AI40" s="5">
        <f t="shared" si="15"/>
        <v>2.7236058427000671</v>
      </c>
      <c r="AJ40" s="5">
        <f t="shared" si="15"/>
        <v>3.799002549732279</v>
      </c>
      <c r="AK40" s="5">
        <f t="shared" si="15"/>
        <v>3.1603429303343091</v>
      </c>
      <c r="AL40" s="5">
        <f t="shared" si="15"/>
        <v>2.2767987446272144</v>
      </c>
      <c r="AM40" s="5">
        <f t="shared" si="15"/>
        <v>1.8029228748012542</v>
      </c>
      <c r="AN40" s="5">
        <f t="shared" si="15"/>
        <v>1.2164257351767702</v>
      </c>
      <c r="AO40" s="5">
        <f t="shared" si="14"/>
        <v>2.6072708868835122</v>
      </c>
      <c r="AP40" s="5">
        <f t="shared" si="14"/>
        <v>2.8896371853490308</v>
      </c>
      <c r="AQ40" s="5">
        <f t="shared" si="14"/>
        <v>2.5835547776236751</v>
      </c>
      <c r="AR40" s="5">
        <f t="shared" si="14"/>
        <v>2.3722186528728741</v>
      </c>
      <c r="AS40" s="5">
        <f t="shared" si="14"/>
        <v>2.581245244922755</v>
      </c>
      <c r="AV40" s="2">
        <f t="shared" si="1"/>
        <v>76.462261614166749</v>
      </c>
      <c r="AW40" s="2">
        <f t="shared" si="2"/>
        <v>79.018529130725668</v>
      </c>
      <c r="AX40" s="2">
        <f t="shared" si="3"/>
        <v>80.531677939662885</v>
      </c>
      <c r="AY40" s="2">
        <f t="shared" si="4"/>
        <v>80.167389748481384</v>
      </c>
      <c r="AZ40" s="2">
        <f t="shared" si="5"/>
        <v>80.765311482141556</v>
      </c>
      <c r="BA40" s="2">
        <f t="shared" si="6"/>
        <v>80.641777143966451</v>
      </c>
      <c r="BB40" s="2">
        <f t="shared" si="7"/>
        <v>81.285738790265057</v>
      </c>
      <c r="BC40" s="2">
        <f t="shared" si="8"/>
        <v>80.436122146689513</v>
      </c>
      <c r="BD40" s="2">
        <f t="shared" si="9"/>
        <v>78.314674219121429</v>
      </c>
      <c r="BE40" s="2">
        <f t="shared" si="10"/>
        <v>74.003587890947017</v>
      </c>
      <c r="BF40" s="2">
        <f t="shared" si="11"/>
        <v>67.06053903665989</v>
      </c>
      <c r="BG40" s="2">
        <f t="shared" si="12"/>
        <v>59.266782136508837</v>
      </c>
      <c r="BH40" s="2">
        <f t="shared" si="13"/>
        <v>50.176011530991957</v>
      </c>
      <c r="BK40" s="2">
        <f>IF(OR($B40&lt;C$229, AND($B40&gt;C$230, $B40&lt;C$231)), C40, "")</f>
        <v>82.674000000000007</v>
      </c>
      <c r="BL40" s="2">
        <f>IF(OR($B40&lt;D$229, AND($B40&gt;D$230, $B40&lt;D$231)), D40, "")</f>
        <v>80.850999999999999</v>
      </c>
      <c r="BM40" s="2">
        <f>IF(OR($B40&lt;E$229, AND($B40&gt;E$230, $B40&lt;E$231)), E40, "")</f>
        <v>83.284000000000006</v>
      </c>
      <c r="BN40" s="2">
        <f>IF(OR($B40&lt;F$229, AND($B40&gt;F$230, $B40&lt;F$231)), F40, "")</f>
        <v>84.09</v>
      </c>
      <c r="BO40" s="2">
        <f>IF(OR($B40&lt;G$229, AND($B40&gt;G$230, $B40&lt;G$231)), G40, "")</f>
        <v>84.015000000000001</v>
      </c>
      <c r="BP40" s="2">
        <f>IF(OR($B40&lt;H$229, AND($B40&gt;H$230, $B40&lt;H$231)), H40, "")</f>
        <v>82.954999999999998</v>
      </c>
      <c r="BQ40" s="2">
        <f>IF(OR($B40&lt;I$229, AND($B40&gt;I$230, $B40&lt;I$231)), I40, "")</f>
        <v>83.119</v>
      </c>
      <c r="BR40" s="2">
        <f>IF(OR($B40&lt;J$229, AND($B40&gt;J$230, $B40&lt;J$231)), J40, "")</f>
        <v>81.686999999999998</v>
      </c>
      <c r="BS40" s="2">
        <f>IF(OR($B40&lt;K$229, AND($B40&gt;K$230, $B40&lt;K$231)), K40, "")</f>
        <v>80.97</v>
      </c>
      <c r="BT40" s="2">
        <f>IF(OR($B40&lt;L$229, AND($B40&gt;L$230, $B40&lt;L$231)), L40, "")</f>
        <v>76.954999999999998</v>
      </c>
      <c r="BU40" s="2">
        <f>IF(OR($B40&lt;M$229, AND($B40&gt;M$230, $B40&lt;M$231)), M40, "")</f>
        <v>69.671999999999997</v>
      </c>
      <c r="BV40" s="2">
        <f>IF(OR($B40&lt;N$229, AND($B40&gt;N$230, $B40&lt;N$231)), N40, "")</f>
        <v>61.686599999999999</v>
      </c>
      <c r="BW40" s="2">
        <f>IF(OR($B40&lt;O$229, AND($B40&gt;O$230, $B40&lt;O$231)), O40, "")</f>
        <v>53.0139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76.45757914962735</v>
      </c>
      <c r="CP40" s="2">
        <f>BL$207*$B40+BL$209</f>
        <v>79.015302631156914</v>
      </c>
      <c r="CQ40" s="2">
        <f>BM$207*$B40+BM$209</f>
        <v>80.52225887312467</v>
      </c>
      <c r="CR40" s="2">
        <f>BN$207*$B40+BN$209</f>
        <v>80.158354228615593</v>
      </c>
      <c r="CS40" s="2">
        <f>BO$207*$B40+BO$209</f>
        <v>80.760055255944366</v>
      </c>
      <c r="CT40" s="2">
        <f>BP$207*$B40+BP$209</f>
        <v>80.633350257718291</v>
      </c>
      <c r="CU40" s="2">
        <f>BQ$207*$B40+BQ$209</f>
        <v>81.280096410121644</v>
      </c>
      <c r="CV40" s="2">
        <f>BR$207*$B40+BR$209</f>
        <v>80.426949903931543</v>
      </c>
      <c r="CW40" s="2">
        <f>BS$207*$B40+BS$209</f>
        <v>78.303864958717114</v>
      </c>
      <c r="CX40" s="2">
        <f>BT$207*$B40+BT$209</f>
        <v>73.993386565440929</v>
      </c>
      <c r="CY40" s="2">
        <f>BU$207*$B40+BU$209</f>
        <v>67.049686393184203</v>
      </c>
      <c r="CZ40" s="2">
        <f>BV$207*$B40+BV$209</f>
        <v>59.257108195312661</v>
      </c>
      <c r="DA40" s="2">
        <f>BW$207*$B40+BW$209</f>
        <v>50.1674116419168</v>
      </c>
      <c r="DD40" s="2">
        <f>BZ$207*$B40+BZ$209</f>
        <v>78.192353689772204</v>
      </c>
      <c r="DE40" s="2">
        <f>CA$207*$B40+CA$209</f>
        <v>81.333788989910175</v>
      </c>
      <c r="DF40" s="2">
        <f>CB$207*$B40+CB$209</f>
        <v>84.358408769726708</v>
      </c>
      <c r="DG40" s="2">
        <f>CC$207*$B40+CC$209</f>
        <v>83.381896347264743</v>
      </c>
      <c r="DH40" s="2">
        <f>CD$207*$B40+CD$209</f>
        <v>82.644004038399714</v>
      </c>
      <c r="DI40" s="2">
        <f>CE$207*$B40+CE$209</f>
        <v>84.057530705473525</v>
      </c>
      <c r="DJ40" s="2">
        <f>CF$207*$B40+CF$209</f>
        <v>83.485224962047994</v>
      </c>
      <c r="DK40" s="2">
        <f>CG$207*$B40+CG$209</f>
        <v>84.022052602299794</v>
      </c>
      <c r="DL40" s="2">
        <f>CH$207*$B40+CH$209</f>
        <v>82.233005548557742</v>
      </c>
      <c r="DM40" s="2">
        <f>CI$207*$B40+CI$209</f>
        <v>77.805494976449054</v>
      </c>
      <c r="DN40" s="2">
        <f>CJ$207*$B40+CJ$209</f>
        <v>71.525155335683323</v>
      </c>
      <c r="DO40" s="2">
        <f>CK$207*$B40+CK$209</f>
        <v>63.367327121134103</v>
      </c>
      <c r="DP40" s="2">
        <f>CL$207*$B40+CL$209</f>
        <v>53.686927048015242</v>
      </c>
      <c r="DS40" s="2">
        <f>POWER(10,($B40-C$227)/C$228)/(1+POWER(10,($B40-C$227)/C$228))</f>
        <v>2.6991775767128052E-3</v>
      </c>
      <c r="DT40" s="2">
        <f>POWER(10,($B40-D$227)/D$228)/(1+POWER(10,($B40-D$227)/D$228))</f>
        <v>1.3916405229530662E-3</v>
      </c>
      <c r="DU40" s="2">
        <f>POWER(10,($B40-E$227)/E$228)/(1+POWER(10,($B40-E$227)/E$228))</f>
        <v>2.4553437149464146E-3</v>
      </c>
      <c r="DV40" s="2">
        <f>POWER(10,($B40-F$227)/F$228)/(1+POWER(10,($B40-F$227)/F$228))</f>
        <v>2.8029786902810357E-3</v>
      </c>
      <c r="DW40" s="2">
        <f>POWER(10,($B40-G$227)/G$228)/(1+POWER(10,($B40-G$227)/G$228))</f>
        <v>2.7900048271763834E-3</v>
      </c>
      <c r="DX40" s="2">
        <f>POWER(10,($B40-H$227)/H$228)/(1+POWER(10,($B40-H$227)/H$228))</f>
        <v>2.4609936236536858E-3</v>
      </c>
      <c r="DY40" s="2">
        <f>POWER(10,($B40-I$227)/I$228)/(1+POWER(10,($B40-I$227)/I$228))</f>
        <v>2.558753383556911E-3</v>
      </c>
      <c r="DZ40" s="2">
        <f>POWER(10,($B40-J$227)/J$228)/(1+POWER(10,($B40-J$227)/J$228))</f>
        <v>2.5513159226661277E-3</v>
      </c>
      <c r="EA40" s="2">
        <f>POWER(10,($B40-K$227)/K$228)/(1+POWER(10,($B40-K$227)/K$228))</f>
        <v>2.7510495379725812E-3</v>
      </c>
      <c r="EB40" s="2">
        <f>POWER(10,($B40-L$227)/L$228)/(1+POWER(10,($B40-L$227)/L$228))</f>
        <v>2.6760323700747921E-3</v>
      </c>
      <c r="EC40" s="2">
        <f>POWER(10,($B40-M$227)/M$228)/(1+POWER(10,($B40-M$227)/M$228))</f>
        <v>2.424917615365162E-3</v>
      </c>
      <c r="ED40" s="2">
        <f>POWER(10,($B40-N$227)/N$228)/(1+POWER(10,($B40-N$227)/N$228))</f>
        <v>2.3536316120290951E-3</v>
      </c>
      <c r="EE40" s="2">
        <f>POWER(10,($B40-O$227)/O$228)/(1+POWER(10,($B40-O$227)/O$228))</f>
        <v>2.4434866971332347E-3</v>
      </c>
    </row>
    <row r="41" spans="2:135" x14ac:dyDescent="0.25">
      <c r="B41" s="2">
        <v>35</v>
      </c>
      <c r="C41">
        <v>84.441999999999993</v>
      </c>
      <c r="D41">
        <v>83.418000000000006</v>
      </c>
      <c r="E41">
        <v>83.760999999999996</v>
      </c>
      <c r="F41">
        <v>84.119</v>
      </c>
      <c r="G41">
        <v>85.686999999999998</v>
      </c>
      <c r="H41">
        <v>82.745999999999995</v>
      </c>
      <c r="I41">
        <v>83.896000000000001</v>
      </c>
      <c r="J41">
        <v>84.134</v>
      </c>
      <c r="K41">
        <v>82.671999999999997</v>
      </c>
      <c r="L41">
        <v>78.97</v>
      </c>
      <c r="M41">
        <v>70.209000000000003</v>
      </c>
      <c r="N41">
        <v>61.686599999999999</v>
      </c>
      <c r="O41">
        <v>55.305599999999998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78.00761328715862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79.032160407898829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80.613691234065371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80.429579154449641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80.955750709723503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80.747636246681878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81.371939374125432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80.540632070238701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78.447160357207053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74.16537332426384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67.163266772705072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59.401579456992657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50.680139346234178</v>
      </c>
      <c r="AE41" s="5"/>
      <c r="AG41" s="5">
        <f t="shared" si="15"/>
        <v>6.4343867128413734</v>
      </c>
      <c r="AH41" s="5">
        <f t="shared" si="15"/>
        <v>4.3858395921011777</v>
      </c>
      <c r="AI41" s="5">
        <f t="shared" si="15"/>
        <v>3.1473087659346248</v>
      </c>
      <c r="AJ41" s="5">
        <f t="shared" si="15"/>
        <v>3.6894208455503588</v>
      </c>
      <c r="AK41" s="5">
        <f t="shared" si="15"/>
        <v>4.7312492902764944</v>
      </c>
      <c r="AL41" s="5">
        <f t="shared" si="15"/>
        <v>1.9983637533181167</v>
      </c>
      <c r="AM41" s="5">
        <f t="shared" si="15"/>
        <v>2.5240606258745686</v>
      </c>
      <c r="AN41" s="5">
        <f t="shared" si="15"/>
        <v>3.5933679297612997</v>
      </c>
      <c r="AO41" s="5">
        <f t="shared" si="14"/>
        <v>4.2248396427929436</v>
      </c>
      <c r="AP41" s="5">
        <f t="shared" si="14"/>
        <v>4.8046266757361593</v>
      </c>
      <c r="AQ41" s="5">
        <f t="shared" si="14"/>
        <v>3.0457332272949316</v>
      </c>
      <c r="AR41" s="5">
        <f t="shared" si="14"/>
        <v>2.2850205430073416</v>
      </c>
      <c r="AS41" s="5">
        <f t="shared" si="14"/>
        <v>4.6254606537658205</v>
      </c>
      <c r="AV41" s="2">
        <f t="shared" si="1"/>
        <v>76.468592864796804</v>
      </c>
      <c r="AW41" s="2">
        <f t="shared" si="2"/>
        <v>79.030167436553086</v>
      </c>
      <c r="AX41" s="2">
        <f t="shared" si="3"/>
        <v>80.550233933302806</v>
      </c>
      <c r="AY41" s="2">
        <f t="shared" si="4"/>
        <v>80.177108074097148</v>
      </c>
      <c r="AZ41" s="2">
        <f t="shared" si="5"/>
        <v>80.770188094345457</v>
      </c>
      <c r="BA41" s="2">
        <f t="shared" si="6"/>
        <v>80.668529318345719</v>
      </c>
      <c r="BB41" s="2">
        <f t="shared" si="7"/>
        <v>81.305034501558794</v>
      </c>
      <c r="BC41" s="2">
        <f t="shared" si="8"/>
        <v>80.465341937537374</v>
      </c>
      <c r="BD41" s="2">
        <f t="shared" si="9"/>
        <v>78.343678883729183</v>
      </c>
      <c r="BE41" s="2">
        <f t="shared" si="10"/>
        <v>74.034898772424597</v>
      </c>
      <c r="BF41" s="2">
        <f t="shared" si="11"/>
        <v>67.102376159864761</v>
      </c>
      <c r="BG41" s="2">
        <f t="shared" si="12"/>
        <v>59.301678430526728</v>
      </c>
      <c r="BH41" s="2">
        <f t="shared" si="13"/>
        <v>50.199582925340678</v>
      </c>
      <c r="BK41" s="2" t="str">
        <f>IF(OR($B41&lt;C$229, AND($B41&gt;C$230, $B41&lt;C$231)), C41, "")</f>
        <v/>
      </c>
      <c r="BL41" s="2">
        <f>IF(OR($B41&lt;D$229, AND($B41&gt;D$230, $B41&lt;D$231)), D41, "")</f>
        <v>83.418000000000006</v>
      </c>
      <c r="BM41" s="2">
        <f>IF(OR($B41&lt;E$229, AND($B41&gt;E$230, $B41&lt;E$231)), E41, "")</f>
        <v>83.760999999999996</v>
      </c>
      <c r="BN41" s="2">
        <f>IF(OR($B41&lt;F$229, AND($B41&gt;F$230, $B41&lt;F$231)), F41, "")</f>
        <v>84.119</v>
      </c>
      <c r="BO41" s="2">
        <f>IF(OR($B41&lt;G$229, AND($B41&gt;G$230, $B41&lt;G$231)), G41, "")</f>
        <v>85.686999999999998</v>
      </c>
      <c r="BP41" s="2">
        <f>IF(OR($B41&lt;H$229, AND($B41&gt;H$230, $B41&lt;H$231)), H41, "")</f>
        <v>82.745999999999995</v>
      </c>
      <c r="BQ41" s="2">
        <f>IF(OR($B41&lt;I$229, AND($B41&gt;I$230, $B41&lt;I$231)), I41, "")</f>
        <v>83.896000000000001</v>
      </c>
      <c r="BR41" s="2">
        <f>IF(OR($B41&lt;J$229, AND($B41&gt;J$230, $B41&lt;J$231)), J41, "")</f>
        <v>84.134</v>
      </c>
      <c r="BS41" s="2">
        <f>IF(OR($B41&lt;K$229, AND($B41&gt;K$230, $B41&lt;K$231)), K41, "")</f>
        <v>82.671999999999997</v>
      </c>
      <c r="BT41" s="2">
        <f>IF(OR($B41&lt;L$229, AND($B41&gt;L$230, $B41&lt;L$231)), L41, "")</f>
        <v>78.97</v>
      </c>
      <c r="BU41" s="2">
        <f>IF(OR($B41&lt;M$229, AND($B41&gt;M$230, $B41&lt;M$231)), M41, "")</f>
        <v>70.209000000000003</v>
      </c>
      <c r="BV41" s="2">
        <f>IF(OR($B41&lt;N$229, AND($B41&gt;N$230, $B41&lt;N$231)), N41, "")</f>
        <v>61.686599999999999</v>
      </c>
      <c r="BW41" s="2">
        <f>IF(OR($B41&lt;O$229, AND($B41&gt;O$230, $B41&lt;O$231)), O41, "")</f>
        <v>55.305599999999998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76.463562548719381</v>
      </c>
      <c r="CP41" s="2">
        <f>BL$207*$B41+BL$209</f>
        <v>79.02669957403441</v>
      </c>
      <c r="CQ41" s="2">
        <f>BM$207*$B41+BM$209</f>
        <v>80.540094623341659</v>
      </c>
      <c r="CR41" s="2">
        <f>BN$207*$B41+BN$209</f>
        <v>80.167378769596979</v>
      </c>
      <c r="CS41" s="2">
        <f>BO$207*$B41+BO$209</f>
        <v>80.764551906461293</v>
      </c>
      <c r="CT41" s="2">
        <f>BP$207*$B41+BP$209</f>
        <v>80.659460558478159</v>
      </c>
      <c r="CU41" s="2">
        <f>BQ$207*$B41+BQ$209</f>
        <v>81.29897589950879</v>
      </c>
      <c r="CV41" s="2">
        <f>BR$207*$B41+BR$209</f>
        <v>80.455468718845708</v>
      </c>
      <c r="CW41" s="2">
        <f>BS$207*$B41+BS$209</f>
        <v>78.332050323407557</v>
      </c>
      <c r="CX41" s="2">
        <f>BT$207*$B41+BT$209</f>
        <v>74.023921638660696</v>
      </c>
      <c r="CY41" s="2">
        <f>BU$207*$B41+BU$209</f>
        <v>67.090689620419084</v>
      </c>
      <c r="CZ41" s="2">
        <f>BV$207*$B41+BV$209</f>
        <v>59.291251229721489</v>
      </c>
      <c r="DA41" s="2">
        <f>BW$207*$B41+BW$209</f>
        <v>50.190308775144814</v>
      </c>
      <c r="DD41" s="2">
        <f>BZ$207*$B41+BZ$209</f>
        <v>78.163672063356017</v>
      </c>
      <c r="DE41" s="2">
        <f>CA$207*$B41+CA$209</f>
        <v>81.299666472831333</v>
      </c>
      <c r="DF41" s="2">
        <f>CB$207*$B41+CB$209</f>
        <v>84.307123681311822</v>
      </c>
      <c r="DG41" s="2">
        <f>CC$207*$B41+CC$209</f>
        <v>83.33387830441049</v>
      </c>
      <c r="DH41" s="2">
        <f>CD$207*$B41+CD$209</f>
        <v>82.607433331507067</v>
      </c>
      <c r="DI41" s="2">
        <f>CE$207*$B41+CE$209</f>
        <v>84.021017847937543</v>
      </c>
      <c r="DJ41" s="2">
        <f>CF$207*$B41+CF$209</f>
        <v>83.4589631908418</v>
      </c>
      <c r="DK41" s="2">
        <f>CG$207*$B41+CG$209</f>
        <v>83.985685736146621</v>
      </c>
      <c r="DL41" s="2">
        <f>CH$207*$B41+CH$209</f>
        <v>82.188101532899395</v>
      </c>
      <c r="DM41" s="2">
        <f>CI$207*$B41+CI$209</f>
        <v>77.765972663851429</v>
      </c>
      <c r="DN41" s="2">
        <f>CJ$207*$B41+CJ$209</f>
        <v>71.487022137898364</v>
      </c>
      <c r="DO41" s="2">
        <f>CK$207*$B41+CK$209</f>
        <v>63.332614169171791</v>
      </c>
      <c r="DP41" s="2">
        <f>CL$207*$B41+CL$209</f>
        <v>53.652623286554999</v>
      </c>
      <c r="DS41" s="2">
        <f>POWER(10,($B41-C$227)/C$228)/(1+POWER(10,($B41-C$227)/C$228))</f>
        <v>2.9588188490901365E-3</v>
      </c>
      <c r="DT41" s="2">
        <f>POWER(10,($B41-D$227)/D$228)/(1+POWER(10,($B41-D$227)/D$228))</f>
        <v>1.525698645459939E-3</v>
      </c>
      <c r="DU41" s="2">
        <f>POWER(10,($B41-E$227)/E$228)/(1+POWER(10,($B41-E$227)/E$228))</f>
        <v>2.6915932436705186E-3</v>
      </c>
      <c r="DV41" s="2">
        <f>POWER(10,($B41-F$227)/F$228)/(1+POWER(10,($B41-F$227)/F$228))</f>
        <v>3.0725741132126075E-3</v>
      </c>
      <c r="DW41" s="2">
        <f>POWER(10,($B41-G$227)/G$228)/(1+POWER(10,($B41-G$227)/G$228))</f>
        <v>3.0583562282179592E-3</v>
      </c>
      <c r="DX41" s="2">
        <f>POWER(10,($B41-H$227)/H$228)/(1+POWER(10,($B41-H$227)/H$228))</f>
        <v>2.6977853080139905E-3</v>
      </c>
      <c r="DY41" s="2">
        <f>POWER(10,($B41-I$227)/I$228)/(1+POWER(10,($B41-I$227)/I$228))</f>
        <v>2.8049248596573382E-3</v>
      </c>
      <c r="DZ41" s="2">
        <f>POWER(10,($B41-J$227)/J$228)/(1+POWER(10,($B41-J$227)/J$228))</f>
        <v>2.7967738649753008E-3</v>
      </c>
      <c r="EA41" s="2">
        <f>POWER(10,($B41-K$227)/K$228)/(1+POWER(10,($B41-K$227)/K$228))</f>
        <v>3.0156654281460167E-3</v>
      </c>
      <c r="EB41" s="2">
        <f>POWER(10,($B41-L$227)/L$228)/(1+POWER(10,($B41-L$227)/L$228))</f>
        <v>2.9334537904516455E-3</v>
      </c>
      <c r="EC41" s="2">
        <f>POWER(10,($B41-M$227)/M$228)/(1+POWER(10,($B41-M$227)/M$228))</f>
        <v>2.6582473912554931E-3</v>
      </c>
      <c r="ED41" s="2">
        <f>POWER(10,($B41-N$227)/N$228)/(1+POWER(10,($B41-N$227)/N$228))</f>
        <v>2.5801198658634279E-3</v>
      </c>
      <c r="EE41" s="2">
        <f>POWER(10,($B41-O$227)/O$228)/(1+POWER(10,($B41-O$227)/O$228))</f>
        <v>2.6785984246382754E-3</v>
      </c>
    </row>
    <row r="42" spans="2:135" x14ac:dyDescent="0.25">
      <c r="B42" s="2">
        <v>36</v>
      </c>
      <c r="C42">
        <v>84.325999999999993</v>
      </c>
      <c r="D42">
        <v>83.09</v>
      </c>
      <c r="E42">
        <v>83.91</v>
      </c>
      <c r="F42">
        <v>83.924999999999997</v>
      </c>
      <c r="G42">
        <v>87.149000000000001</v>
      </c>
      <c r="H42">
        <v>85.179000000000002</v>
      </c>
      <c r="I42">
        <v>85.06</v>
      </c>
      <c r="J42">
        <v>82.09</v>
      </c>
      <c r="K42">
        <v>81.94</v>
      </c>
      <c r="L42">
        <v>77.820999999999998</v>
      </c>
      <c r="M42">
        <v>71.045000000000002</v>
      </c>
      <c r="N42">
        <v>62.895499999999998</v>
      </c>
      <c r="O42">
        <v>54.527799999999999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79.115151530168347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79.046703625160816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80.703649623986649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80.682793620380082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81.145632080417684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80.860534860920964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81.466165501634677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80.65277475561534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78.586887907778731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74.331222420737774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67.272035195046016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59.538413515348587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51.090495552903882</v>
      </c>
      <c r="AE42" s="5"/>
      <c r="AG42" s="5">
        <f t="shared" si="15"/>
        <v>5.210848469831646</v>
      </c>
      <c r="AH42" s="5">
        <f t="shared" si="15"/>
        <v>4.043296374839187</v>
      </c>
      <c r="AI42" s="5">
        <f t="shared" si="15"/>
        <v>3.2063503760133472</v>
      </c>
      <c r="AJ42" s="5">
        <f t="shared" si="15"/>
        <v>3.2422063796199154</v>
      </c>
      <c r="AK42" s="5">
        <f t="shared" si="15"/>
        <v>6.0033679195823169</v>
      </c>
      <c r="AL42" s="5">
        <f t="shared" si="15"/>
        <v>4.3184651390790378</v>
      </c>
      <c r="AM42" s="5">
        <f t="shared" si="15"/>
        <v>3.5938344983653252</v>
      </c>
      <c r="AN42" s="5">
        <f t="shared" si="15"/>
        <v>1.4372252443846634</v>
      </c>
      <c r="AO42" s="5">
        <f t="shared" si="14"/>
        <v>3.3531120922212665</v>
      </c>
      <c r="AP42" s="5">
        <f t="shared" si="14"/>
        <v>3.4897775792622241</v>
      </c>
      <c r="AQ42" s="5">
        <f t="shared" si="14"/>
        <v>3.7729648049539861</v>
      </c>
      <c r="AR42" s="5">
        <f t="shared" si="14"/>
        <v>3.3570864846514112</v>
      </c>
      <c r="AS42" s="5">
        <f t="shared" si="14"/>
        <v>3.4373044470961176</v>
      </c>
      <c r="AV42" s="2">
        <f t="shared" si="1"/>
        <v>76.474947574692237</v>
      </c>
      <c r="AW42" s="2">
        <f t="shared" si="2"/>
        <v>79.041822254844135</v>
      </c>
      <c r="AX42" s="2">
        <f t="shared" si="3"/>
        <v>80.568841078076701</v>
      </c>
      <c r="AY42" s="2">
        <f t="shared" si="4"/>
        <v>80.186875999275131</v>
      </c>
      <c r="AZ42" s="2">
        <f t="shared" si="5"/>
        <v>80.775089015641029</v>
      </c>
      <c r="BA42" s="2">
        <f t="shared" si="6"/>
        <v>80.695326774221115</v>
      </c>
      <c r="BB42" s="2">
        <f t="shared" si="7"/>
        <v>81.324357920560971</v>
      </c>
      <c r="BC42" s="2">
        <f t="shared" si="8"/>
        <v>80.494611457621204</v>
      </c>
      <c r="BD42" s="2">
        <f t="shared" si="9"/>
        <v>78.372740834443945</v>
      </c>
      <c r="BE42" s="2">
        <f t="shared" si="10"/>
        <v>74.06626422066644</v>
      </c>
      <c r="BF42" s="2">
        <f t="shared" si="11"/>
        <v>67.144272997249246</v>
      </c>
      <c r="BG42" s="2">
        <f t="shared" si="12"/>
        <v>59.33662986893755</v>
      </c>
      <c r="BH42" s="2">
        <f t="shared" si="13"/>
        <v>50.223204227576772</v>
      </c>
      <c r="BK42" s="2" t="str">
        <f>IF(OR($B42&lt;C$229, AND($B42&gt;C$230, $B42&lt;C$231)), C42, "")</f>
        <v/>
      </c>
      <c r="BL42" s="2">
        <f>IF(OR($B42&lt;D$229, AND($B42&gt;D$230, $B42&lt;D$231)), D42, "")</f>
        <v>83.09</v>
      </c>
      <c r="BM42" s="2">
        <f>IF(OR($B42&lt;E$229, AND($B42&gt;E$230, $B42&lt;E$231)), E42, "")</f>
        <v>83.91</v>
      </c>
      <c r="BN42" s="2">
        <f>IF(OR($B42&lt;F$229, AND($B42&gt;F$230, $B42&lt;F$231)), F42, "")</f>
        <v>83.924999999999997</v>
      </c>
      <c r="BO42" s="2">
        <f>IF(OR($B42&lt;G$229, AND($B42&gt;G$230, $B42&lt;G$231)), G42, "")</f>
        <v>87.149000000000001</v>
      </c>
      <c r="BP42" s="2">
        <f>IF(OR($B42&lt;H$229, AND($B42&gt;H$230, $B42&lt;H$231)), H42, "")</f>
        <v>85.179000000000002</v>
      </c>
      <c r="BQ42" s="2">
        <f>IF(OR($B42&lt;I$229, AND($B42&gt;I$230, $B42&lt;I$231)), I42, "")</f>
        <v>85.06</v>
      </c>
      <c r="BR42" s="2">
        <f>IF(OR($B42&lt;J$229, AND($B42&gt;J$230, $B42&lt;J$231)), J42, "")</f>
        <v>82.09</v>
      </c>
      <c r="BS42" s="2">
        <f>IF(OR($B42&lt;K$229, AND($B42&gt;K$230, $B42&lt;K$231)), K42, "")</f>
        <v>81.94</v>
      </c>
      <c r="BT42" s="2">
        <f>IF(OR($B42&lt;L$229, AND($B42&gt;L$230, $B42&lt;L$231)), L42, "")</f>
        <v>77.820999999999998</v>
      </c>
      <c r="BU42" s="2">
        <f>IF(OR($B42&lt;M$229, AND($B42&gt;M$230, $B42&lt;M$231)), M42, "")</f>
        <v>71.045000000000002</v>
      </c>
      <c r="BV42" s="2">
        <f>IF(OR($B42&lt;N$229, AND($B42&gt;N$230, $B42&lt;N$231)), N42, "")</f>
        <v>62.895499999999998</v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76.469545947811426</v>
      </c>
      <c r="CP42" s="2">
        <f>BL$207*$B42+BL$209</f>
        <v>79.038096516911892</v>
      </c>
      <c r="CQ42" s="2">
        <f>BM$207*$B42+BM$209</f>
        <v>80.557930373558634</v>
      </c>
      <c r="CR42" s="2">
        <f>BN$207*$B42+BN$209</f>
        <v>80.17640331057838</v>
      </c>
      <c r="CS42" s="2">
        <f>BO$207*$B42+BO$209</f>
        <v>80.769048556978234</v>
      </c>
      <c r="CT42" s="2">
        <f>BP$207*$B42+BP$209</f>
        <v>80.685570859238041</v>
      </c>
      <c r="CU42" s="2">
        <f>BQ$207*$B42+BQ$209</f>
        <v>81.31785538889595</v>
      </c>
      <c r="CV42" s="2">
        <f>BR$207*$B42+BR$209</f>
        <v>80.483987533759887</v>
      </c>
      <c r="CW42" s="2">
        <f>BS$207*$B42+BS$209</f>
        <v>78.360235688098015</v>
      </c>
      <c r="CX42" s="2">
        <f>BT$207*$B42+BT$209</f>
        <v>74.054456711880448</v>
      </c>
      <c r="CY42" s="2">
        <f>BU$207*$B42+BU$209</f>
        <v>67.131692847653966</v>
      </c>
      <c r="CZ42" s="2">
        <f>BV$207*$B42+BV$209</f>
        <v>59.325394264130317</v>
      </c>
      <c r="DA42" s="2">
        <f>BW$207*$B42+BW$209</f>
        <v>50.213205908372828</v>
      </c>
      <c r="DD42" s="2">
        <f>BZ$207*$B42+BZ$209</f>
        <v>78.134990436939844</v>
      </c>
      <c r="DE42" s="2">
        <f>CA$207*$B42+CA$209</f>
        <v>81.265543955752491</v>
      </c>
      <c r="DF42" s="2">
        <f>CB$207*$B42+CB$209</f>
        <v>84.255838592896936</v>
      </c>
      <c r="DG42" s="2">
        <f>CC$207*$B42+CC$209</f>
        <v>83.285860261556252</v>
      </c>
      <c r="DH42" s="2">
        <f>CD$207*$B42+CD$209</f>
        <v>82.570862624614421</v>
      </c>
      <c r="DI42" s="2">
        <f>CE$207*$B42+CE$209</f>
        <v>83.984504990401561</v>
      </c>
      <c r="DJ42" s="2">
        <f>CF$207*$B42+CF$209</f>
        <v>83.432701419635592</v>
      </c>
      <c r="DK42" s="2">
        <f>CG$207*$B42+CG$209</f>
        <v>83.949318869993448</v>
      </c>
      <c r="DL42" s="2">
        <f>CH$207*$B42+CH$209</f>
        <v>82.143197517241035</v>
      </c>
      <c r="DM42" s="2">
        <f>CI$207*$B42+CI$209</f>
        <v>77.726450351253817</v>
      </c>
      <c r="DN42" s="2">
        <f>CJ$207*$B42+CJ$209</f>
        <v>71.448888940113406</v>
      </c>
      <c r="DO42" s="2">
        <f>CK$207*$B42+CK$209</f>
        <v>63.297901217209478</v>
      </c>
      <c r="DP42" s="2">
        <f>CL$207*$B42+CL$209</f>
        <v>53.618319525094748</v>
      </c>
      <c r="DS42" s="2">
        <f>POWER(10,($B42-C$227)/C$228)/(1+POWER(10,($B42-C$227)/C$228))</f>
        <v>3.2433545015066699E-3</v>
      </c>
      <c r="DT42" s="2">
        <f>POWER(10,($B42-D$227)/D$228)/(1+POWER(10,($B42-D$227)/D$228))</f>
        <v>1.6726490902839941E-3</v>
      </c>
      <c r="DU42" s="2">
        <f>POWER(10,($B42-E$227)/E$228)/(1+POWER(10,($B42-E$227)/E$228))</f>
        <v>2.9505071167032835E-3</v>
      </c>
      <c r="DV42" s="2">
        <f>POWER(10,($B42-F$227)/F$228)/(1+POWER(10,($B42-F$227)/F$228))</f>
        <v>3.3680121197568582E-3</v>
      </c>
      <c r="DW42" s="2">
        <f>POWER(10,($B42-G$227)/G$228)/(1+POWER(10,($B42-G$227)/G$228))</f>
        <v>3.3524317360418454E-3</v>
      </c>
      <c r="DX42" s="2">
        <f>POWER(10,($B42-H$227)/H$228)/(1+POWER(10,($B42-H$227)/H$228))</f>
        <v>2.9572930513885832E-3</v>
      </c>
      <c r="DY42" s="2">
        <f>POWER(10,($B42-I$227)/I$228)/(1+POWER(10,($B42-I$227)/I$228))</f>
        <v>3.0747068914244277E-3</v>
      </c>
      <c r="DZ42" s="2">
        <f>POWER(10,($B42-J$227)/J$228)/(1+POWER(10,($B42-J$227)/J$228))</f>
        <v>3.0657743316595139E-3</v>
      </c>
      <c r="EA42" s="2">
        <f>POWER(10,($B42-K$227)/K$228)/(1+POWER(10,($B42-K$227)/K$228))</f>
        <v>3.3056496234195576E-3</v>
      </c>
      <c r="EB42" s="2">
        <f>POWER(10,($B42-L$227)/L$228)/(1+POWER(10,($B42-L$227)/L$228))</f>
        <v>3.2155580716100416E-3</v>
      </c>
      <c r="EC42" s="2">
        <f>POWER(10,($B42-M$227)/M$228)/(1+POWER(10,($B42-M$227)/M$228))</f>
        <v>2.913962981031048E-3</v>
      </c>
      <c r="ED42" s="2">
        <f>POWER(10,($B42-N$227)/N$228)/(1+POWER(10,($B42-N$227)/N$228))</f>
        <v>2.8283411306610031E-3</v>
      </c>
      <c r="EE42" s="2">
        <f>POWER(10,($B42-O$227)/O$228)/(1+POWER(10,($B42-O$227)/O$228))</f>
        <v>2.9362659603616144E-3</v>
      </c>
    </row>
    <row r="43" spans="2:135" x14ac:dyDescent="0.25">
      <c r="B43" s="2">
        <v>37</v>
      </c>
      <c r="C43">
        <v>89.650999999999996</v>
      </c>
      <c r="D43">
        <v>81.462999999999994</v>
      </c>
      <c r="E43">
        <v>84.313000000000002</v>
      </c>
      <c r="F43">
        <v>86.418000000000006</v>
      </c>
      <c r="G43">
        <v>87.896000000000001</v>
      </c>
      <c r="H43">
        <v>84.462999999999994</v>
      </c>
      <c r="I43">
        <v>85.373000000000005</v>
      </c>
      <c r="J43">
        <v>85</v>
      </c>
      <c r="K43">
        <v>83.254000000000005</v>
      </c>
      <c r="L43">
        <v>80.149000000000001</v>
      </c>
      <c r="M43">
        <v>71.313000000000002</v>
      </c>
      <c r="N43">
        <v>63.029899999999998</v>
      </c>
      <c r="O43">
        <v>55.722200000000001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80.847607149070498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79.06500497127162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80.862820590051285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81.133480117566421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81.491421712476978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81.053943927887843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81.632590086939302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80.843321959984877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78.827742484073923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74.615016570144547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67.444017641626544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59.763876366170585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51.755539743794614</v>
      </c>
      <c r="AE43" s="5"/>
      <c r="AG43" s="5">
        <f t="shared" si="15"/>
        <v>8.8033928509294981</v>
      </c>
      <c r="AH43" s="5">
        <f t="shared" si="15"/>
        <v>2.3979950287283742</v>
      </c>
      <c r="AI43" s="5">
        <f t="shared" si="15"/>
        <v>3.4501794099487171</v>
      </c>
      <c r="AJ43" s="5">
        <f t="shared" si="15"/>
        <v>5.2845198824335853</v>
      </c>
      <c r="AK43" s="5">
        <f t="shared" si="15"/>
        <v>6.4045782875230231</v>
      </c>
      <c r="AL43" s="5">
        <f t="shared" si="15"/>
        <v>3.4090560721121506</v>
      </c>
      <c r="AM43" s="5">
        <f t="shared" si="15"/>
        <v>3.7404099130607023</v>
      </c>
      <c r="AN43" s="5">
        <f t="shared" si="15"/>
        <v>4.1566780400151231</v>
      </c>
      <c r="AO43" s="5">
        <f t="shared" si="14"/>
        <v>4.426257515926082</v>
      </c>
      <c r="AP43" s="5">
        <f t="shared" si="14"/>
        <v>5.5339834298554536</v>
      </c>
      <c r="AQ43" s="5">
        <f t="shared" si="14"/>
        <v>3.8689823583734579</v>
      </c>
      <c r="AR43" s="5">
        <f t="shared" si="14"/>
        <v>3.2660236338294126</v>
      </c>
      <c r="AS43" s="5">
        <f t="shared" si="14"/>
        <v>3.9666602562053868</v>
      </c>
      <c r="AV43" s="2">
        <f t="shared" si="1"/>
        <v>76.481327020731158</v>
      </c>
      <c r="AW43" s="2">
        <f t="shared" si="2"/>
        <v>79.053494520780532</v>
      </c>
      <c r="AX43" s="2">
        <f t="shared" si="3"/>
        <v>80.587502515070867</v>
      </c>
      <c r="AY43" s="2">
        <f t="shared" si="4"/>
        <v>80.196696609187924</v>
      </c>
      <c r="AZ43" s="2">
        <f t="shared" si="5"/>
        <v>80.780015387823354</v>
      </c>
      <c r="BA43" s="2">
        <f t="shared" si="6"/>
        <v>80.722172252488193</v>
      </c>
      <c r="BB43" s="2">
        <f t="shared" si="7"/>
        <v>81.343710506261331</v>
      </c>
      <c r="BC43" s="2">
        <f t="shared" si="8"/>
        <v>80.523933752776841</v>
      </c>
      <c r="BD43" s="2">
        <f t="shared" si="9"/>
        <v>78.401863468224036</v>
      </c>
      <c r="BE43" s="2">
        <f t="shared" si="10"/>
        <v>74.097687514840516</v>
      </c>
      <c r="BF43" s="2">
        <f t="shared" si="11"/>
        <v>67.186233280312933</v>
      </c>
      <c r="BG43" s="2">
        <f t="shared" si="12"/>
        <v>59.371640054537231</v>
      </c>
      <c r="BH43" s="2">
        <f t="shared" si="13"/>
        <v>50.24687876676559</v>
      </c>
      <c r="BK43" s="2" t="str">
        <f>IF(OR($B43&lt;C$229, AND($B43&gt;C$230, $B43&lt;C$231)), C43, "")</f>
        <v/>
      </c>
      <c r="BL43" s="2">
        <f>IF(OR($B43&lt;D$229, AND($B43&gt;D$230, $B43&lt;D$231)), D43, "")</f>
        <v>81.462999999999994</v>
      </c>
      <c r="BM43" s="2">
        <f>IF(OR($B43&lt;E$229, AND($B43&gt;E$230, $B43&lt;E$231)), E43, "")</f>
        <v>84.313000000000002</v>
      </c>
      <c r="BN43" s="2">
        <f>IF(OR($B43&lt;F$229, AND($B43&gt;F$230, $B43&lt;F$231)), F43, "")</f>
        <v>86.418000000000006</v>
      </c>
      <c r="BO43" s="2">
        <f>IF(OR($B43&lt;G$229, AND($B43&gt;G$230, $B43&lt;G$231)), G43, "")</f>
        <v>87.896000000000001</v>
      </c>
      <c r="BP43" s="2">
        <f>IF(OR($B43&lt;H$229, AND($B43&gt;H$230, $B43&lt;H$231)), H43, "")</f>
        <v>84.462999999999994</v>
      </c>
      <c r="BQ43" s="2">
        <f>IF(OR($B43&lt;I$229, AND($B43&gt;I$230, $B43&lt;I$231)), I43, "")</f>
        <v>85.373000000000005</v>
      </c>
      <c r="BR43" s="2">
        <f>IF(OR($B43&lt;J$229, AND($B43&gt;J$230, $B43&lt;J$231)), J43, "")</f>
        <v>85</v>
      </c>
      <c r="BS43" s="2">
        <f>IF(OR($B43&lt;K$229, AND($B43&gt;K$230, $B43&lt;K$231)), K43, "")</f>
        <v>83.254000000000005</v>
      </c>
      <c r="BT43" s="2">
        <f>IF(OR($B43&lt;L$229, AND($B43&gt;L$230, $B43&lt;L$231)), L43, "")</f>
        <v>80.149000000000001</v>
      </c>
      <c r="BU43" s="2">
        <f>IF(OR($B43&lt;M$229, AND($B43&gt;M$230, $B43&lt;M$231)), M43, "")</f>
        <v>71.313000000000002</v>
      </c>
      <c r="BV43" s="2">
        <f>IF(OR($B43&lt;N$229, AND($B43&gt;N$230, $B43&lt;N$231)), N43, "")</f>
        <v>63.029899999999998</v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76.475529346903457</v>
      </c>
      <c r="CP43" s="2">
        <f>BL$207*$B43+BL$209</f>
        <v>79.049493459789389</v>
      </c>
      <c r="CQ43" s="2">
        <f>BM$207*$B43+BM$209</f>
        <v>80.575766123775608</v>
      </c>
      <c r="CR43" s="2">
        <f>BN$207*$B43+BN$209</f>
        <v>80.185427851559766</v>
      </c>
      <c r="CS43" s="2">
        <f>BO$207*$B43+BO$209</f>
        <v>80.773545207495175</v>
      </c>
      <c r="CT43" s="2">
        <f>BP$207*$B43+BP$209</f>
        <v>80.711681159997909</v>
      </c>
      <c r="CU43" s="2">
        <f>BQ$207*$B43+BQ$209</f>
        <v>81.33673487828311</v>
      </c>
      <c r="CV43" s="2">
        <f>BR$207*$B43+BR$209</f>
        <v>80.512506348674052</v>
      </c>
      <c r="CW43" s="2">
        <f>BS$207*$B43+BS$209</f>
        <v>78.388421052788459</v>
      </c>
      <c r="CX43" s="2">
        <f>BT$207*$B43+BT$209</f>
        <v>74.084991785100215</v>
      </c>
      <c r="CY43" s="2">
        <f>BU$207*$B43+BU$209</f>
        <v>67.172696074888862</v>
      </c>
      <c r="CZ43" s="2">
        <f>BV$207*$B43+BV$209</f>
        <v>59.359537298539145</v>
      </c>
      <c r="DA43" s="2">
        <f>BW$207*$B43+BW$209</f>
        <v>50.236103041600842</v>
      </c>
      <c r="DD43" s="2">
        <f>BZ$207*$B43+BZ$209</f>
        <v>78.106308810523657</v>
      </c>
      <c r="DE43" s="2">
        <f>CA$207*$B43+CA$209</f>
        <v>81.231421438673664</v>
      </c>
      <c r="DF43" s="2">
        <f>CB$207*$B43+CB$209</f>
        <v>84.204553504482035</v>
      </c>
      <c r="DG43" s="2">
        <f>CC$207*$B43+CC$209</f>
        <v>83.237842218701999</v>
      </c>
      <c r="DH43" s="2">
        <f>CD$207*$B43+CD$209</f>
        <v>82.534291917721774</v>
      </c>
      <c r="DI43" s="2">
        <f>CE$207*$B43+CE$209</f>
        <v>83.947992132865579</v>
      </c>
      <c r="DJ43" s="2">
        <f>CF$207*$B43+CF$209</f>
        <v>83.406439648429384</v>
      </c>
      <c r="DK43" s="2">
        <f>CG$207*$B43+CG$209</f>
        <v>83.912952003840289</v>
      </c>
      <c r="DL43" s="2">
        <f>CH$207*$B43+CH$209</f>
        <v>82.098293501582688</v>
      </c>
      <c r="DM43" s="2">
        <f>CI$207*$B43+CI$209</f>
        <v>77.686928038656191</v>
      </c>
      <c r="DN43" s="2">
        <f>CJ$207*$B43+CJ$209</f>
        <v>71.410755742328448</v>
      </c>
      <c r="DO43" s="2">
        <f>CK$207*$B43+CK$209</f>
        <v>63.263188265247166</v>
      </c>
      <c r="DP43" s="2">
        <f>CL$207*$B43+CL$209</f>
        <v>53.584015763634504</v>
      </c>
      <c r="DS43" s="2">
        <f>POWER(10,($B43-C$227)/C$228)/(1+POWER(10,($B43-C$227)/C$228))</f>
        <v>3.555155039065473E-3</v>
      </c>
      <c r="DT43" s="2">
        <f>POWER(10,($B43-D$227)/D$228)/(1+POWER(10,($B43-D$227)/D$228))</f>
        <v>1.8337273410729414E-3</v>
      </c>
      <c r="DU43" s="2">
        <f>POWER(10,($B43-E$227)/E$228)/(1+POWER(10,($B43-E$227)/E$228))</f>
        <v>3.2342460618261892E-3</v>
      </c>
      <c r="DV43" s="2">
        <f>POWER(10,($B43-F$227)/F$228)/(1+POWER(10,($B43-F$227)/F$228))</f>
        <v>3.6917522566634717E-3</v>
      </c>
      <c r="DW43" s="2">
        <f>POWER(10,($B43-G$227)/G$228)/(1+POWER(10,($B43-G$227)/G$228))</f>
        <v>3.6746797768180124E-3</v>
      </c>
      <c r="DX43" s="2">
        <f>POWER(10,($B43-H$227)/H$228)/(1+POWER(10,($B43-H$227)/H$228))</f>
        <v>3.2416824520967169E-3</v>
      </c>
      <c r="DY43" s="2">
        <f>POWER(10,($B43-I$227)/I$228)/(1+POWER(10,($B43-I$227)/I$228))</f>
        <v>3.3703492782391729E-3</v>
      </c>
      <c r="DZ43" s="2">
        <f>POWER(10,($B43-J$227)/J$228)/(1+POWER(10,($B43-J$227)/J$228))</f>
        <v>3.3605607210420922E-3</v>
      </c>
      <c r="EA43" s="2">
        <f>POWER(10,($B43-K$227)/K$228)/(1+POWER(10,($B43-K$227)/K$228))</f>
        <v>3.6234171446939004E-3</v>
      </c>
      <c r="EB43" s="2">
        <f>POWER(10,($B43-L$227)/L$228)/(1+POWER(10,($B43-L$227)/L$228))</f>
        <v>3.5246958431823286E-3</v>
      </c>
      <c r="EC43" s="2">
        <f>POWER(10,($B43-M$227)/M$228)/(1+POWER(10,($B43-M$227)/M$228))</f>
        <v>3.194198875507127E-3</v>
      </c>
      <c r="ED43" s="2">
        <f>POWER(10,($B43-N$227)/N$228)/(1+POWER(10,($B43-N$227)/N$228))</f>
        <v>3.1003683734293691E-3</v>
      </c>
      <c r="EE43" s="2">
        <f>POWER(10,($B43-O$227)/O$228)/(1+POWER(10,($B43-O$227)/O$228))</f>
        <v>3.2186398091652042E-3</v>
      </c>
    </row>
    <row r="44" spans="2:135" x14ac:dyDescent="0.25">
      <c r="B44" s="2">
        <v>38</v>
      </c>
      <c r="C44">
        <v>92.93</v>
      </c>
      <c r="D44">
        <v>82.492999999999995</v>
      </c>
      <c r="E44">
        <v>87.700999999999993</v>
      </c>
      <c r="F44">
        <v>89.284000000000006</v>
      </c>
      <c r="G44">
        <v>89.507000000000005</v>
      </c>
      <c r="H44">
        <v>88.626999999999995</v>
      </c>
      <c r="I44">
        <v>86.149000000000001</v>
      </c>
      <c r="J44">
        <v>85.850999999999999</v>
      </c>
      <c r="K44">
        <v>84.403000000000006</v>
      </c>
      <c r="L44">
        <v>80.239000000000004</v>
      </c>
      <c r="M44">
        <v>70.671999999999997</v>
      </c>
      <c r="N44">
        <v>64.611900000000006</v>
      </c>
      <c r="O44">
        <v>57.180599999999998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83.448654018111611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79.091315998332391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81.146768553356836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81.908342588156003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82.098158393540459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81.389744714641722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81.928694436437667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81.173291812754798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79.244976257170492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75.100339982652386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67.728425469677973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60.140475148573024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52.800049845649944</v>
      </c>
      <c r="AE44" s="5"/>
      <c r="AG44" s="5">
        <f t="shared" si="15"/>
        <v>9.4813459818883956</v>
      </c>
      <c r="AH44" s="5">
        <f t="shared" si="15"/>
        <v>3.4016840016676042</v>
      </c>
      <c r="AI44" s="5">
        <f t="shared" si="15"/>
        <v>6.5542314466431577</v>
      </c>
      <c r="AJ44" s="5">
        <f t="shared" si="15"/>
        <v>7.3756574118440028</v>
      </c>
      <c r="AK44" s="5">
        <f t="shared" si="15"/>
        <v>7.4088416064595464</v>
      </c>
      <c r="AL44" s="5">
        <f t="shared" si="15"/>
        <v>7.2372552853582732</v>
      </c>
      <c r="AM44" s="5">
        <f t="shared" si="15"/>
        <v>4.2203055635623343</v>
      </c>
      <c r="AN44" s="5">
        <f t="shared" si="15"/>
        <v>4.6777081872452015</v>
      </c>
      <c r="AO44" s="5">
        <f t="shared" si="14"/>
        <v>5.1580237428295135</v>
      </c>
      <c r="AP44" s="5">
        <f t="shared" si="14"/>
        <v>5.1386600173476182</v>
      </c>
      <c r="AQ44" s="5">
        <f t="shared" si="14"/>
        <v>2.9435745303220244</v>
      </c>
      <c r="AR44" s="5">
        <f t="shared" si="14"/>
        <v>4.4714248514269812</v>
      </c>
      <c r="AS44" s="5">
        <f t="shared" si="14"/>
        <v>4.380550154350054</v>
      </c>
      <c r="AV44" s="2">
        <f t="shared" si="1"/>
        <v>76.487732506121006</v>
      </c>
      <c r="AW44" s="2">
        <f t="shared" si="2"/>
        <v>79.065185195652916</v>
      </c>
      <c r="AX44" s="2">
        <f t="shared" si="3"/>
        <v>80.606221511522904</v>
      </c>
      <c r="AY44" s="2">
        <f t="shared" si="4"/>
        <v>80.206573118345617</v>
      </c>
      <c r="AZ44" s="2">
        <f t="shared" si="5"/>
        <v>80.784968345190691</v>
      </c>
      <c r="BA44" s="2">
        <f t="shared" si="6"/>
        <v>80.749068598092464</v>
      </c>
      <c r="BB44" s="2">
        <f t="shared" si="7"/>
        <v>81.363093739438298</v>
      </c>
      <c r="BC44" s="2">
        <f t="shared" si="8"/>
        <v>80.553311989819434</v>
      </c>
      <c r="BD44" s="2">
        <f t="shared" si="9"/>
        <v>78.431050299650138</v>
      </c>
      <c r="BE44" s="2">
        <f t="shared" si="10"/>
        <v>74.129172054597674</v>
      </c>
      <c r="BF44" s="2">
        <f t="shared" si="11"/>
        <v>67.228260900257212</v>
      </c>
      <c r="BG44" s="2">
        <f t="shared" si="12"/>
        <v>59.406712767794126</v>
      </c>
      <c r="BH44" s="2">
        <f t="shared" si="13"/>
        <v>50.27061004573472</v>
      </c>
      <c r="BK44" s="2" t="str">
        <f>IF(OR($B44&lt;C$229, AND($B44&gt;C$230, $B44&lt;C$231)), C44, "")</f>
        <v/>
      </c>
      <c r="BL44" s="2">
        <f>IF(OR($B44&lt;D$229, AND($B44&gt;D$230, $B44&lt;D$231)), D44, "")</f>
        <v>82.492999999999995</v>
      </c>
      <c r="BM44" s="2">
        <f>IF(OR($B44&lt;E$229, AND($B44&gt;E$230, $B44&lt;E$231)), E44, "")</f>
        <v>87.700999999999993</v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>
        <f>IF(OR($B44&lt;H$229, AND($B44&gt;H$230, $B44&lt;H$231)), H44, "")</f>
        <v>88.626999999999995</v>
      </c>
      <c r="BQ44" s="2">
        <f>IF(OR($B44&lt;I$229, AND($B44&gt;I$230, $B44&lt;I$231)), I44, "")</f>
        <v>86.149000000000001</v>
      </c>
      <c r="BR44" s="2">
        <f>IF(OR($B44&lt;J$229, AND($B44&gt;J$230, $B44&lt;J$231)), J44, "")</f>
        <v>85.850999999999999</v>
      </c>
      <c r="BS44" s="2">
        <f>IF(OR($B44&lt;K$229, AND($B44&gt;K$230, $B44&lt;K$231)), K44, "")</f>
        <v>84.403000000000006</v>
      </c>
      <c r="BT44" s="2">
        <f>IF(OR($B44&lt;L$229, AND($B44&gt;L$230, $B44&lt;L$231)), L44, "")</f>
        <v>80.239000000000004</v>
      </c>
      <c r="BU44" s="2">
        <f>IF(OR($B44&lt;M$229, AND($B44&gt;M$230, $B44&lt;M$231)), M44, "")</f>
        <v>70.671999999999997</v>
      </c>
      <c r="BV44" s="2">
        <f>IF(OR($B44&lt;N$229, AND($B44&gt;N$230, $B44&lt;N$231)), N44, "")</f>
        <v>64.611900000000006</v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76.481512745995502</v>
      </c>
      <c r="CP44" s="2">
        <f>BL$207*$B44+BL$209</f>
        <v>79.060890402666885</v>
      </c>
      <c r="CQ44" s="2">
        <f>BM$207*$B44+BM$209</f>
        <v>80.593601873992597</v>
      </c>
      <c r="CR44" s="2">
        <f>BN$207*$B44+BN$209</f>
        <v>80.194452392541166</v>
      </c>
      <c r="CS44" s="2">
        <f>BO$207*$B44+BO$209</f>
        <v>80.778041858012102</v>
      </c>
      <c r="CT44" s="2">
        <f>BP$207*$B44+BP$209</f>
        <v>80.737791460757776</v>
      </c>
      <c r="CU44" s="2">
        <f>BQ$207*$B44+BQ$209</f>
        <v>81.355614367670256</v>
      </c>
      <c r="CV44" s="2">
        <f>BR$207*$B44+BR$209</f>
        <v>80.54102516358823</v>
      </c>
      <c r="CW44" s="2">
        <f>BS$207*$B44+BS$209</f>
        <v>78.416606417478917</v>
      </c>
      <c r="CX44" s="2">
        <f>BT$207*$B44+BT$209</f>
        <v>74.115526858319967</v>
      </c>
      <c r="CY44" s="2">
        <f>BU$207*$B44+BU$209</f>
        <v>67.213699302123743</v>
      </c>
      <c r="CZ44" s="2">
        <f>BV$207*$B44+BV$209</f>
        <v>59.393680332947973</v>
      </c>
      <c r="DA44" s="2">
        <f>BW$207*$B44+BW$209</f>
        <v>50.259000174828856</v>
      </c>
      <c r="DD44" s="2">
        <f>BZ$207*$B44+BZ$209</f>
        <v>78.07762718410747</v>
      </c>
      <c r="DE44" s="2">
        <f>CA$207*$B44+CA$209</f>
        <v>81.197298921594822</v>
      </c>
      <c r="DF44" s="2">
        <f>CB$207*$B44+CB$209</f>
        <v>84.153268416067149</v>
      </c>
      <c r="DG44" s="2">
        <f>CC$207*$B44+CC$209</f>
        <v>83.189824175847747</v>
      </c>
      <c r="DH44" s="2">
        <f>CD$207*$B44+CD$209</f>
        <v>82.497721210829127</v>
      </c>
      <c r="DI44" s="2">
        <f>CE$207*$B44+CE$209</f>
        <v>83.911479275329597</v>
      </c>
      <c r="DJ44" s="2">
        <f>CF$207*$B44+CF$209</f>
        <v>83.38017787722319</v>
      </c>
      <c r="DK44" s="2">
        <f>CG$207*$B44+CG$209</f>
        <v>83.876585137687115</v>
      </c>
      <c r="DL44" s="2">
        <f>CH$207*$B44+CH$209</f>
        <v>82.053389485924342</v>
      </c>
      <c r="DM44" s="2">
        <f>CI$207*$B44+CI$209</f>
        <v>77.647405726058565</v>
      </c>
      <c r="DN44" s="2">
        <f>CJ$207*$B44+CJ$209</f>
        <v>71.372622544543475</v>
      </c>
      <c r="DO44" s="2">
        <f>CK$207*$B44+CK$209</f>
        <v>63.228475313284854</v>
      </c>
      <c r="DP44" s="2">
        <f>CL$207*$B44+CL$209</f>
        <v>53.54971200217426</v>
      </c>
      <c r="DS44" s="2">
        <f>POWER(10,($B44-C$227)/C$228)/(1+POWER(10,($B44-C$227)/C$228))</f>
        <v>3.8968133969464096E-3</v>
      </c>
      <c r="DT44" s="2">
        <f>POWER(10,($B44-D$227)/D$228)/(1+POWER(10,($B44-D$227)/D$228))</f>
        <v>2.0102863979308619E-3</v>
      </c>
      <c r="DU44" s="2">
        <f>POWER(10,($B44-E$227)/E$228)/(1+POWER(10,($B44-E$227)/E$228))</f>
        <v>3.5451740721070112E-3</v>
      </c>
      <c r="DV44" s="2">
        <f>POWER(10,($B44-F$227)/F$228)/(1+POWER(10,($B44-F$227)/F$228))</f>
        <v>4.0464846040118947E-3</v>
      </c>
      <c r="DW44" s="2">
        <f>POWER(10,($B44-G$227)/G$228)/(1+POWER(10,($B44-G$227)/G$228))</f>
        <v>4.0277782990416925E-3</v>
      </c>
      <c r="DX44" s="2">
        <f>POWER(10,($B44-H$227)/H$228)/(1+POWER(10,($B44-H$227)/H$228))</f>
        <v>3.5533228198787012E-3</v>
      </c>
      <c r="DY44" s="2">
        <f>POWER(10,($B44-I$227)/I$228)/(1+POWER(10,($B44-I$227)/I$228))</f>
        <v>3.694313234805098E-3</v>
      </c>
      <c r="DZ44" s="2">
        <f>POWER(10,($B44-J$227)/J$228)/(1+POWER(10,($B44-J$227)/J$228))</f>
        <v>3.6835872616949495E-3</v>
      </c>
      <c r="EA44" s="2">
        <f>POWER(10,($B44-K$227)/K$228)/(1+POWER(10,($B44-K$227)/K$228))</f>
        <v>3.971609496461798E-3</v>
      </c>
      <c r="EB44" s="2">
        <f>POWER(10,($B44-L$227)/L$228)/(1+POWER(10,($B44-L$227)/L$228))</f>
        <v>3.863438353546118E-3</v>
      </c>
      <c r="EC44" s="2">
        <f>POWER(10,($B44-M$227)/M$228)/(1+POWER(10,($B44-M$227)/M$228))</f>
        <v>3.5012904265574792E-3</v>
      </c>
      <c r="ED44" s="2">
        <f>POWER(10,($B44-N$227)/N$228)/(1+POWER(10,($B44-N$227)/N$228))</f>
        <v>3.3984697781706688E-3</v>
      </c>
      <c r="EE44" s="2">
        <f>POWER(10,($B44-O$227)/O$228)/(1+POWER(10,($B44-O$227)/O$228))</f>
        <v>3.5280728046105572E-3</v>
      </c>
    </row>
    <row r="45" spans="2:135" x14ac:dyDescent="0.25">
      <c r="B45" s="2">
        <v>39</v>
      </c>
      <c r="C45">
        <v>97.790999999999997</v>
      </c>
      <c r="D45">
        <v>84.358000000000004</v>
      </c>
      <c r="E45">
        <v>87.373000000000005</v>
      </c>
      <c r="F45">
        <v>89.581999999999994</v>
      </c>
      <c r="G45">
        <v>91.06</v>
      </c>
      <c r="H45">
        <v>86.626999999999995</v>
      </c>
      <c r="I45">
        <v>87.239000000000004</v>
      </c>
      <c r="J45">
        <v>86.954999999999998</v>
      </c>
      <c r="K45">
        <v>84.611999999999995</v>
      </c>
      <c r="L45">
        <v>82.134</v>
      </c>
      <c r="M45">
        <v>71.656999999999996</v>
      </c>
      <c r="N45">
        <v>65.149299999999997</v>
      </c>
      <c r="O45">
        <v>59.305599999999998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87.192172948318074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79.13400669433274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81.645268212187943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83.18950274076397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83.120551847138557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81.965695539736473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82.446845039342264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81.739611967192516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79.95519109165059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75.913631873202036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68.203552844502696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60.762870477641059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54.381951711330011</v>
      </c>
      <c r="AE45" s="5"/>
      <c r="AG45" s="5">
        <f t="shared" si="15"/>
        <v>10.598827051681923</v>
      </c>
      <c r="AH45" s="5">
        <f t="shared" si="15"/>
        <v>5.2239933056672641</v>
      </c>
      <c r="AI45" s="5">
        <f t="shared" si="15"/>
        <v>5.7277317878120613</v>
      </c>
      <c r="AJ45" s="5">
        <f t="shared" si="15"/>
        <v>6.3924972592360234</v>
      </c>
      <c r="AK45" s="5">
        <f t="shared" si="15"/>
        <v>7.9394481528614449</v>
      </c>
      <c r="AL45" s="5">
        <f t="shared" si="15"/>
        <v>4.6613044602635227</v>
      </c>
      <c r="AM45" s="5">
        <f t="shared" si="15"/>
        <v>4.79215496065774</v>
      </c>
      <c r="AN45" s="5">
        <f t="shared" si="15"/>
        <v>5.215388032807482</v>
      </c>
      <c r="AO45" s="5">
        <f t="shared" si="14"/>
        <v>4.6568089083494044</v>
      </c>
      <c r="AP45" s="5">
        <f t="shared" si="14"/>
        <v>6.2203681267979647</v>
      </c>
      <c r="AQ45" s="5">
        <f t="shared" si="14"/>
        <v>3.453447155497301</v>
      </c>
      <c r="AR45" s="5">
        <f t="shared" si="14"/>
        <v>4.386429522358938</v>
      </c>
      <c r="AS45" s="5">
        <f t="shared" si="14"/>
        <v>4.9236482886699875</v>
      </c>
      <c r="AV45" s="2">
        <f t="shared" si="1"/>
        <v>76.49416535339823</v>
      </c>
      <c r="AW45" s="2">
        <f t="shared" si="2"/>
        <v>79.076895263114309</v>
      </c>
      <c r="AX45" s="2">
        <f t="shared" si="3"/>
        <v>80.625001455396884</v>
      </c>
      <c r="AY45" s="2">
        <f t="shared" si="4"/>
        <v>80.216508866232729</v>
      </c>
      <c r="AZ45" s="2">
        <f t="shared" si="5"/>
        <v>80.789949002342041</v>
      </c>
      <c r="BA45" s="2">
        <f t="shared" si="6"/>
        <v>80.776018754140409</v>
      </c>
      <c r="BB45" s="2">
        <f t="shared" si="7"/>
        <v>81.382509113083856</v>
      </c>
      <c r="BC45" s="2">
        <f t="shared" si="8"/>
        <v>80.582749451005157</v>
      </c>
      <c r="BD45" s="2">
        <f t="shared" si="9"/>
        <v>78.460304951392175</v>
      </c>
      <c r="BE45" s="2">
        <f t="shared" si="10"/>
        <v>74.160721352213002</v>
      </c>
      <c r="BF45" s="2">
        <f t="shared" si="11"/>
        <v>67.270359903432421</v>
      </c>
      <c r="BG45" s="2">
        <f t="shared" si="12"/>
        <v>59.441851966967882</v>
      </c>
      <c r="BH45" s="2">
        <f t="shared" si="13"/>
        <v>50.294401742997763</v>
      </c>
      <c r="BK45" s="2" t="str">
        <f>IF(OR($B45&lt;C$229, AND($B45&gt;C$230, $B45&lt;C$231)), C45, "")</f>
        <v/>
      </c>
      <c r="BL45" s="2">
        <f>IF(OR($B45&lt;D$229, AND($B45&gt;D$230, $B45&lt;D$231)), D45, "")</f>
        <v>84.358000000000004</v>
      </c>
      <c r="BM45" s="2">
        <f>IF(OR($B45&lt;E$229, AND($B45&gt;E$230, $B45&lt;E$231)), E45, "")</f>
        <v>87.373000000000005</v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>
        <f>IF(OR($B45&lt;H$229, AND($B45&gt;H$230, $B45&lt;H$231)), H45, "")</f>
        <v>86.626999999999995</v>
      </c>
      <c r="BQ45" s="2">
        <f>IF(OR($B45&lt;I$229, AND($B45&gt;I$230, $B45&lt;I$231)), I45, "")</f>
        <v>87.239000000000004</v>
      </c>
      <c r="BR45" s="2">
        <f>IF(OR($B45&lt;J$229, AND($B45&gt;J$230, $B45&lt;J$231)), J45, "")</f>
        <v>86.954999999999998</v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>
        <f>IF(OR($B45&lt;M$229, AND($B45&gt;M$230, $B45&lt;M$231)), M45, "")</f>
        <v>71.656999999999996</v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76.487496145087533</v>
      </c>
      <c r="CP45" s="2">
        <f>BL$207*$B45+BL$209</f>
        <v>79.072287345544368</v>
      </c>
      <c r="CQ45" s="2">
        <f>BM$207*$B45+BM$209</f>
        <v>80.611437624209572</v>
      </c>
      <c r="CR45" s="2">
        <f>BN$207*$B45+BN$209</f>
        <v>80.203476933522552</v>
      </c>
      <c r="CS45" s="2">
        <f>BO$207*$B45+BO$209</f>
        <v>80.782538508529043</v>
      </c>
      <c r="CT45" s="2">
        <f>BP$207*$B45+BP$209</f>
        <v>80.763901761517644</v>
      </c>
      <c r="CU45" s="2">
        <f>BQ$207*$B45+BQ$209</f>
        <v>81.374493857057416</v>
      </c>
      <c r="CV45" s="2">
        <f>BR$207*$B45+BR$209</f>
        <v>80.569543978502395</v>
      </c>
      <c r="CW45" s="2">
        <f>BS$207*$B45+BS$209</f>
        <v>78.444791782169375</v>
      </c>
      <c r="CX45" s="2">
        <f>BT$207*$B45+BT$209</f>
        <v>74.146061931539734</v>
      </c>
      <c r="CY45" s="2">
        <f>BU$207*$B45+BU$209</f>
        <v>67.254702529358624</v>
      </c>
      <c r="CZ45" s="2">
        <f>BV$207*$B45+BV$209</f>
        <v>59.427823367356801</v>
      </c>
      <c r="DA45" s="2">
        <f>BW$207*$B45+BW$209</f>
        <v>50.281897308056877</v>
      </c>
      <c r="DD45" s="2">
        <f>BZ$207*$B45+BZ$209</f>
        <v>78.048945557691283</v>
      </c>
      <c r="DE45" s="2">
        <f>CA$207*$B45+CA$209</f>
        <v>81.16317640451598</v>
      </c>
      <c r="DF45" s="2">
        <f>CB$207*$B45+CB$209</f>
        <v>84.101983327652249</v>
      </c>
      <c r="DG45" s="2">
        <f>CC$207*$B45+CC$209</f>
        <v>83.141806132993494</v>
      </c>
      <c r="DH45" s="2">
        <f>CD$207*$B45+CD$209</f>
        <v>82.461150503936466</v>
      </c>
      <c r="DI45" s="2">
        <f>CE$207*$B45+CE$209</f>
        <v>83.874966417793615</v>
      </c>
      <c r="DJ45" s="2">
        <f>CF$207*$B45+CF$209</f>
        <v>83.353916106016982</v>
      </c>
      <c r="DK45" s="2">
        <f>CG$207*$B45+CG$209</f>
        <v>83.840218271533956</v>
      </c>
      <c r="DL45" s="2">
        <f>CH$207*$B45+CH$209</f>
        <v>82.008485470265981</v>
      </c>
      <c r="DM45" s="2">
        <f>CI$207*$B45+CI$209</f>
        <v>77.607883413460954</v>
      </c>
      <c r="DN45" s="2">
        <f>CJ$207*$B45+CJ$209</f>
        <v>71.334489346758517</v>
      </c>
      <c r="DO45" s="2">
        <f>CK$207*$B45+CK$209</f>
        <v>63.193762361322541</v>
      </c>
      <c r="DP45" s="2">
        <f>CL$207*$B45+CL$209</f>
        <v>53.515408240714009</v>
      </c>
      <c r="DS45" s="2">
        <f>POWER(10,($B45-C$227)/C$228)/(1+POWER(10,($B45-C$227)/C$228))</f>
        <v>4.2711651475030882E-3</v>
      </c>
      <c r="DT45" s="2">
        <f>POWER(10,($B45-D$227)/D$228)/(1+POWER(10,($B45-D$227)/D$228))</f>
        <v>2.2038077774486362E-3</v>
      </c>
      <c r="DU45" s="2">
        <f>POWER(10,($B45-E$227)/E$228)/(1+POWER(10,($B45-E$227)/E$228))</f>
        <v>3.8858769773251552E-3</v>
      </c>
      <c r="DV45" s="2">
        <f>POWER(10,($B45-F$227)/F$228)/(1+POWER(10,($B45-F$227)/F$228))</f>
        <v>4.4351506674388122E-3</v>
      </c>
      <c r="DW45" s="2">
        <f>POWER(10,($B45-G$227)/G$228)/(1+POWER(10,($B45-G$227)/G$228))</f>
        <v>4.4146555804921413E-3</v>
      </c>
      <c r="DX45" s="2">
        <f>POWER(10,($B45-H$227)/H$228)/(1+POWER(10,($B45-H$227)/H$228))</f>
        <v>3.8948057856398014E-3</v>
      </c>
      <c r="DY45" s="2">
        <f>POWER(10,($B45-I$227)/I$228)/(1+POWER(10,($B45-I$227)/I$228))</f>
        <v>4.049290660768784E-3</v>
      </c>
      <c r="DZ45" s="2">
        <f>POWER(10,($B45-J$227)/J$228)/(1+POWER(10,($B45-J$227)/J$228))</f>
        <v>4.0375382320652414E-3</v>
      </c>
      <c r="EA45" s="2">
        <f>POWER(10,($B45-K$227)/K$228)/(1+POWER(10,($B45-K$227)/K$228))</f>
        <v>4.3531152171142279E-3</v>
      </c>
      <c r="EB45" s="2">
        <f>POWER(10,($B45-L$227)/L$228)/(1+POWER(10,($B45-L$227)/L$228))</f>
        <v>4.234597523244444E-3</v>
      </c>
      <c r="EC45" s="2">
        <f>POWER(10,($B45-M$227)/M$228)/(1+POWER(10,($B45-M$227)/M$228))</f>
        <v>3.8377922118433905E-3</v>
      </c>
      <c r="ED45" s="2">
        <f>POWER(10,($B45-N$227)/N$228)/(1+POWER(10,($B45-N$227)/N$228))</f>
        <v>3.7251266240773519E-3</v>
      </c>
      <c r="EE45" s="2">
        <f>POWER(10,($B45-O$227)/O$228)/(1+POWER(10,($B45-O$227)/O$228))</f>
        <v>3.8671385999033904E-3</v>
      </c>
    </row>
    <row r="46" spans="2:135" x14ac:dyDescent="0.25">
      <c r="B46" s="2">
        <v>40</v>
      </c>
      <c r="C46">
        <v>101.651</v>
      </c>
      <c r="D46">
        <v>84.984999999999999</v>
      </c>
      <c r="E46">
        <v>91.254000000000005</v>
      </c>
      <c r="F46">
        <v>93.94</v>
      </c>
      <c r="G46">
        <v>92.477999999999994</v>
      </c>
      <c r="H46">
        <v>88.866</v>
      </c>
      <c r="I46">
        <v>88.745999999999995</v>
      </c>
      <c r="J46">
        <v>88.656999999999996</v>
      </c>
      <c r="K46">
        <v>88.671999999999997</v>
      </c>
      <c r="L46">
        <v>83.954999999999998</v>
      </c>
      <c r="M46">
        <v>74.522000000000006</v>
      </c>
      <c r="N46">
        <v>66.895499999999998</v>
      </c>
      <c r="O46">
        <v>62.666699999999999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92.350292005040245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79.208797700093157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82.495140080879779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85.221318727087365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84.771813745980566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82.927300392460836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83.326924739102367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82.687313345996515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81.128123803124709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77.234366401228641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68.986830061661564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61.765863549990321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56.684861716476689</v>
      </c>
      <c r="AE46" s="5"/>
      <c r="AG46" s="5">
        <f t="shared" si="15"/>
        <v>9.3007079949597511</v>
      </c>
      <c r="AH46" s="5">
        <f t="shared" si="15"/>
        <v>5.7762022999068421</v>
      </c>
      <c r="AI46" s="5">
        <f t="shared" si="15"/>
        <v>8.7588599191202263</v>
      </c>
      <c r="AJ46" s="5">
        <f t="shared" si="15"/>
        <v>8.7186812729126331</v>
      </c>
      <c r="AK46" s="5">
        <f t="shared" si="15"/>
        <v>7.7061862540194284</v>
      </c>
      <c r="AL46" s="5">
        <f t="shared" si="15"/>
        <v>5.9386996075391636</v>
      </c>
      <c r="AM46" s="5">
        <f t="shared" si="15"/>
        <v>5.4190752608976283</v>
      </c>
      <c r="AN46" s="5">
        <f t="shared" si="15"/>
        <v>5.9696866540034819</v>
      </c>
      <c r="AO46" s="5">
        <f t="shared" si="14"/>
        <v>7.5438761968752885</v>
      </c>
      <c r="AP46" s="5">
        <f t="shared" si="14"/>
        <v>6.7206335987713572</v>
      </c>
      <c r="AQ46" s="5">
        <f t="shared" si="14"/>
        <v>5.5351699383384414</v>
      </c>
      <c r="AR46" s="5">
        <f t="shared" si="14"/>
        <v>5.1296364500096772</v>
      </c>
      <c r="AS46" s="5">
        <f t="shared" si="14"/>
        <v>5.9818382835233095</v>
      </c>
      <c r="AV46" s="2">
        <f t="shared" si="1"/>
        <v>76.500626895822592</v>
      </c>
      <c r="AW46" s="2">
        <f t="shared" si="2"/>
        <v>79.088625724461679</v>
      </c>
      <c r="AX46" s="2">
        <f t="shared" si="3"/>
        <v>80.64384584768051</v>
      </c>
      <c r="AY46" s="2">
        <f t="shared" si="4"/>
        <v>80.226507310832886</v>
      </c>
      <c r="AZ46" s="2">
        <f t="shared" si="5"/>
        <v>80.794958439701119</v>
      </c>
      <c r="BA46" s="2">
        <f t="shared" si="6"/>
        <v>80.80302575385906</v>
      </c>
      <c r="BB46" s="2">
        <f t="shared" si="7"/>
        <v>81.401958120772633</v>
      </c>
      <c r="BC46" s="2">
        <f t="shared" si="8"/>
        <v>80.612249526241854</v>
      </c>
      <c r="BD46" s="2">
        <f t="shared" si="9"/>
        <v>78.489631141686019</v>
      </c>
      <c r="BE46" s="2">
        <f t="shared" si="10"/>
        <v>74.192339022032058</v>
      </c>
      <c r="BF46" s="2">
        <f t="shared" si="11"/>
        <v>67.312534484347438</v>
      </c>
      <c r="BG46" s="2">
        <f t="shared" si="12"/>
        <v>59.477061786516678</v>
      </c>
      <c r="BH46" s="2">
        <f t="shared" si="13"/>
        <v>50.31825771334892</v>
      </c>
      <c r="BK46" s="2" t="str">
        <f>IF(OR($B46&lt;C$229, AND($B46&gt;C$230, $B46&lt;C$231)), C46, "")</f>
        <v/>
      </c>
      <c r="BL46" s="2">
        <f>IF(OR($B46&lt;D$229, AND($B46&gt;D$230, $B46&lt;D$231)), D46, "")</f>
        <v>84.984999999999999</v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76.493479544179564</v>
      </c>
      <c r="CP46" s="2">
        <f>BL$207*$B46+BL$209</f>
        <v>79.083684288421864</v>
      </c>
      <c r="CQ46" s="2">
        <f>BM$207*$B46+BM$209</f>
        <v>80.629273374426546</v>
      </c>
      <c r="CR46" s="2">
        <f>BN$207*$B46+BN$209</f>
        <v>80.212501474503952</v>
      </c>
      <c r="CS46" s="2">
        <f>BO$207*$B46+BO$209</f>
        <v>80.787035159045985</v>
      </c>
      <c r="CT46" s="2">
        <f>BP$207*$B46+BP$209</f>
        <v>80.790012062277512</v>
      </c>
      <c r="CU46" s="2">
        <f>BQ$207*$B46+BQ$209</f>
        <v>81.393373346444577</v>
      </c>
      <c r="CV46" s="2">
        <f>BR$207*$B46+BR$209</f>
        <v>80.598062793416574</v>
      </c>
      <c r="CW46" s="2">
        <f>BS$207*$B46+BS$209</f>
        <v>78.472977146859819</v>
      </c>
      <c r="CX46" s="2">
        <f>BT$207*$B46+BT$209</f>
        <v>74.176597004759486</v>
      </c>
      <c r="CY46" s="2">
        <f>BU$207*$B46+BU$209</f>
        <v>67.29570575659352</v>
      </c>
      <c r="CZ46" s="2">
        <f>BV$207*$B46+BV$209</f>
        <v>59.461966401765629</v>
      </c>
      <c r="DA46" s="2">
        <f>BW$207*$B46+BW$209</f>
        <v>50.304794441284891</v>
      </c>
      <c r="DD46" s="2">
        <f>BZ$207*$B46+BZ$209</f>
        <v>78.020263931275096</v>
      </c>
      <c r="DE46" s="2">
        <f>CA$207*$B46+CA$209</f>
        <v>81.129053887437152</v>
      </c>
      <c r="DF46" s="2">
        <f>CB$207*$B46+CB$209</f>
        <v>84.050698239237363</v>
      </c>
      <c r="DG46" s="2">
        <f>CC$207*$B46+CC$209</f>
        <v>83.093788090139242</v>
      </c>
      <c r="DH46" s="2">
        <f>CD$207*$B46+CD$209</f>
        <v>82.424579797043819</v>
      </c>
      <c r="DI46" s="2">
        <f>CE$207*$B46+CE$209</f>
        <v>83.838453560257634</v>
      </c>
      <c r="DJ46" s="2">
        <f>CF$207*$B46+CF$209</f>
        <v>83.327654334810788</v>
      </c>
      <c r="DK46" s="2">
        <f>CG$207*$B46+CG$209</f>
        <v>83.803851405380783</v>
      </c>
      <c r="DL46" s="2">
        <f>CH$207*$B46+CH$209</f>
        <v>81.963581454607635</v>
      </c>
      <c r="DM46" s="2">
        <f>CI$207*$B46+CI$209</f>
        <v>77.568361100863328</v>
      </c>
      <c r="DN46" s="2">
        <f>CJ$207*$B46+CJ$209</f>
        <v>71.296356148973558</v>
      </c>
      <c r="DO46" s="2">
        <f>CK$207*$B46+CK$209</f>
        <v>63.159049409360229</v>
      </c>
      <c r="DP46" s="2">
        <f>CL$207*$B46+CL$209</f>
        <v>53.481104479253766</v>
      </c>
      <c r="DS46" s="2">
        <f>POWER(10,($B46-C$227)/C$228)/(1+POWER(10,($B46-C$227)/C$228))</f>
        <v>4.6813104086126387E-3</v>
      </c>
      <c r="DT46" s="2">
        <f>POWER(10,($B46-D$227)/D$228)/(1+POWER(10,($B46-D$227)/D$228))</f>
        <v>2.415913506385405E-3</v>
      </c>
      <c r="DU46" s="2">
        <f>POWER(10,($B46-E$227)/E$228)/(1+POWER(10,($B46-E$227)/E$228))</f>
        <v>4.2591826007476229E-3</v>
      </c>
      <c r="DV46" s="2">
        <f>POWER(10,($B46-F$227)/F$228)/(1+POWER(10,($B46-F$227)/F$228))</f>
        <v>4.8609660187685765E-3</v>
      </c>
      <c r="DW46" s="2">
        <f>POWER(10,($B46-G$227)/G$228)/(1+POWER(10,($B46-G$227)/G$228))</f>
        <v>4.8385127777723167E-3</v>
      </c>
      <c r="DX46" s="2">
        <f>POWER(10,($B46-H$227)/H$228)/(1+POWER(10,($B46-H$227)/H$228))</f>
        <v>4.2689654993123471E-3</v>
      </c>
      <c r="DY46" s="2">
        <f>POWER(10,($B46-I$227)/I$228)/(1+POWER(10,($B46-I$227)/I$228))</f>
        <v>4.438225045729269E-3</v>
      </c>
      <c r="DZ46" s="2">
        <f>POWER(10,($B46-J$227)/J$228)/(1+POWER(10,($B46-J$227)/J$228))</f>
        <v>4.4253488119354997E-3</v>
      </c>
      <c r="EA46" s="2">
        <f>POWER(10,($B46-K$227)/K$228)/(1+POWER(10,($B46-K$227)/K$228))</f>
        <v>4.7710921542242699E-3</v>
      </c>
      <c r="EB46" s="2">
        <f>POWER(10,($B46-L$227)/L$228)/(1+POWER(10,($B46-L$227)/L$228))</f>
        <v>4.641247688967497E-3</v>
      </c>
      <c r="EC46" s="2">
        <f>POWER(10,($B46-M$227)/M$228)/(1+POWER(10,($B46-M$227)/M$228))</f>
        <v>4.2064979699217792E-3</v>
      </c>
      <c r="ED46" s="2">
        <f>POWER(10,($B46-N$227)/N$228)/(1+POWER(10,($B46-N$227)/N$228))</f>
        <v>4.083052698585117E-3</v>
      </c>
      <c r="EE46" s="2">
        <f>POWER(10,($B46-O$227)/O$228)/(1+POWER(10,($B46-O$227)/O$228))</f>
        <v>4.2386517383678829E-3</v>
      </c>
    </row>
    <row r="47" spans="2:135" x14ac:dyDescent="0.25">
      <c r="B47" s="2">
        <v>41</v>
      </c>
      <c r="C47">
        <v>107.55800000000001</v>
      </c>
      <c r="D47">
        <v>85.881</v>
      </c>
      <c r="E47">
        <v>92.581999999999994</v>
      </c>
      <c r="F47">
        <v>97.492999999999995</v>
      </c>
      <c r="G47">
        <v>97.866</v>
      </c>
      <c r="H47">
        <v>89.805999999999997</v>
      </c>
      <c r="I47">
        <v>89.477999999999994</v>
      </c>
      <c r="J47">
        <v>89.194000000000003</v>
      </c>
      <c r="K47">
        <v>89.866</v>
      </c>
      <c r="L47">
        <v>87.641999999999996</v>
      </c>
      <c r="M47">
        <v>76.94</v>
      </c>
      <c r="N47">
        <v>70.209000000000003</v>
      </c>
      <c r="O47">
        <v>66.972200000000001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99.144088832852532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79.34381831195536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83.892134422565903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88.306617306704155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87.324421076057334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84.477494151040261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84.767576623961901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84.219703208584917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82.994395232765726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79.299828099508886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70.24343934067214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63.328741117695714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59.899997369572205</v>
      </c>
      <c r="AE47" s="5"/>
      <c r="AG47" s="5">
        <f t="shared" si="15"/>
        <v>8.4139111671474751</v>
      </c>
      <c r="AH47" s="5">
        <f t="shared" si="15"/>
        <v>6.5371816880446403</v>
      </c>
      <c r="AI47" s="5">
        <f t="shared" si="15"/>
        <v>8.6898655774340909</v>
      </c>
      <c r="AJ47" s="5">
        <f t="shared" si="15"/>
        <v>9.1863826932958403</v>
      </c>
      <c r="AK47" s="5">
        <f t="shared" si="15"/>
        <v>10.541578923942666</v>
      </c>
      <c r="AL47" s="5">
        <f t="shared" si="15"/>
        <v>5.3285058489597361</v>
      </c>
      <c r="AM47" s="5">
        <f t="shared" si="15"/>
        <v>4.7104233760380936</v>
      </c>
      <c r="AN47" s="5">
        <f t="shared" si="15"/>
        <v>4.9742967914150853</v>
      </c>
      <c r="AO47" s="5">
        <f t="shared" si="14"/>
        <v>6.8716047672342739</v>
      </c>
      <c r="AP47" s="5">
        <f t="shared" si="14"/>
        <v>8.3421719004911097</v>
      </c>
      <c r="AQ47" s="5">
        <f t="shared" si="14"/>
        <v>6.6965606593278579</v>
      </c>
      <c r="AR47" s="5">
        <f t="shared" si="14"/>
        <v>6.8802588823042896</v>
      </c>
      <c r="AS47" s="5">
        <f t="shared" si="14"/>
        <v>7.0722026304277961</v>
      </c>
      <c r="AV47" s="2">
        <f t="shared" si="1"/>
        <v>76.507118466925263</v>
      </c>
      <c r="AW47" s="2">
        <f t="shared" si="2"/>
        <v>79.100377592793578</v>
      </c>
      <c r="AX47" s="2">
        <f t="shared" si="3"/>
        <v>80.662758292014246</v>
      </c>
      <c r="AY47" s="2">
        <f t="shared" si="4"/>
        <v>80.236572019670575</v>
      </c>
      <c r="AZ47" s="2">
        <f t="shared" si="5"/>
        <v>80.799997686451732</v>
      </c>
      <c r="BA47" s="2">
        <f t="shared" si="6"/>
        <v>80.830092710044426</v>
      </c>
      <c r="BB47" s="2">
        <f t="shared" si="7"/>
        <v>81.421442242673621</v>
      </c>
      <c r="BC47" s="2">
        <f t="shared" si="8"/>
        <v>80.641815702664829</v>
      </c>
      <c r="BD47" s="2">
        <f t="shared" si="9"/>
        <v>78.519032668332883</v>
      </c>
      <c r="BE47" s="2">
        <f t="shared" si="10"/>
        <v>74.224028766775504</v>
      </c>
      <c r="BF47" s="2">
        <f t="shared" si="11"/>
        <v>67.354788975810919</v>
      </c>
      <c r="BG47" s="2">
        <f t="shared" si="12"/>
        <v>59.512346533454853</v>
      </c>
      <c r="BH47" s="2">
        <f t="shared" si="13"/>
        <v>50.342181986846164</v>
      </c>
      <c r="BK47" s="2" t="str">
        <f>IF(OR($B47&lt;C$229, AND($B47&gt;C$230, $B47&lt;C$231)), C47, "")</f>
        <v/>
      </c>
      <c r="BL47" s="2">
        <f>IF(OR($B47&lt;D$229, AND($B47&gt;D$230, $B47&lt;D$231)), D47, "")</f>
        <v>85.881</v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76.49946294327161</v>
      </c>
      <c r="CP47" s="2">
        <f>BL$207*$B47+BL$209</f>
        <v>79.095081231299361</v>
      </c>
      <c r="CQ47" s="2">
        <f>BM$207*$B47+BM$209</f>
        <v>80.647109124643535</v>
      </c>
      <c r="CR47" s="2">
        <f>BN$207*$B47+BN$209</f>
        <v>80.221526015485338</v>
      </c>
      <c r="CS47" s="2">
        <f>BO$207*$B47+BO$209</f>
        <v>80.791531809562912</v>
      </c>
      <c r="CT47" s="2">
        <f>BP$207*$B47+BP$209</f>
        <v>80.81612236303738</v>
      </c>
      <c r="CU47" s="2">
        <f>BQ$207*$B47+BQ$209</f>
        <v>81.412252835831723</v>
      </c>
      <c r="CV47" s="2">
        <f>BR$207*$B47+BR$209</f>
        <v>80.626581608330753</v>
      </c>
      <c r="CW47" s="2">
        <f>BS$207*$B47+BS$209</f>
        <v>78.501162511550277</v>
      </c>
      <c r="CX47" s="2">
        <f>BT$207*$B47+BT$209</f>
        <v>74.207132077979253</v>
      </c>
      <c r="CY47" s="2">
        <f>BU$207*$B47+BU$209</f>
        <v>67.336708983828402</v>
      </c>
      <c r="CZ47" s="2">
        <f>BV$207*$B47+BV$209</f>
        <v>59.496109436174457</v>
      </c>
      <c r="DA47" s="2">
        <f>BW$207*$B47+BW$209</f>
        <v>50.327691574512905</v>
      </c>
      <c r="DD47" s="2">
        <f>BZ$207*$B47+BZ$209</f>
        <v>77.991582304858923</v>
      </c>
      <c r="DE47" s="2">
        <f>CA$207*$B47+CA$209</f>
        <v>81.09493137035831</v>
      </c>
      <c r="DF47" s="2">
        <f>CB$207*$B47+CB$209</f>
        <v>83.999413150822477</v>
      </c>
      <c r="DG47" s="2">
        <f>CC$207*$B47+CC$209</f>
        <v>83.045770047284989</v>
      </c>
      <c r="DH47" s="2">
        <f>CD$207*$B47+CD$209</f>
        <v>82.388009090151172</v>
      </c>
      <c r="DI47" s="2">
        <f>CE$207*$B47+CE$209</f>
        <v>83.801940702721652</v>
      </c>
      <c r="DJ47" s="2">
        <f>CF$207*$B47+CF$209</f>
        <v>83.30139256360458</v>
      </c>
      <c r="DK47" s="2">
        <f>CG$207*$B47+CG$209</f>
        <v>83.76748453922761</v>
      </c>
      <c r="DL47" s="2">
        <f>CH$207*$B47+CH$209</f>
        <v>81.918677438949274</v>
      </c>
      <c r="DM47" s="2">
        <f>CI$207*$B47+CI$209</f>
        <v>77.528838788265702</v>
      </c>
      <c r="DN47" s="2">
        <f>CJ$207*$B47+CJ$209</f>
        <v>71.258222951188586</v>
      </c>
      <c r="DO47" s="2">
        <f>CK$207*$B47+CK$209</f>
        <v>63.124336457397916</v>
      </c>
      <c r="DP47" s="2">
        <f>CL$207*$B47+CL$209</f>
        <v>53.446800717793522</v>
      </c>
      <c r="DS47" s="2">
        <f>POWER(10,($B47-C$227)/C$228)/(1+POWER(10,($B47-C$227)/C$228))</f>
        <v>5.130637568778601E-3</v>
      </c>
      <c r="DT47" s="2">
        <f>POWER(10,($B47-D$227)/D$228)/(1+POWER(10,($B47-D$227)/D$228))</f>
        <v>2.6483791914129104E-3</v>
      </c>
      <c r="DU47" s="2">
        <f>POWER(10,($B47-E$227)/E$228)/(1+POWER(10,($B47-E$227)/E$228))</f>
        <v>4.6681826136615295E-3</v>
      </c>
      <c r="DV47" s="2">
        <f>POWER(10,($B47-F$227)/F$228)/(1+POWER(10,($B47-F$227)/F$228))</f>
        <v>5.327444801450725E-3</v>
      </c>
      <c r="DW47" s="2">
        <f>POWER(10,($B47-G$227)/G$228)/(1+POWER(10,($B47-G$227)/G$228))</f>
        <v>5.3028483347340805E-3</v>
      </c>
      <c r="DX47" s="2">
        <f>POWER(10,($B47-H$227)/H$228)/(1+POWER(10,($B47-H$227)/H$228))</f>
        <v>4.6789005283293878E-3</v>
      </c>
      <c r="DY47" s="2">
        <f>POWER(10,($B47-I$227)/I$228)/(1+POWER(10,($B47-I$227)/I$228))</f>
        <v>4.8643341235220057E-3</v>
      </c>
      <c r="DZ47" s="2">
        <f>POWER(10,($B47-J$227)/J$228)/(1+POWER(10,($B47-J$227)/J$228))</f>
        <v>4.8502276795049388E-3</v>
      </c>
      <c r="EA47" s="2">
        <f>POWER(10,($B47-K$227)/K$228)/(1+POWER(10,($B47-K$227)/K$228))</f>
        <v>5.2289915807912724E-3</v>
      </c>
      <c r="EB47" s="2">
        <f>POWER(10,($B47-L$227)/L$228)/(1+POWER(10,($B47-L$227)/L$228))</f>
        <v>5.0867491533614657E-3</v>
      </c>
      <c r="EC47" s="2">
        <f>POWER(10,($B47-M$227)/M$228)/(1+POWER(10,($B47-M$227)/M$228))</f>
        <v>4.6104622176555777E-3</v>
      </c>
      <c r="ED47" s="2">
        <f>POWER(10,($B47-N$227)/N$228)/(1+POWER(10,($B47-N$227)/N$228))</f>
        <v>4.4752153559908924E-3</v>
      </c>
      <c r="EE47" s="2">
        <f>POWER(10,($B47-O$227)/O$228)/(1+POWER(10,($B47-O$227)/O$228))</f>
        <v>4.645689415671104E-3</v>
      </c>
    </row>
    <row r="48" spans="2:135" x14ac:dyDescent="0.25">
      <c r="B48" s="2">
        <v>42</v>
      </c>
      <c r="C48">
        <v>116.233</v>
      </c>
      <c r="D48">
        <v>87.015000000000001</v>
      </c>
      <c r="E48">
        <v>95.566999999999993</v>
      </c>
      <c r="F48">
        <v>103.896</v>
      </c>
      <c r="G48">
        <v>101.40300000000001</v>
      </c>
      <c r="H48">
        <v>95.388000000000005</v>
      </c>
      <c r="I48">
        <v>93.566999999999993</v>
      </c>
      <c r="J48">
        <v>92.700999999999993</v>
      </c>
      <c r="K48">
        <v>92.164000000000001</v>
      </c>
      <c r="L48">
        <v>89.358000000000004</v>
      </c>
      <c r="M48">
        <v>80.790999999999997</v>
      </c>
      <c r="N48">
        <v>73.313400000000001</v>
      </c>
      <c r="O48">
        <v>71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107.68082343872734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79.586932641824305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86.097301388537915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92.785756913280039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91.0964878887374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86.879319027671983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87.03131614582351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86.60162532312988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85.843510392842035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82.398781052574321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72.189604337615705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65.671837529163085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64.195965190111366</v>
      </c>
      <c r="AE48" s="5"/>
      <c r="AG48" s="5">
        <f t="shared" si="15"/>
        <v>8.5521765612726597</v>
      </c>
      <c r="AH48" s="5">
        <f t="shared" si="15"/>
        <v>7.4280673581756957</v>
      </c>
      <c r="AI48" s="5">
        <f t="shared" si="15"/>
        <v>9.4696986114620785</v>
      </c>
      <c r="AJ48" s="5">
        <f t="shared" si="15"/>
        <v>11.110243086719962</v>
      </c>
      <c r="AK48" s="5">
        <f t="shared" si="15"/>
        <v>10.306512111262606</v>
      </c>
      <c r="AL48" s="5">
        <f t="shared" si="15"/>
        <v>8.5086809723280226</v>
      </c>
      <c r="AM48" s="5">
        <f t="shared" si="15"/>
        <v>6.535683854176483</v>
      </c>
      <c r="AN48" s="5">
        <f t="shared" si="15"/>
        <v>6.0993746768701129</v>
      </c>
      <c r="AO48" s="5">
        <f t="shared" si="14"/>
        <v>6.3204896071579668</v>
      </c>
      <c r="AP48" s="5">
        <f t="shared" si="14"/>
        <v>6.9592189474256827</v>
      </c>
      <c r="AQ48" s="5">
        <f t="shared" si="14"/>
        <v>8.6013956623842915</v>
      </c>
      <c r="AR48" s="5">
        <f t="shared" si="14"/>
        <v>7.6415624708369165</v>
      </c>
      <c r="AS48" s="5">
        <f t="shared" si="14"/>
        <v>6.8040348098886341</v>
      </c>
      <c r="AV48" s="2">
        <f t="shared" si="1"/>
        <v>76.513641387941519</v>
      </c>
      <c r="AW48" s="2">
        <f t="shared" si="2"/>
        <v>79.112151885872976</v>
      </c>
      <c r="AX48" s="2">
        <f t="shared" si="3"/>
        <v>80.681742481209668</v>
      </c>
      <c r="AY48" s="2">
        <f t="shared" si="4"/>
        <v>80.246706657952174</v>
      </c>
      <c r="AZ48" s="2">
        <f t="shared" si="5"/>
        <v>80.805067700533272</v>
      </c>
      <c r="BA48" s="2">
        <f t="shared" si="6"/>
        <v>80.857222801590481</v>
      </c>
      <c r="BB48" s="2">
        <f t="shared" si="7"/>
        <v>81.440962928866412</v>
      </c>
      <c r="BC48" s="2">
        <f t="shared" si="8"/>
        <v>80.671451551142624</v>
      </c>
      <c r="BD48" s="2">
        <f t="shared" si="9"/>
        <v>78.548513388672646</v>
      </c>
      <c r="BE48" s="2">
        <f t="shared" si="10"/>
        <v>74.25579436019764</v>
      </c>
      <c r="BF48" s="2">
        <f t="shared" si="11"/>
        <v>67.397127835714599</v>
      </c>
      <c r="BG48" s="2">
        <f t="shared" si="12"/>
        <v>59.547710681273777</v>
      </c>
      <c r="BH48" s="2">
        <f t="shared" si="13"/>
        <v>50.366178765858386</v>
      </c>
      <c r="BK48" s="2" t="str">
        <f>IF(OR($B48&lt;C$229, AND($B48&gt;C$230, $B48&lt;C$231)), C48, "")</f>
        <v/>
      </c>
      <c r="BL48" s="2">
        <f>IF(OR($B48&lt;D$229, AND($B48&gt;D$230, $B48&lt;D$231)), D48, "")</f>
        <v>87.015000000000001</v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76.505446342363641</v>
      </c>
      <c r="CP48" s="2">
        <f>BL$207*$B48+BL$209</f>
        <v>79.106478174176857</v>
      </c>
      <c r="CQ48" s="2">
        <f>BM$207*$B48+BM$209</f>
        <v>80.66494487486051</v>
      </c>
      <c r="CR48" s="2">
        <f>BN$207*$B48+BN$209</f>
        <v>80.230550556466738</v>
      </c>
      <c r="CS48" s="2">
        <f>BO$207*$B48+BO$209</f>
        <v>80.796028460079853</v>
      </c>
      <c r="CT48" s="2">
        <f>BP$207*$B48+BP$209</f>
        <v>80.842232663797262</v>
      </c>
      <c r="CU48" s="2">
        <f>BQ$207*$B48+BQ$209</f>
        <v>81.431132325218883</v>
      </c>
      <c r="CV48" s="2">
        <f>BR$207*$B48+BR$209</f>
        <v>80.655100423244917</v>
      </c>
      <c r="CW48" s="2">
        <f>BS$207*$B48+BS$209</f>
        <v>78.529347876240735</v>
      </c>
      <c r="CX48" s="2">
        <f>BT$207*$B48+BT$209</f>
        <v>74.237667151199005</v>
      </c>
      <c r="CY48" s="2">
        <f>BU$207*$B48+BU$209</f>
        <v>67.377712211063283</v>
      </c>
      <c r="CZ48" s="2">
        <f>BV$207*$B48+BV$209</f>
        <v>59.530252470583285</v>
      </c>
      <c r="DA48" s="2">
        <f>BW$207*$B48+BW$209</f>
        <v>50.350588707740918</v>
      </c>
      <c r="DD48" s="2">
        <f>BZ$207*$B48+BZ$209</f>
        <v>77.962900678442736</v>
      </c>
      <c r="DE48" s="2">
        <f>CA$207*$B48+CA$209</f>
        <v>81.060808853279468</v>
      </c>
      <c r="DF48" s="2">
        <f>CB$207*$B48+CB$209</f>
        <v>83.948128062407577</v>
      </c>
      <c r="DG48" s="2">
        <f>CC$207*$B48+CC$209</f>
        <v>82.997752004430751</v>
      </c>
      <c r="DH48" s="2">
        <f>CD$207*$B48+CD$209</f>
        <v>82.351438383258525</v>
      </c>
      <c r="DI48" s="2">
        <f>CE$207*$B48+CE$209</f>
        <v>83.76542784518567</v>
      </c>
      <c r="DJ48" s="2">
        <f>CF$207*$B48+CF$209</f>
        <v>83.275130792398372</v>
      </c>
      <c r="DK48" s="2">
        <f>CG$207*$B48+CG$209</f>
        <v>83.731117673074451</v>
      </c>
      <c r="DL48" s="2">
        <f>CH$207*$B48+CH$209</f>
        <v>81.873773423290928</v>
      </c>
      <c r="DM48" s="2">
        <f>CI$207*$B48+CI$209</f>
        <v>77.48931647566809</v>
      </c>
      <c r="DN48" s="2">
        <f>CJ$207*$B48+CJ$209</f>
        <v>71.220089753403627</v>
      </c>
      <c r="DO48" s="2">
        <f>CK$207*$B48+CK$209</f>
        <v>63.089623505435604</v>
      </c>
      <c r="DP48" s="2">
        <f>CL$207*$B48+CL$209</f>
        <v>53.412496956333271</v>
      </c>
      <c r="DS48" s="2">
        <f>POWER(10,($B48-C$227)/C$228)/(1+POWER(10,($B48-C$227)/C$228))</f>
        <v>5.6228489462893452E-3</v>
      </c>
      <c r="DT48" s="2">
        <f>POWER(10,($B48-D$227)/D$228)/(1+POWER(10,($B48-D$227)/D$228))</f>
        <v>2.9031482526343157E-3</v>
      </c>
      <c r="DU48" s="2">
        <f>POWER(10,($B48-E$227)/E$228)/(1+POWER(10,($B48-E$227)/E$228))</f>
        <v>5.1162562030880295E-3</v>
      </c>
      <c r="DV48" s="2">
        <f>POWER(10,($B48-F$227)/F$228)/(1+POWER(10,($B48-F$227)/F$228))</f>
        <v>5.8384262184182452E-3</v>
      </c>
      <c r="DW48" s="2">
        <f>POWER(10,($B48-G$227)/G$228)/(1+POWER(10,($B48-G$227)/G$228))</f>
        <v>5.8114843673794433E-3</v>
      </c>
      <c r="DX48" s="2">
        <f>POWER(10,($B48-H$227)/H$228)/(1+POWER(10,($B48-H$227)/H$228))</f>
        <v>5.127997572196394E-3</v>
      </c>
      <c r="DY48" s="2">
        <f>POWER(10,($B48-I$227)/I$228)/(1+POWER(10,($B48-I$227)/I$228))</f>
        <v>5.3311343921960894E-3</v>
      </c>
      <c r="DZ48" s="2">
        <f>POWER(10,($B48-J$227)/J$228)/(1+POWER(10,($B48-J$227)/J$228))</f>
        <v>5.3156814704487148E-3</v>
      </c>
      <c r="EA48" s="2">
        <f>POWER(10,($B48-K$227)/K$228)/(1+POWER(10,($B48-K$227)/K$228))</f>
        <v>5.7305842699394444E-3</v>
      </c>
      <c r="EB48" s="2">
        <f>POWER(10,($B48-L$227)/L$228)/(1+POWER(10,($B48-L$227)/L$228))</f>
        <v>5.5747736578576909E-3</v>
      </c>
      <c r="EC48" s="2">
        <f>POWER(10,($B48-M$227)/M$228)/(1+POWER(10,($B48-M$227)/M$228))</f>
        <v>5.0530236650030199E-3</v>
      </c>
      <c r="ED48" s="2">
        <f>POWER(10,($B48-N$227)/N$228)/(1+POWER(10,($B48-N$227)/N$228))</f>
        <v>4.9048583357966897E-3</v>
      </c>
      <c r="EE48" s="2">
        <f>POWER(10,($B48-O$227)/O$228)/(1+POWER(10,($B48-O$227)/O$228))</f>
        <v>5.0916150490896029E-3</v>
      </c>
    </row>
    <row r="49" spans="2:135" x14ac:dyDescent="0.25">
      <c r="B49" s="2">
        <v>43</v>
      </c>
      <c r="C49">
        <v>125.581</v>
      </c>
      <c r="D49">
        <v>88.566999999999993</v>
      </c>
      <c r="E49">
        <v>100.955</v>
      </c>
      <c r="F49">
        <v>107.71599999999999</v>
      </c>
      <c r="G49">
        <v>107.91</v>
      </c>
      <c r="H49">
        <v>99.820999999999998</v>
      </c>
      <c r="I49">
        <v>96.656999999999996</v>
      </c>
      <c r="J49">
        <v>99.299000000000007</v>
      </c>
      <c r="K49">
        <v>99.06</v>
      </c>
      <c r="L49">
        <v>95.97</v>
      </c>
      <c r="M49">
        <v>81.91</v>
      </c>
      <c r="N49">
        <v>77.4328</v>
      </c>
      <c r="O49">
        <v>74.555599999999998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117.88755608570632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80.015411661563817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89.431509068635847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98.993270085121139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96.417883876580945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90.445413140479786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90.437099692789374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90.149460668065601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90.00545457763792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86.847967048167064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75.085430201133548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69.040757935596091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69.677859284202057</v>
      </c>
      <c r="AE49" s="5"/>
      <c r="AG49" s="5">
        <f t="shared" si="15"/>
        <v>7.693443914293681</v>
      </c>
      <c r="AH49" s="5">
        <f t="shared" si="15"/>
        <v>8.5515883384361757</v>
      </c>
      <c r="AI49" s="5">
        <f t="shared" si="15"/>
        <v>11.523490931364151</v>
      </c>
      <c r="AJ49" s="5">
        <f t="shared" si="15"/>
        <v>8.7227299148788546</v>
      </c>
      <c r="AK49" s="5">
        <f t="shared" si="15"/>
        <v>11.492116123419052</v>
      </c>
      <c r="AL49" s="5">
        <f t="shared" si="15"/>
        <v>9.3755868595202116</v>
      </c>
      <c r="AM49" s="5">
        <f t="shared" si="15"/>
        <v>6.2199003072106223</v>
      </c>
      <c r="AN49" s="5">
        <f t="shared" si="15"/>
        <v>9.1495393319344061</v>
      </c>
      <c r="AO49" s="5">
        <f t="shared" si="14"/>
        <v>9.0545454223620823</v>
      </c>
      <c r="AP49" s="5">
        <f t="shared" si="14"/>
        <v>9.1220329518329351</v>
      </c>
      <c r="AQ49" s="5">
        <f t="shared" si="14"/>
        <v>6.8245697988664489</v>
      </c>
      <c r="AR49" s="5">
        <f t="shared" si="14"/>
        <v>8.3920420644039098</v>
      </c>
      <c r="AS49" s="5">
        <f t="shared" si="14"/>
        <v>4.8777407157979411</v>
      </c>
      <c r="AV49" s="2">
        <f t="shared" si="1"/>
        <v>76.520196952825302</v>
      </c>
      <c r="AW49" s="2">
        <f t="shared" si="2"/>
        <v>79.123949617501182</v>
      </c>
      <c r="AX49" s="2">
        <f t="shared" si="3"/>
        <v>80.700802180157027</v>
      </c>
      <c r="AY49" s="2">
        <f t="shared" si="4"/>
        <v>80.256914973330922</v>
      </c>
      <c r="AZ49" s="2">
        <f t="shared" si="5"/>
        <v>80.810169345305084</v>
      </c>
      <c r="BA49" s="2">
        <f t="shared" si="6"/>
        <v>80.884419256638282</v>
      </c>
      <c r="BB49" s="2">
        <f t="shared" si="7"/>
        <v>81.46052157958367</v>
      </c>
      <c r="BC49" s="2">
        <f t="shared" si="8"/>
        <v>80.701160709221412</v>
      </c>
      <c r="BD49" s="2">
        <f t="shared" si="9"/>
        <v>78.578077194913433</v>
      </c>
      <c r="BE49" s="2">
        <f t="shared" si="10"/>
        <v>74.287639625530005</v>
      </c>
      <c r="BF49" s="2">
        <f t="shared" si="11"/>
        <v>67.439555629903182</v>
      </c>
      <c r="BG49" s="2">
        <f t="shared" si="12"/>
        <v>59.583158860985066</v>
      </c>
      <c r="BH49" s="2">
        <f t="shared" si="13"/>
        <v>50.390252419805279</v>
      </c>
      <c r="BK49" s="2" t="str">
        <f>IF(OR($B49&lt;C$229, AND($B49&gt;C$230, $B49&lt;C$231)), C49, "")</f>
        <v/>
      </c>
      <c r="BL49" s="2">
        <f>IF(OR($B49&lt;D$229, AND($B49&gt;D$230, $B49&lt;D$231)), D49, "")</f>
        <v>88.566999999999993</v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76.511429741455686</v>
      </c>
      <c r="CP49" s="2">
        <f>BL$207*$B49+BL$209</f>
        <v>79.117875117054339</v>
      </c>
      <c r="CQ49" s="2">
        <f>BM$207*$B49+BM$209</f>
        <v>80.682780625077484</v>
      </c>
      <c r="CR49" s="2">
        <f>BN$207*$B49+BN$209</f>
        <v>80.239575097448139</v>
      </c>
      <c r="CS49" s="2">
        <f>BO$207*$B49+BO$209</f>
        <v>80.800525110596794</v>
      </c>
      <c r="CT49" s="2">
        <f>BP$207*$B49+BP$209</f>
        <v>80.868342964557129</v>
      </c>
      <c r="CU49" s="2">
        <f>BQ$207*$B49+BQ$209</f>
        <v>81.450011814606043</v>
      </c>
      <c r="CV49" s="2">
        <f>BR$207*$B49+BR$209</f>
        <v>80.683619238159096</v>
      </c>
      <c r="CW49" s="2">
        <f>BS$207*$B49+BS$209</f>
        <v>78.557533240931178</v>
      </c>
      <c r="CX49" s="2">
        <f>BT$207*$B49+BT$209</f>
        <v>74.268202224418772</v>
      </c>
      <c r="CY49" s="2">
        <f>BU$207*$B49+BU$209</f>
        <v>67.418715438298179</v>
      </c>
      <c r="CZ49" s="2">
        <f>BV$207*$B49+BV$209</f>
        <v>59.564395504992113</v>
      </c>
      <c r="DA49" s="2">
        <f>BW$207*$B49+BW$209</f>
        <v>50.373485840968932</v>
      </c>
      <c r="DD49" s="2">
        <f>BZ$207*$B49+BZ$209</f>
        <v>77.934219052026549</v>
      </c>
      <c r="DE49" s="2">
        <f>CA$207*$B49+CA$209</f>
        <v>81.026686336200626</v>
      </c>
      <c r="DF49" s="2">
        <f>CB$207*$B49+CB$209</f>
        <v>83.89684297399269</v>
      </c>
      <c r="DG49" s="2">
        <f>CC$207*$B49+CC$209</f>
        <v>82.949733961576499</v>
      </c>
      <c r="DH49" s="2">
        <f>CD$207*$B49+CD$209</f>
        <v>82.314867676365878</v>
      </c>
      <c r="DI49" s="2">
        <f>CE$207*$B49+CE$209</f>
        <v>83.728914987649688</v>
      </c>
      <c r="DJ49" s="2">
        <f>CF$207*$B49+CF$209</f>
        <v>83.248869021192178</v>
      </c>
      <c r="DK49" s="2">
        <f>CG$207*$B49+CG$209</f>
        <v>83.694750806921277</v>
      </c>
      <c r="DL49" s="2">
        <f>CH$207*$B49+CH$209</f>
        <v>81.828869407632567</v>
      </c>
      <c r="DM49" s="2">
        <f>CI$207*$B49+CI$209</f>
        <v>77.449794163070464</v>
      </c>
      <c r="DN49" s="2">
        <f>CJ$207*$B49+CJ$209</f>
        <v>71.181956555618669</v>
      </c>
      <c r="DO49" s="2">
        <f>CK$207*$B49+CK$209</f>
        <v>63.054910553473292</v>
      </c>
      <c r="DP49" s="2">
        <f>CL$207*$B49+CL$209</f>
        <v>53.378193194873027</v>
      </c>
      <c r="DS49" s="2">
        <f>POWER(10,($B49-C$227)/C$228)/(1+POWER(10,($B49-C$227)/C$228))</f>
        <v>6.1619884999739557E-3</v>
      </c>
      <c r="DT49" s="2">
        <f>POWER(10,($B49-D$227)/D$228)/(1+POWER(10,($B49-D$227)/D$228))</f>
        <v>3.1823474138855386E-3</v>
      </c>
      <c r="DU49" s="2">
        <f>POWER(10,($B49-E$227)/E$228)/(1+POWER(10,($B49-E$227)/E$228))</f>
        <v>5.607095669945693E-3</v>
      </c>
      <c r="DV49" s="2">
        <f>POWER(10,($B49-F$227)/F$228)/(1+POWER(10,($B49-F$227)/F$228))</f>
        <v>6.3981031194516062E-3</v>
      </c>
      <c r="DW49" s="2">
        <f>POWER(10,($B49-G$227)/G$228)/(1+POWER(10,($B49-G$227)/G$228))</f>
        <v>6.3685951423985551E-3</v>
      </c>
      <c r="DX49" s="2">
        <f>POWER(10,($B49-H$227)/H$228)/(1+POWER(10,($B49-H$227)/H$228))</f>
        <v>5.6199571104572806E-3</v>
      </c>
      <c r="DY49" s="2">
        <f>POWER(10,($B49-I$227)/I$228)/(1+POWER(10,($B49-I$227)/I$228))</f>
        <v>5.8424676173015454E-3</v>
      </c>
      <c r="DZ49" s="2">
        <f>POWER(10,($B49-J$227)/J$228)/(1+POWER(10,($B49-J$227)/J$228))</f>
        <v>5.825541216558555E-3</v>
      </c>
      <c r="EA49" s="2">
        <f>POWER(10,($B49-K$227)/K$228)/(1+POWER(10,($B49-K$227)/K$228))</f>
        <v>6.2799886454268251E-3</v>
      </c>
      <c r="EB49" s="2">
        <f>POWER(10,($B49-L$227)/L$228)/(1+POWER(10,($B49-L$227)/L$228))</f>
        <v>6.1093318961198779E-3</v>
      </c>
      <c r="EC49" s="2">
        <f>POWER(10,($B49-M$227)/M$228)/(1+POWER(10,($B49-M$227)/M$228))</f>
        <v>5.5378305442855252E-3</v>
      </c>
      <c r="ED49" s="2">
        <f>POWER(10,($B49-N$227)/N$228)/(1+POWER(10,($B49-N$227)/N$228))</f>
        <v>5.3755264573667402E-3</v>
      </c>
      <c r="EE49" s="2">
        <f>POWER(10,($B49-O$227)/O$228)/(1+POWER(10,($B49-O$227)/O$228))</f>
        <v>5.5801037710243506E-3</v>
      </c>
    </row>
    <row r="50" spans="2:135" x14ac:dyDescent="0.25">
      <c r="B50" s="2">
        <v>44</v>
      </c>
      <c r="C50">
        <v>131.209</v>
      </c>
      <c r="D50">
        <v>90.477999999999994</v>
      </c>
      <c r="E50">
        <v>105.46299999999999</v>
      </c>
      <c r="F50">
        <v>116.657</v>
      </c>
      <c r="G50">
        <v>114.26900000000001</v>
      </c>
      <c r="H50">
        <v>104.104</v>
      </c>
      <c r="I50">
        <v>102.343</v>
      </c>
      <c r="J50">
        <v>103.59699999999999</v>
      </c>
      <c r="K50">
        <v>102.91</v>
      </c>
      <c r="L50">
        <v>100.925</v>
      </c>
      <c r="M50">
        <v>86.984999999999999</v>
      </c>
      <c r="N50">
        <v>80.343299999999999</v>
      </c>
      <c r="O50">
        <v>82.680599999999998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129.45644334429798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80.74724269730379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94.251162685236338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107.19106365043037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103.57330604153766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95.508214995950425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95.333573772628611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95.2015102523807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95.810268166879823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92.94713614777983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79.212036448860417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73.674750487284967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76.341108143978943</v>
      </c>
      <c r="AE50" s="5"/>
      <c r="AG50" s="5">
        <f t="shared" si="15"/>
        <v>1.7525566557020227</v>
      </c>
      <c r="AH50" s="5">
        <f t="shared" si="15"/>
        <v>9.7307573026962046</v>
      </c>
      <c r="AI50" s="5">
        <f t="shared" si="15"/>
        <v>11.211837314763656</v>
      </c>
      <c r="AJ50" s="5">
        <f t="shared" si="15"/>
        <v>9.4659363495696311</v>
      </c>
      <c r="AK50" s="5">
        <f t="shared" si="15"/>
        <v>10.695693958462343</v>
      </c>
      <c r="AL50" s="5">
        <f t="shared" si="15"/>
        <v>8.5957850040495742</v>
      </c>
      <c r="AM50" s="5">
        <f t="shared" si="15"/>
        <v>7.0094262273713923</v>
      </c>
      <c r="AN50" s="5">
        <f t="shared" si="15"/>
        <v>8.395489747619294</v>
      </c>
      <c r="AO50" s="5">
        <f t="shared" si="14"/>
        <v>7.099731833120174</v>
      </c>
      <c r="AP50" s="5">
        <f t="shared" si="14"/>
        <v>7.9778638522201675</v>
      </c>
      <c r="AQ50" s="5">
        <f t="shared" si="14"/>
        <v>7.7729635511395827</v>
      </c>
      <c r="AR50" s="5">
        <f t="shared" si="14"/>
        <v>6.6685495127150318</v>
      </c>
      <c r="AS50" s="5">
        <f t="shared" si="14"/>
        <v>6.3394918560210556</v>
      </c>
      <c r="AV50" s="2">
        <f t="shared" si="1"/>
        <v>76.526786410508848</v>
      </c>
      <c r="AW50" s="2">
        <f t="shared" si="2"/>
        <v>79.135771787186414</v>
      </c>
      <c r="AX50" s="2">
        <f t="shared" si="3"/>
        <v>80.719941204557301</v>
      </c>
      <c r="AY50" s="2">
        <f t="shared" si="4"/>
        <v>80.267200776761499</v>
      </c>
      <c r="AZ50" s="2">
        <f t="shared" si="5"/>
        <v>80.815303362446869</v>
      </c>
      <c r="BA50" s="2">
        <f t="shared" si="6"/>
        <v>80.911685331826703</v>
      </c>
      <c r="BB50" s="2">
        <f t="shared" si="7"/>
        <v>81.480119521959026</v>
      </c>
      <c r="BC50" s="2">
        <f t="shared" si="8"/>
        <v>80.730946859953747</v>
      </c>
      <c r="BD50" s="2">
        <f t="shared" si="9"/>
        <v>78.607727984123102</v>
      </c>
      <c r="BE50" s="2">
        <f t="shared" si="10"/>
        <v>74.319568409070399</v>
      </c>
      <c r="BF50" s="2">
        <f t="shared" si="11"/>
        <v>67.482077010504057</v>
      </c>
      <c r="BG50" s="2">
        <f t="shared" si="12"/>
        <v>59.618695848784199</v>
      </c>
      <c r="BH50" s="2">
        <f t="shared" si="13"/>
        <v>50.414407477166087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76.517413140547717</v>
      </c>
      <c r="CP50" s="2">
        <f>BL$207*$B50+BL$209</f>
        <v>79.129272059931836</v>
      </c>
      <c r="CQ50" s="2">
        <f>BM$207*$B50+BM$209</f>
        <v>80.700616375294473</v>
      </c>
      <c r="CR50" s="2">
        <f>BN$207*$B50+BN$209</f>
        <v>80.248599638429525</v>
      </c>
      <c r="CS50" s="2">
        <f>BO$207*$B50+BO$209</f>
        <v>80.805021761113721</v>
      </c>
      <c r="CT50" s="2">
        <f>BP$207*$B50+BP$209</f>
        <v>80.894453265316997</v>
      </c>
      <c r="CU50" s="2">
        <f>BQ$207*$B50+BQ$209</f>
        <v>81.468891303993189</v>
      </c>
      <c r="CV50" s="2">
        <f>BR$207*$B50+BR$209</f>
        <v>80.712138053073261</v>
      </c>
      <c r="CW50" s="2">
        <f>BS$207*$B50+BS$209</f>
        <v>78.585718605621636</v>
      </c>
      <c r="CX50" s="2">
        <f>BT$207*$B50+BT$209</f>
        <v>74.298737297638525</v>
      </c>
      <c r="CY50" s="2">
        <f>BU$207*$B50+BU$209</f>
        <v>67.45971866553306</v>
      </c>
      <c r="CZ50" s="2">
        <f>BV$207*$B50+BV$209</f>
        <v>59.598538539400941</v>
      </c>
      <c r="DA50" s="2">
        <f>BW$207*$B50+BW$209</f>
        <v>50.396382974196946</v>
      </c>
      <c r="DD50" s="2">
        <f>BZ$207*$B50+BZ$209</f>
        <v>77.905537425610362</v>
      </c>
      <c r="DE50" s="2">
        <f>CA$207*$B50+CA$209</f>
        <v>80.992563819121798</v>
      </c>
      <c r="DF50" s="2">
        <f>CB$207*$B50+CB$209</f>
        <v>83.845557885577804</v>
      </c>
      <c r="DG50" s="2">
        <f>CC$207*$B50+CC$209</f>
        <v>82.901715918722246</v>
      </c>
      <c r="DH50" s="2">
        <f>CD$207*$B50+CD$209</f>
        <v>82.278296969473217</v>
      </c>
      <c r="DI50" s="2">
        <f>CE$207*$B50+CE$209</f>
        <v>83.692402130113706</v>
      </c>
      <c r="DJ50" s="2">
        <f>CF$207*$B50+CF$209</f>
        <v>83.22260724998597</v>
      </c>
      <c r="DK50" s="2">
        <f>CG$207*$B50+CG$209</f>
        <v>83.658383940768118</v>
      </c>
      <c r="DL50" s="2">
        <f>CH$207*$B50+CH$209</f>
        <v>81.78396539197422</v>
      </c>
      <c r="DM50" s="2">
        <f>CI$207*$B50+CI$209</f>
        <v>77.410271850472839</v>
      </c>
      <c r="DN50" s="2">
        <f>CJ$207*$B50+CJ$209</f>
        <v>71.143823357833696</v>
      </c>
      <c r="DO50" s="2">
        <f>CK$207*$B50+CK$209</f>
        <v>63.020197601510979</v>
      </c>
      <c r="DP50" s="2">
        <f>CL$207*$B50+CL$209</f>
        <v>53.343889433412784</v>
      </c>
      <c r="DS50" s="2">
        <f>POWER(10,($B50-C$227)/C$228)/(1+POWER(10,($B50-C$227)/C$228))</f>
        <v>6.7524717073204439E-3</v>
      </c>
      <c r="DT50" s="2">
        <f>POWER(10,($B50-D$227)/D$228)/(1+POWER(10,($B50-D$227)/D$228))</f>
        <v>3.4883035480233484E-3</v>
      </c>
      <c r="DU50" s="2">
        <f>POWER(10,($B50-E$227)/E$228)/(1+POWER(10,($B50-E$227)/E$228))</f>
        <v>6.1447340752256163E-3</v>
      </c>
      <c r="DV50" s="2">
        <f>POWER(10,($B50-F$227)/F$228)/(1+POWER(10,($B50-F$227)/F$228))</f>
        <v>7.0110528023748248E-3</v>
      </c>
      <c r="DW50" s="2">
        <f>POWER(10,($B50-G$227)/G$228)/(1+POWER(10,($B50-G$227)/G$228))</f>
        <v>6.9787377638721787E-3</v>
      </c>
      <c r="DX50" s="2">
        <f>POWER(10,($B50-H$227)/H$228)/(1+POWER(10,($B50-H$227)/H$228))</f>
        <v>6.158821101600472E-3</v>
      </c>
      <c r="DY50" s="2">
        <f>POWER(10,($B50-I$227)/I$228)/(1+POWER(10,($B50-I$227)/I$228))</f>
        <v>6.4025294355598093E-3</v>
      </c>
      <c r="DZ50" s="2">
        <f>POWER(10,($B50-J$227)/J$228)/(1+POWER(10,($B50-J$227)/J$228))</f>
        <v>6.3839908810863601E-3</v>
      </c>
      <c r="EA50" s="2">
        <f>POWER(10,($B50-K$227)/K$228)/(1+POWER(10,($B50-K$227)/K$228))</f>
        <v>6.8817011230604738E-3</v>
      </c>
      <c r="EB50" s="2">
        <f>POWER(10,($B50-L$227)/L$228)/(1+POWER(10,($B50-L$227)/L$228))</f>
        <v>6.6948031841402786E-3</v>
      </c>
      <c r="EC50" s="2">
        <f>POWER(10,($B50-M$227)/M$228)/(1+POWER(10,($B50-M$227)/M$228))</f>
        <v>6.0688679715630127E-3</v>
      </c>
      <c r="ED50" s="2">
        <f>POWER(10,($B50-N$227)/N$228)/(1+POWER(10,($B50-N$227)/N$228))</f>
        <v>5.8910923085441881E-3</v>
      </c>
      <c r="EE50" s="2">
        <f>POWER(10,($B50-O$227)/O$228)/(1+POWER(10,($B50-O$227)/O$228))</f>
        <v>6.115169964356312E-3</v>
      </c>
    </row>
    <row r="51" spans="2:135" x14ac:dyDescent="0.25">
      <c r="B51" s="2">
        <v>45</v>
      </c>
      <c r="C51">
        <v>142.30199999999999</v>
      </c>
      <c r="D51">
        <v>93.179000000000002</v>
      </c>
      <c r="E51">
        <v>113.52200000000001</v>
      </c>
      <c r="F51">
        <v>126.49299999999999</v>
      </c>
      <c r="G51">
        <v>120.955</v>
      </c>
      <c r="H51">
        <v>110.836</v>
      </c>
      <c r="I51">
        <v>109.642</v>
      </c>
      <c r="J51">
        <v>108.358</v>
      </c>
      <c r="K51">
        <v>111.06</v>
      </c>
      <c r="L51">
        <v>107.94</v>
      </c>
      <c r="M51">
        <v>91.820999999999998</v>
      </c>
      <c r="N51">
        <v>85.029899999999998</v>
      </c>
      <c r="O51">
        <v>86.611099999999993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141.81961002519554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81.952096786112691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100.89988478217205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117.48429133319266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112.72554782357227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102.36730920544662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102.04830082369371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102.06489067445334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103.52393114680631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100.91288270726682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84.829553715046359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79.758757686495201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84.029591785560669</v>
      </c>
      <c r="AE51" s="5"/>
      <c r="AG51" s="5">
        <f t="shared" si="15"/>
        <v>0.48238997480444823</v>
      </c>
      <c r="AH51" s="5">
        <f t="shared" si="15"/>
        <v>11.226903213887311</v>
      </c>
      <c r="AI51" s="5">
        <f t="shared" si="15"/>
        <v>12.622115217827954</v>
      </c>
      <c r="AJ51" s="5">
        <f t="shared" si="15"/>
        <v>9.0087086668073368</v>
      </c>
      <c r="AK51" s="5">
        <f t="shared" si="15"/>
        <v>8.2294521764277277</v>
      </c>
      <c r="AL51" s="5">
        <f t="shared" si="15"/>
        <v>8.4686907945533818</v>
      </c>
      <c r="AM51" s="5">
        <f t="shared" si="15"/>
        <v>7.5936991763062878</v>
      </c>
      <c r="AN51" s="5">
        <f t="shared" si="15"/>
        <v>6.2931093255466664</v>
      </c>
      <c r="AO51" s="5">
        <f t="shared" si="14"/>
        <v>7.5360688531936972</v>
      </c>
      <c r="AP51" s="5">
        <f t="shared" si="14"/>
        <v>7.0271172927331804</v>
      </c>
      <c r="AQ51" s="5">
        <f t="shared" si="14"/>
        <v>6.9914462849536392</v>
      </c>
      <c r="AR51" s="5">
        <f t="shared" si="14"/>
        <v>5.2711423135047966</v>
      </c>
      <c r="AS51" s="5">
        <f t="shared" si="14"/>
        <v>2.5815082144393244</v>
      </c>
      <c r="AV51" s="2">
        <f t="shared" si="1"/>
        <v>76.533410944032283</v>
      </c>
      <c r="AW51" s="2">
        <f t="shared" si="2"/>
        <v>79.147619367861651</v>
      </c>
      <c r="AX51" s="2">
        <f t="shared" si="3"/>
        <v>80.739163394844454</v>
      </c>
      <c r="AY51" s="2">
        <f t="shared" si="4"/>
        <v>80.277567918842252</v>
      </c>
      <c r="AZ51" s="2">
        <f t="shared" si="5"/>
        <v>80.820470340616822</v>
      </c>
      <c r="BA51" s="2">
        <f t="shared" si="6"/>
        <v>80.939024287062125</v>
      </c>
      <c r="BB51" s="2">
        <f t="shared" si="7"/>
        <v>81.499757982811602</v>
      </c>
      <c r="BC51" s="2">
        <f t="shared" si="8"/>
        <v>80.760813705989364</v>
      </c>
      <c r="BD51" s="2">
        <f t="shared" si="9"/>
        <v>78.637469622105968</v>
      </c>
      <c r="BE51" s="2">
        <f t="shared" si="10"/>
        <v>74.351584548200137</v>
      </c>
      <c r="BF51" s="2">
        <f t="shared" si="11"/>
        <v>67.52469668901</v>
      </c>
      <c r="BG51" s="2">
        <f t="shared" si="12"/>
        <v>59.654326549765457</v>
      </c>
      <c r="BH51" s="2">
        <f t="shared" si="13"/>
        <v>50.438648614274861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76.523396539639748</v>
      </c>
      <c r="CP51" s="2">
        <f>BL$207*$B51+BL$209</f>
        <v>79.140669002809332</v>
      </c>
      <c r="CQ51" s="2">
        <f>BM$207*$B51+BM$209</f>
        <v>80.718452125511448</v>
      </c>
      <c r="CR51" s="2">
        <f>BN$207*$B51+BN$209</f>
        <v>80.257624179410925</v>
      </c>
      <c r="CS51" s="2">
        <f>BO$207*$B51+BO$209</f>
        <v>80.809518411630663</v>
      </c>
      <c r="CT51" s="2">
        <f>BP$207*$B51+BP$209</f>
        <v>80.920563566076865</v>
      </c>
      <c r="CU51" s="2">
        <f>BQ$207*$B51+BQ$209</f>
        <v>81.487770793380349</v>
      </c>
      <c r="CV51" s="2">
        <f>BR$207*$B51+BR$209</f>
        <v>80.74065686798744</v>
      </c>
      <c r="CW51" s="2">
        <f>BS$207*$B51+BS$209</f>
        <v>78.613903970312094</v>
      </c>
      <c r="CX51" s="2">
        <f>BT$207*$B51+BT$209</f>
        <v>74.329272370858277</v>
      </c>
      <c r="CY51" s="2">
        <f>BU$207*$B51+BU$209</f>
        <v>67.500721892767956</v>
      </c>
      <c r="CZ51" s="2">
        <f>BV$207*$B51+BV$209</f>
        <v>59.632681573809769</v>
      </c>
      <c r="DA51" s="2">
        <f>BW$207*$B51+BW$209</f>
        <v>50.41928010742496</v>
      </c>
      <c r="DD51" s="2">
        <f>BZ$207*$B51+BZ$209</f>
        <v>77.876855799194175</v>
      </c>
      <c r="DE51" s="2">
        <f>CA$207*$B51+CA$209</f>
        <v>80.958441302042957</v>
      </c>
      <c r="DF51" s="2">
        <f>CB$207*$B51+CB$209</f>
        <v>83.794272797162904</v>
      </c>
      <c r="DG51" s="2">
        <f>CC$207*$B51+CC$209</f>
        <v>82.853697875867994</v>
      </c>
      <c r="DH51" s="2">
        <f>CD$207*$B51+CD$209</f>
        <v>82.241726262580571</v>
      </c>
      <c r="DI51" s="2">
        <f>CE$207*$B51+CE$209</f>
        <v>83.655889272577724</v>
      </c>
      <c r="DJ51" s="2">
        <f>CF$207*$B51+CF$209</f>
        <v>83.196345478779762</v>
      </c>
      <c r="DK51" s="2">
        <f>CG$207*$B51+CG$209</f>
        <v>83.622017074614945</v>
      </c>
      <c r="DL51" s="2">
        <f>CH$207*$B51+CH$209</f>
        <v>81.739061376315874</v>
      </c>
      <c r="DM51" s="2">
        <f>CI$207*$B51+CI$209</f>
        <v>77.370749537875213</v>
      </c>
      <c r="DN51" s="2">
        <f>CJ$207*$B51+CJ$209</f>
        <v>71.105690160048738</v>
      </c>
      <c r="DO51" s="2">
        <f>CK$207*$B51+CK$209</f>
        <v>62.985484649548667</v>
      </c>
      <c r="DP51" s="2">
        <f>CL$207*$B51+CL$209</f>
        <v>53.309585671952533</v>
      </c>
      <c r="DS51" s="2">
        <f>POWER(10,($B51-C$227)/C$228)/(1+POWER(10,($B51-C$227)/C$228))</f>
        <v>7.3991177213806446E-3</v>
      </c>
      <c r="DT51" s="2">
        <f>POWER(10,($B51-D$227)/D$228)/(1+POWER(10,($B51-D$227)/D$228))</f>
        <v>3.8235619803754449E-3</v>
      </c>
      <c r="DU51" s="2">
        <f>POWER(10,($B51-E$227)/E$228)/(1+POWER(10,($B51-E$227)/E$228))</f>
        <v>6.7335750500323354E-3</v>
      </c>
      <c r="DV51" s="2">
        <f>POWER(10,($B51-F$227)/F$228)/(1+POWER(10,($B51-F$227)/F$228))</f>
        <v>7.6822701368341288E-3</v>
      </c>
      <c r="DW51" s="2">
        <f>POWER(10,($B51-G$227)/G$228)/(1+POWER(10,($B51-G$227)/G$228))</f>
        <v>7.6468851772489507E-3</v>
      </c>
      <c r="DX51" s="2">
        <f>POWER(10,($B51-H$227)/H$228)/(1+POWER(10,($B51-H$227)/H$228))</f>
        <v>6.7490028486865642E-3</v>
      </c>
      <c r="DY51" s="2">
        <f>POWER(10,($B51-I$227)/I$228)/(1+POWER(10,($B51-I$227)/I$228))</f>
        <v>7.0159001732129876E-3</v>
      </c>
      <c r="DZ51" s="2">
        <f>POWER(10,($B51-J$227)/J$228)/(1+POWER(10,($B51-J$227)/J$228))</f>
        <v>6.9955981052144019E-3</v>
      </c>
      <c r="EA51" s="2">
        <f>POWER(10,($B51-K$227)/K$228)/(1+POWER(10,($B51-K$227)/K$228))</f>
        <v>7.5406287531641523E-3</v>
      </c>
      <c r="EB51" s="2">
        <f>POWER(10,($B51-L$227)/L$228)/(1+POWER(10,($B51-L$227)/L$228))</f>
        <v>7.3359673989420431E-3</v>
      </c>
      <c r="EC51" s="2">
        <f>POWER(10,($B51-M$227)/M$228)/(1+POWER(10,($B51-M$227)/M$228))</f>
        <v>6.6504874563387169E-3</v>
      </c>
      <c r="ED51" s="2">
        <f>POWER(10,($B51-N$227)/N$228)/(1+POWER(10,($B51-N$227)/N$228))</f>
        <v>6.4557850451488199E-3</v>
      </c>
      <c r="EE51" s="2">
        <f>POWER(10,($B51-O$227)/O$228)/(1+POWER(10,($B51-O$227)/O$228))</f>
        <v>6.7011969556451121E-3</v>
      </c>
    </row>
    <row r="52" spans="2:135" x14ac:dyDescent="0.25">
      <c r="B52" s="2">
        <v>46</v>
      </c>
      <c r="C52">
        <v>149.279</v>
      </c>
      <c r="D52">
        <v>94.91</v>
      </c>
      <c r="E52">
        <v>122.806</v>
      </c>
      <c r="F52">
        <v>135.01499999999999</v>
      </c>
      <c r="G52">
        <v>130.672</v>
      </c>
      <c r="H52">
        <v>117.254</v>
      </c>
      <c r="I52">
        <v>117.358</v>
      </c>
      <c r="J52">
        <v>117.61199999999999</v>
      </c>
      <c r="K52">
        <v>118.881</v>
      </c>
      <c r="L52">
        <v>118.104</v>
      </c>
      <c r="M52">
        <v>98.896000000000001</v>
      </c>
      <c r="N52">
        <v>91.940299999999993</v>
      </c>
      <c r="O52">
        <v>92.138900000000007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154.16920082943068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83.85834012426939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109.63577385348927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129.73471615201109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123.83040722710973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111.21581635342895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110.81350572425576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110.94064019134446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113.26588630599106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110.79869880947022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92.11686476121848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87.363674929624921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92.410200181196544</v>
      </c>
      <c r="AE52" s="5"/>
      <c r="AG52" s="5">
        <f t="shared" si="15"/>
        <v>-4.8902008294306825</v>
      </c>
      <c r="AH52" s="5">
        <f t="shared" si="15"/>
        <v>11.051659875730607</v>
      </c>
      <c r="AI52" s="5">
        <f t="shared" si="15"/>
        <v>13.170226146510728</v>
      </c>
      <c r="AJ52" s="5">
        <f t="shared" si="15"/>
        <v>5.2802838479888976</v>
      </c>
      <c r="AK52" s="5">
        <f t="shared" si="15"/>
        <v>6.8415927728902659</v>
      </c>
      <c r="AL52" s="5">
        <f t="shared" si="15"/>
        <v>6.0381836465710563</v>
      </c>
      <c r="AM52" s="5">
        <f t="shared" si="15"/>
        <v>6.5444942757442419</v>
      </c>
      <c r="AN52" s="5">
        <f t="shared" si="15"/>
        <v>6.6713598086555379</v>
      </c>
      <c r="AO52" s="5">
        <f t="shared" si="14"/>
        <v>5.6151136940089401</v>
      </c>
      <c r="AP52" s="5">
        <f t="shared" si="14"/>
        <v>7.3053011905297751</v>
      </c>
      <c r="AQ52" s="5">
        <f t="shared" si="14"/>
        <v>6.7791352387815209</v>
      </c>
      <c r="AR52" s="5">
        <f t="shared" si="14"/>
        <v>4.5766250703750728</v>
      </c>
      <c r="AS52" s="5">
        <f t="shared" si="14"/>
        <v>-0.27130018119653698</v>
      </c>
      <c r="AV52" s="2">
        <f t="shared" si="1"/>
        <v>76.540071646127089</v>
      </c>
      <c r="AW52" s="2">
        <f t="shared" si="2"/>
        <v>79.15949329137915</v>
      </c>
      <c r="AX52" s="2">
        <f t="shared" si="3"/>
        <v>80.758472584586357</v>
      </c>
      <c r="AY52" s="2">
        <f t="shared" si="4"/>
        <v>80.288020260970669</v>
      </c>
      <c r="AZ52" s="2">
        <f t="shared" si="5"/>
        <v>80.825670679340149</v>
      </c>
      <c r="BA52" s="2">
        <f t="shared" si="6"/>
        <v>80.96643935515543</v>
      </c>
      <c r="BB52" s="2">
        <f t="shared" si="7"/>
        <v>81.519438056948132</v>
      </c>
      <c r="BC52" s="2">
        <f t="shared" si="8"/>
        <v>80.790764938230012</v>
      </c>
      <c r="BD52" s="2">
        <f t="shared" si="9"/>
        <v>78.667305900298572</v>
      </c>
      <c r="BE52" s="2">
        <f t="shared" si="10"/>
        <v>74.383691833028251</v>
      </c>
      <c r="BF52" s="2">
        <f t="shared" si="11"/>
        <v>67.567419403320898</v>
      </c>
      <c r="BG52" s="2">
        <f t="shared" si="12"/>
        <v>59.690055977044814</v>
      </c>
      <c r="BH52" s="2">
        <f t="shared" si="13"/>
        <v>50.462980640355227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76.529379938731793</v>
      </c>
      <c r="CP52" s="2">
        <f>BL$207*$B52+BL$209</f>
        <v>79.152065945686829</v>
      </c>
      <c r="CQ52" s="2">
        <f>BM$207*$B52+BM$209</f>
        <v>80.736287875728422</v>
      </c>
      <c r="CR52" s="2">
        <f>BN$207*$B52+BN$209</f>
        <v>80.266648720392311</v>
      </c>
      <c r="CS52" s="2">
        <f>BO$207*$B52+BO$209</f>
        <v>80.814015062147604</v>
      </c>
      <c r="CT52" s="2">
        <f>BP$207*$B52+BP$209</f>
        <v>80.946673866836733</v>
      </c>
      <c r="CU52" s="2">
        <f>BQ$207*$B52+BQ$209</f>
        <v>81.506650282767509</v>
      </c>
      <c r="CV52" s="2">
        <f>BR$207*$B52+BR$209</f>
        <v>80.769175682901604</v>
      </c>
      <c r="CW52" s="2">
        <f>BS$207*$B52+BS$209</f>
        <v>78.642089335002538</v>
      </c>
      <c r="CX52" s="2">
        <f>BT$207*$B52+BT$209</f>
        <v>74.359807444078044</v>
      </c>
      <c r="CY52" s="2">
        <f>BU$207*$B52+BU$209</f>
        <v>67.541725120002837</v>
      </c>
      <c r="CZ52" s="2">
        <f>BV$207*$B52+BV$209</f>
        <v>59.666824608218597</v>
      </c>
      <c r="DA52" s="2">
        <f>BW$207*$B52+BW$209</f>
        <v>50.442177240652974</v>
      </c>
      <c r="DD52" s="2">
        <f>BZ$207*$B52+BZ$209</f>
        <v>77.848174172778002</v>
      </c>
      <c r="DE52" s="2">
        <f>CA$207*$B52+CA$209</f>
        <v>80.924318784964115</v>
      </c>
      <c r="DF52" s="2">
        <f>CB$207*$B52+CB$209</f>
        <v>83.742987708748018</v>
      </c>
      <c r="DG52" s="2">
        <f>CC$207*$B52+CC$209</f>
        <v>82.805679833013741</v>
      </c>
      <c r="DH52" s="2">
        <f>CD$207*$B52+CD$209</f>
        <v>82.205155555687924</v>
      </c>
      <c r="DI52" s="2">
        <f>CE$207*$B52+CE$209</f>
        <v>83.619376415041742</v>
      </c>
      <c r="DJ52" s="2">
        <f>CF$207*$B52+CF$209</f>
        <v>83.170083707573568</v>
      </c>
      <c r="DK52" s="2">
        <f>CG$207*$B52+CG$209</f>
        <v>83.585650208461772</v>
      </c>
      <c r="DL52" s="2">
        <f>CH$207*$B52+CH$209</f>
        <v>81.694157360657513</v>
      </c>
      <c r="DM52" s="2">
        <f>CI$207*$B52+CI$209</f>
        <v>77.331227225277601</v>
      </c>
      <c r="DN52" s="2">
        <f>CJ$207*$B52+CJ$209</f>
        <v>71.067556962263779</v>
      </c>
      <c r="DO52" s="2">
        <f>CK$207*$B52+CK$209</f>
        <v>62.950771697586354</v>
      </c>
      <c r="DP52" s="2">
        <f>CL$207*$B52+CL$209</f>
        <v>53.275281910492289</v>
      </c>
      <c r="DS52" s="2">
        <f>POWER(10,($B52-C$227)/C$228)/(1+POWER(10,($B52-C$227)/C$228))</f>
        <v>8.1071839103312119E-3</v>
      </c>
      <c r="DT52" s="2">
        <f>POWER(10,($B52-D$227)/D$228)/(1+POWER(10,($B52-D$227)/D$228))</f>
        <v>4.1909063581172081E-3</v>
      </c>
      <c r="DU52" s="2">
        <f>POWER(10,($B52-E$227)/E$228)/(1+POWER(10,($B52-E$227)/E$228))</f>
        <v>7.3784248810922293E-3</v>
      </c>
      <c r="DV52" s="2">
        <f>POWER(10,($B52-F$227)/F$228)/(1+POWER(10,($B52-F$227)/F$228))</f>
        <v>8.4172031103176229E-3</v>
      </c>
      <c r="DW52" s="2">
        <f>POWER(10,($B52-G$227)/G$228)/(1+POWER(10,($B52-G$227)/G$228))</f>
        <v>8.3784615908116342E-3</v>
      </c>
      <c r="DX52" s="2">
        <f>POWER(10,($B52-H$227)/H$228)/(1+POWER(10,($B52-H$227)/H$228))</f>
        <v>7.3953191431544718E-3</v>
      </c>
      <c r="DY52" s="2">
        <f>POWER(10,($B52-I$227)/I$228)/(1+POWER(10,($B52-I$227)/I$228))</f>
        <v>7.6875779877478507E-3</v>
      </c>
      <c r="DZ52" s="2">
        <f>POWER(10,($B52-J$227)/J$228)/(1+POWER(10,($B52-J$227)/J$228))</f>
        <v>7.6653472745754694E-3</v>
      </c>
      <c r="EA52" s="2">
        <f>POWER(10,($B52-K$227)/K$228)/(1+POWER(10,($B52-K$227)/K$228))</f>
        <v>8.262124265931408E-3</v>
      </c>
      <c r="EB52" s="2">
        <f>POWER(10,($B52-L$227)/L$228)/(1+POWER(10,($B52-L$227)/L$228))</f>
        <v>8.0380392906216347E-3</v>
      </c>
      <c r="EC52" s="2">
        <f>POWER(10,($B52-M$227)/M$228)/(1+POWER(10,($B52-M$227)/M$228))</f>
        <v>7.287438671944005E-3</v>
      </c>
      <c r="ED52" s="2">
        <f>POWER(10,($B52-N$227)/N$228)/(1+POWER(10,($B52-N$227)/N$228))</f>
        <v>7.0742214152704902E-3</v>
      </c>
      <c r="EE52" s="2">
        <f>POWER(10,($B52-O$227)/O$228)/(1+POWER(10,($B52-O$227)/O$228))</f>
        <v>7.3429689780700269E-3</v>
      </c>
    </row>
    <row r="53" spans="2:135" x14ac:dyDescent="0.25">
      <c r="B53" s="2">
        <v>47</v>
      </c>
      <c r="C53">
        <v>157.62799999999999</v>
      </c>
      <c r="D53">
        <v>97.671999999999997</v>
      </c>
      <c r="E53">
        <v>128.95500000000001</v>
      </c>
      <c r="F53">
        <v>144.358</v>
      </c>
      <c r="G53">
        <v>139.16399999999999</v>
      </c>
      <c r="H53">
        <v>126.836</v>
      </c>
      <c r="I53">
        <v>125.97</v>
      </c>
      <c r="J53">
        <v>125.73099999999999</v>
      </c>
      <c r="K53">
        <v>126.149</v>
      </c>
      <c r="L53">
        <v>124.97</v>
      </c>
      <c r="M53">
        <v>105.313</v>
      </c>
      <c r="N53">
        <v>100.1493</v>
      </c>
      <c r="O53">
        <v>99.791700000000006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165.53018415667603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86.75089332555244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120.54173935607436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143.49388237446368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136.56277355031926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122.05561057706146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121.67700327238951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121.83685396598349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124.92235202274637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122.41680199149157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101.1004326561019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96.385338768242008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100.97564435521208</v>
      </c>
      <c r="AE53" s="5"/>
      <c r="AG53" s="5">
        <f t="shared" si="15"/>
        <v>-7.9021841566760429</v>
      </c>
      <c r="AH53" s="5">
        <f t="shared" si="15"/>
        <v>10.921106674447557</v>
      </c>
      <c r="AI53" s="5">
        <f t="shared" si="15"/>
        <v>8.4132606439256534</v>
      </c>
      <c r="AJ53" s="5">
        <f t="shared" si="15"/>
        <v>0.86411762553632343</v>
      </c>
      <c r="AK53" s="5">
        <f t="shared" si="15"/>
        <v>2.6012264496807234</v>
      </c>
      <c r="AL53" s="5">
        <f t="shared" si="15"/>
        <v>4.7803894229385406</v>
      </c>
      <c r="AM53" s="5">
        <f t="shared" si="15"/>
        <v>4.2929967276104861</v>
      </c>
      <c r="AN53" s="5">
        <f t="shared" si="15"/>
        <v>3.8941460340165008</v>
      </c>
      <c r="AO53" s="5">
        <f t="shared" si="14"/>
        <v>1.2266479772536343</v>
      </c>
      <c r="AP53" s="5">
        <f t="shared" si="14"/>
        <v>2.5531980085084314</v>
      </c>
      <c r="AQ53" s="5">
        <f t="shared" si="14"/>
        <v>4.2125673438981011</v>
      </c>
      <c r="AR53" s="5">
        <f t="shared" si="14"/>
        <v>3.7639612317579889</v>
      </c>
      <c r="AS53" s="5">
        <f t="shared" si="14"/>
        <v>-1.183944355212077</v>
      </c>
      <c r="AV53" s="2">
        <f t="shared" si="1"/>
        <v>76.546769490793778</v>
      </c>
      <c r="AW53" s="2">
        <f t="shared" si="2"/>
        <v>79.171394431474994</v>
      </c>
      <c r="AX53" s="2">
        <f t="shared" si="3"/>
        <v>80.777872562569328</v>
      </c>
      <c r="AY53" s="2">
        <f t="shared" si="4"/>
        <v>80.298561640559285</v>
      </c>
      <c r="AZ53" s="2">
        <f t="shared" si="5"/>
        <v>80.830904547551128</v>
      </c>
      <c r="BA53" s="2">
        <f t="shared" si="6"/>
        <v>80.99393370559882</v>
      </c>
      <c r="BB53" s="2">
        <f t="shared" si="7"/>
        <v>81.539160670409956</v>
      </c>
      <c r="BC53" s="2">
        <f t="shared" si="8"/>
        <v>80.820804198270125</v>
      </c>
      <c r="BD53" s="2">
        <f t="shared" si="9"/>
        <v>78.697240484721064</v>
      </c>
      <c r="BE53" s="2">
        <f t="shared" si="10"/>
        <v>74.415893960770248</v>
      </c>
      <c r="BF53" s="2">
        <f t="shared" si="11"/>
        <v>67.610249877855324</v>
      </c>
      <c r="BG53" s="2">
        <f t="shared" si="12"/>
        <v>59.725889225565936</v>
      </c>
      <c r="BH53" s="2">
        <f t="shared" si="13"/>
        <v>50.487408478176491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76.535363337823824</v>
      </c>
      <c r="CP53" s="2">
        <f>BL$207*$B53+BL$209</f>
        <v>79.163462888564311</v>
      </c>
      <c r="CQ53" s="2">
        <f>BM$207*$B53+BM$209</f>
        <v>80.754123625945411</v>
      </c>
      <c r="CR53" s="2">
        <f>BN$207*$B53+BN$209</f>
        <v>80.275673261373711</v>
      </c>
      <c r="CS53" s="2">
        <f>BO$207*$B53+BO$209</f>
        <v>80.818511712664531</v>
      </c>
      <c r="CT53" s="2">
        <f>BP$207*$B53+BP$209</f>
        <v>80.972784167596615</v>
      </c>
      <c r="CU53" s="2">
        <f>BQ$207*$B53+BQ$209</f>
        <v>81.52552977215467</v>
      </c>
      <c r="CV53" s="2">
        <f>BR$207*$B53+BR$209</f>
        <v>80.797694497815783</v>
      </c>
      <c r="CW53" s="2">
        <f>BS$207*$B53+BS$209</f>
        <v>78.670274699692996</v>
      </c>
      <c r="CX53" s="2">
        <f>BT$207*$B53+BT$209</f>
        <v>74.390342517297796</v>
      </c>
      <c r="CY53" s="2">
        <f>BU$207*$B53+BU$209</f>
        <v>67.582728347237719</v>
      </c>
      <c r="CZ53" s="2">
        <f>BV$207*$B53+BV$209</f>
        <v>59.700967642627425</v>
      </c>
      <c r="DA53" s="2">
        <f>BW$207*$B53+BW$209</f>
        <v>50.465074373880988</v>
      </c>
      <c r="DD53" s="2">
        <f>BZ$207*$B53+BZ$209</f>
        <v>77.819492546361815</v>
      </c>
      <c r="DE53" s="2">
        <f>CA$207*$B53+CA$209</f>
        <v>80.890196267885287</v>
      </c>
      <c r="DF53" s="2">
        <f>CB$207*$B53+CB$209</f>
        <v>83.691702620333132</v>
      </c>
      <c r="DG53" s="2">
        <f>CC$207*$B53+CC$209</f>
        <v>82.757661790159489</v>
      </c>
      <c r="DH53" s="2">
        <f>CD$207*$B53+CD$209</f>
        <v>82.168584848795277</v>
      </c>
      <c r="DI53" s="2">
        <f>CE$207*$B53+CE$209</f>
        <v>83.58286355750576</v>
      </c>
      <c r="DJ53" s="2">
        <f>CF$207*$B53+CF$209</f>
        <v>83.14382193636736</v>
      </c>
      <c r="DK53" s="2">
        <f>CG$207*$B53+CG$209</f>
        <v>83.549283342308613</v>
      </c>
      <c r="DL53" s="2">
        <f>CH$207*$B53+CH$209</f>
        <v>81.649253344999167</v>
      </c>
      <c r="DM53" s="2">
        <f>CI$207*$B53+CI$209</f>
        <v>77.291704912679975</v>
      </c>
      <c r="DN53" s="2">
        <f>CJ$207*$B53+CJ$209</f>
        <v>71.029423764478807</v>
      </c>
      <c r="DO53" s="2">
        <f>CK$207*$B53+CK$209</f>
        <v>62.916058745624042</v>
      </c>
      <c r="DP53" s="2">
        <f>CL$207*$B53+CL$209</f>
        <v>53.240978149032046</v>
      </c>
      <c r="DS53" s="2">
        <f>POWER(10,($B53-C$227)/C$228)/(1+POWER(10,($B53-C$227)/C$228))</f>
        <v>8.8824028720173795E-3</v>
      </c>
      <c r="DT53" s="2">
        <f>POWER(10,($B53-D$227)/D$228)/(1+POWER(10,($B53-D$227)/D$228))</f>
        <v>4.5933801973514245E-3</v>
      </c>
      <c r="DU53" s="2">
        <f>POWER(10,($B53-E$227)/E$228)/(1+POWER(10,($B53-E$227)/E$228))</f>
        <v>8.0845269758848919E-3</v>
      </c>
      <c r="DV53" s="2">
        <f>POWER(10,($B53-F$227)/F$228)/(1+POWER(10,($B53-F$227)/F$228))</f>
        <v>9.2217908826381645E-3</v>
      </c>
      <c r="DW53" s="2">
        <f>POWER(10,($B53-G$227)/G$228)/(1+POWER(10,($B53-G$227)/G$228))</f>
        <v>9.1793804016519591E-3</v>
      </c>
      <c r="DX53" s="2">
        <f>POWER(10,($B53-H$227)/H$228)/(1+POWER(10,($B53-H$227)/H$228))</f>
        <v>8.1030247907284084E-3</v>
      </c>
      <c r="DY53" s="2">
        <f>POWER(10,($B53-I$227)/I$228)/(1+POWER(10,($B53-I$227)/I$228))</f>
        <v>8.4230144325687737E-3</v>
      </c>
      <c r="DZ53" s="2">
        <f>POWER(10,($B53-J$227)/J$228)/(1+POWER(10,($B53-J$227)/J$228))</f>
        <v>8.3986750057483076E-3</v>
      </c>
      <c r="EA53" s="2">
        <f>POWER(10,($B53-K$227)/K$228)/(1+POWER(10,($B53-K$227)/K$228))</f>
        <v>9.0520236090188555E-3</v>
      </c>
      <c r="EB53" s="2">
        <f>POWER(10,($B53-L$227)/L$228)/(1+POWER(10,($B53-L$227)/L$228))</f>
        <v>8.8067052613333315E-3</v>
      </c>
      <c r="EC53" s="2">
        <f>POWER(10,($B53-M$227)/M$228)/(1+POWER(10,($B53-M$227)/M$228))</f>
        <v>7.9849035919831706E-3</v>
      </c>
      <c r="ED53" s="2">
        <f>POWER(10,($B53-N$227)/N$228)/(1+POWER(10,($B53-N$227)/N$228))</f>
        <v>7.7514391163848615E-3</v>
      </c>
      <c r="EE53" s="2">
        <f>POWER(10,($B53-O$227)/O$228)/(1+POWER(10,($B53-O$227)/O$228))</f>
        <v>8.0457055087527277E-3</v>
      </c>
    </row>
    <row r="54" spans="2:135" x14ac:dyDescent="0.25">
      <c r="B54" s="2">
        <v>48</v>
      </c>
      <c r="C54">
        <v>164.88399999999999</v>
      </c>
      <c r="D54">
        <v>103.71599999999999</v>
      </c>
      <c r="E54">
        <v>138.119</v>
      </c>
      <c r="F54">
        <v>154.821</v>
      </c>
      <c r="G54">
        <v>148.37299999999999</v>
      </c>
      <c r="H54">
        <v>136.44800000000001</v>
      </c>
      <c r="I54">
        <v>138.04499999999999</v>
      </c>
      <c r="J54">
        <v>136.62700000000001</v>
      </c>
      <c r="K54">
        <v>138.71600000000001</v>
      </c>
      <c r="L54">
        <v>135.13399999999999</v>
      </c>
      <c r="M54">
        <v>113.52200000000001</v>
      </c>
      <c r="N54">
        <v>106.9701</v>
      </c>
      <c r="O54">
        <v>104.86109999999999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174.88088009720028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90.95394965263246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133.43569520967884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157.98117346487371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150.2780969586795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134.61945701412208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134.41611583743006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134.48832763846045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138.07748065654016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135.2836078585066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111.58666362951139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106.49785275026858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109.08301950010519</v>
      </c>
      <c r="AE54" s="5"/>
      <c r="AG54" s="5">
        <f t="shared" si="15"/>
        <v>-9.9968800972002896</v>
      </c>
      <c r="AH54" s="5">
        <f t="shared" si="15"/>
        <v>12.762050347367534</v>
      </c>
      <c r="AI54" s="5">
        <f t="shared" si="15"/>
        <v>4.6833047903211593</v>
      </c>
      <c r="AJ54" s="5">
        <f t="shared" si="15"/>
        <v>-3.1601734648737079</v>
      </c>
      <c r="AK54" s="5">
        <f t="shared" si="15"/>
        <v>-1.9050969586795077</v>
      </c>
      <c r="AL54" s="5">
        <f t="shared" si="15"/>
        <v>1.828542985877931</v>
      </c>
      <c r="AM54" s="5">
        <f t="shared" si="15"/>
        <v>3.628884162569932</v>
      </c>
      <c r="AN54" s="5">
        <f t="shared" si="15"/>
        <v>2.1386723615395624</v>
      </c>
      <c r="AO54" s="5">
        <f t="shared" si="14"/>
        <v>0.63851934345984773</v>
      </c>
      <c r="AP54" s="5">
        <f t="shared" si="14"/>
        <v>-0.14960785850661296</v>
      </c>
      <c r="AQ54" s="5">
        <f t="shared" si="14"/>
        <v>1.9353363704886135</v>
      </c>
      <c r="AR54" s="5">
        <f t="shared" si="14"/>
        <v>0.47224724973142429</v>
      </c>
      <c r="AS54" s="5">
        <f t="shared" si="14"/>
        <v>-4.2219195001052015</v>
      </c>
      <c r="AV54" s="2">
        <f t="shared" si="1"/>
        <v>76.553505300368357</v>
      </c>
      <c r="AW54" s="2">
        <f t="shared" si="2"/>
        <v>79.183323583862872</v>
      </c>
      <c r="AX54" s="2">
        <f t="shared" si="3"/>
        <v>80.797367027681076</v>
      </c>
      <c r="AY54" s="2">
        <f t="shared" si="4"/>
        <v>80.309195829473367</v>
      </c>
      <c r="AZ54" s="2">
        <f t="shared" si="5"/>
        <v>80.836171836158172</v>
      </c>
      <c r="BA54" s="2">
        <f t="shared" si="6"/>
        <v>81.021510401673467</v>
      </c>
      <c r="BB54" s="2">
        <f t="shared" si="7"/>
        <v>81.558926538034257</v>
      </c>
      <c r="BC54" s="2">
        <f t="shared" si="8"/>
        <v>80.850935033756187</v>
      </c>
      <c r="BD54" s="2">
        <f t="shared" si="9"/>
        <v>78.727276855917623</v>
      </c>
      <c r="BE54" s="2">
        <f t="shared" si="10"/>
        <v>74.448194481871681</v>
      </c>
      <c r="BF54" s="2">
        <f t="shared" si="11"/>
        <v>67.653192775739825</v>
      </c>
      <c r="BG54" s="2">
        <f t="shared" si="12"/>
        <v>59.76183143977466</v>
      </c>
      <c r="BH54" s="2">
        <f t="shared" si="13"/>
        <v>50.511937139634149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76.54134673691587</v>
      </c>
      <c r="CP54" s="2">
        <f>BL$207*$B54+BL$209</f>
        <v>79.174859831441808</v>
      </c>
      <c r="CQ54" s="2">
        <f>BM$207*$B54+BM$209</f>
        <v>80.771959376162386</v>
      </c>
      <c r="CR54" s="2">
        <f>BN$207*$B54+BN$209</f>
        <v>80.284697802355097</v>
      </c>
      <c r="CS54" s="2">
        <f>BO$207*$B54+BO$209</f>
        <v>80.823008363181472</v>
      </c>
      <c r="CT54" s="2">
        <f>BP$207*$B54+BP$209</f>
        <v>80.998894468356482</v>
      </c>
      <c r="CU54" s="2">
        <f>BQ$207*$B54+BQ$209</f>
        <v>81.544409261541816</v>
      </c>
      <c r="CV54" s="2">
        <f>BR$207*$B54+BR$209</f>
        <v>80.826213312729962</v>
      </c>
      <c r="CW54" s="2">
        <f>BS$207*$B54+BS$209</f>
        <v>78.69846006438344</v>
      </c>
      <c r="CX54" s="2">
        <f>BT$207*$B54+BT$209</f>
        <v>74.420877590517563</v>
      </c>
      <c r="CY54" s="2">
        <f>BU$207*$B54+BU$209</f>
        <v>67.623731574472615</v>
      </c>
      <c r="CZ54" s="2">
        <f>BV$207*$B54+BV$209</f>
        <v>59.735110677036253</v>
      </c>
      <c r="DA54" s="2">
        <f>BW$207*$B54+BW$209</f>
        <v>50.487971507109009</v>
      </c>
      <c r="DD54" s="2">
        <f>BZ$207*$B54+BZ$209</f>
        <v>77.790810919945628</v>
      </c>
      <c r="DE54" s="2">
        <f>CA$207*$B54+CA$209</f>
        <v>80.856073750806445</v>
      </c>
      <c r="DF54" s="2">
        <f>CB$207*$B54+CB$209</f>
        <v>83.640417531918231</v>
      </c>
      <c r="DG54" s="2">
        <f>CC$207*$B54+CC$209</f>
        <v>82.709643747305236</v>
      </c>
      <c r="DH54" s="2">
        <f>CD$207*$B54+CD$209</f>
        <v>82.132014141902616</v>
      </c>
      <c r="DI54" s="2">
        <f>CE$207*$B54+CE$209</f>
        <v>83.546350699969793</v>
      </c>
      <c r="DJ54" s="2">
        <f>CF$207*$B54+CF$209</f>
        <v>83.117560165161152</v>
      </c>
      <c r="DK54" s="2">
        <f>CG$207*$B54+CG$209</f>
        <v>83.512916476155439</v>
      </c>
      <c r="DL54" s="2">
        <f>CH$207*$B54+CH$209</f>
        <v>81.604349329340806</v>
      </c>
      <c r="DM54" s="2">
        <f>CI$207*$B54+CI$209</f>
        <v>77.252182600082349</v>
      </c>
      <c r="DN54" s="2">
        <f>CJ$207*$B54+CJ$209</f>
        <v>70.991290566693849</v>
      </c>
      <c r="DO54" s="2">
        <f>CK$207*$B54+CK$209</f>
        <v>62.88134579366173</v>
      </c>
      <c r="DP54" s="2">
        <f>CL$207*$B54+CL$209</f>
        <v>53.206674387571802</v>
      </c>
      <c r="DS54" s="2">
        <f>POWER(10,($B54-C$227)/C$228)/(1+POWER(10,($B54-C$227)/C$228))</f>
        <v>9.7310219993665872E-3</v>
      </c>
      <c r="DT54" s="2">
        <f>POWER(10,($B54-D$227)/D$228)/(1+POWER(10,($B54-D$227)/D$228))</f>
        <v>5.0343102228596216E-3</v>
      </c>
      <c r="DU54" s="2">
        <f>POWER(10,($B54-E$227)/E$228)/(1+POWER(10,($B54-E$227)/E$228))</f>
        <v>8.8575988001457981E-3</v>
      </c>
      <c r="DV54" s="2">
        <f>POWER(10,($B54-F$227)/F$228)/(1+POWER(10,($B54-F$227)/F$228))</f>
        <v>1.010250441635053E-2</v>
      </c>
      <c r="DW54" s="2">
        <f>POWER(10,($B54-G$227)/G$228)/(1+POWER(10,($B54-G$227)/G$228))</f>
        <v>1.0056084694716794E-2</v>
      </c>
      <c r="DX54" s="2">
        <f>POWER(10,($B54-H$227)/H$228)/(1+POWER(10,($B54-H$227)/H$228))</f>
        <v>8.877849611829856E-3</v>
      </c>
      <c r="DY54" s="2">
        <f>POWER(10,($B54-I$227)/I$228)/(1+POWER(10,($B54-I$227)/I$228))</f>
        <v>9.2281525307216141E-3</v>
      </c>
      <c r="DZ54" s="2">
        <f>POWER(10,($B54-J$227)/J$228)/(1+POWER(10,($B54-J$227)/J$228))</f>
        <v>9.2015081393331932E-3</v>
      </c>
      <c r="EA54" s="2">
        <f>POWER(10,($B54-K$227)/K$228)/(1+POWER(10,($B54-K$227)/K$228))</f>
        <v>9.9166860491520063E-3</v>
      </c>
      <c r="EB54" s="2">
        <f>POWER(10,($B54-L$227)/L$228)/(1+POWER(10,($B54-L$227)/L$228))</f>
        <v>9.6481626888794848E-3</v>
      </c>
      <c r="EC54" s="2">
        <f>POWER(10,($B54-M$227)/M$228)/(1+POWER(10,($B54-M$227)/M$228))</f>
        <v>8.7485330873984316E-3</v>
      </c>
      <c r="ED54" s="2">
        <f>POWER(10,($B54-N$227)/N$228)/(1+POWER(10,($B54-N$227)/N$228))</f>
        <v>8.4929325838388435E-3</v>
      </c>
      <c r="EE54" s="2">
        <f>POWER(10,($B54-O$227)/O$228)/(1+POWER(10,($B54-O$227)/O$228))</f>
        <v>8.8150980739239264E-3</v>
      </c>
    </row>
    <row r="55" spans="2:135" x14ac:dyDescent="0.25">
      <c r="B55" s="2">
        <v>49</v>
      </c>
      <c r="C55">
        <v>171.791</v>
      </c>
      <c r="D55">
        <v>109.881</v>
      </c>
      <c r="E55">
        <v>149.58199999999999</v>
      </c>
      <c r="F55">
        <v>166</v>
      </c>
      <c r="G55">
        <v>157.03</v>
      </c>
      <c r="H55">
        <v>147.98500000000001</v>
      </c>
      <c r="I55">
        <v>148.46299999999999</v>
      </c>
      <c r="J55">
        <v>146.71600000000001</v>
      </c>
      <c r="K55">
        <v>149.62700000000001</v>
      </c>
      <c r="L55">
        <v>145.77600000000001</v>
      </c>
      <c r="M55">
        <v>124.821</v>
      </c>
      <c r="N55">
        <v>116.25369999999999</v>
      </c>
      <c r="O55">
        <v>109.3472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181.3022757283189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96.793491466943266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147.80496317642786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172.12688477638397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164.03139565328016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148.32372936728763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148.47930343757503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148.30709922565526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151.98775316780291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148.61186476753127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123.11742088439163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117.13863538748475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116.02767993023838</v>
      </c>
      <c r="AE55" s="5"/>
      <c r="AG55" s="5">
        <f t="shared" si="15"/>
        <v>-9.5112757283189069</v>
      </c>
      <c r="AH55" s="5">
        <f t="shared" si="15"/>
        <v>13.087508533056734</v>
      </c>
      <c r="AI55" s="5">
        <f t="shared" si="15"/>
        <v>1.7770368235721321</v>
      </c>
      <c r="AJ55" s="5">
        <f t="shared" si="15"/>
        <v>-6.1268847763839744</v>
      </c>
      <c r="AK55" s="5">
        <f t="shared" si="15"/>
        <v>-7.0013956532801558</v>
      </c>
      <c r="AL55" s="5">
        <f t="shared" si="15"/>
        <v>-0.3387293672876126</v>
      </c>
      <c r="AM55" s="5">
        <f t="shared" si="15"/>
        <v>-1.6303437575032831E-2</v>
      </c>
      <c r="AN55" s="5">
        <f t="shared" si="15"/>
        <v>-1.5910992256552561</v>
      </c>
      <c r="AO55" s="5">
        <f t="shared" si="14"/>
        <v>-2.3607531678028977</v>
      </c>
      <c r="AP55" s="5">
        <f t="shared" si="14"/>
        <v>-2.8358647675312625</v>
      </c>
      <c r="AQ55" s="5">
        <f t="shared" si="14"/>
        <v>1.7035791156083633</v>
      </c>
      <c r="AR55" s="5">
        <f t="shared" si="14"/>
        <v>-0.88493538748475942</v>
      </c>
      <c r="AS55" s="5">
        <f t="shared" si="14"/>
        <v>-6.6804799302383771</v>
      </c>
      <c r="AV55" s="2">
        <f t="shared" si="1"/>
        <v>76.560279707523023</v>
      </c>
      <c r="AW55" s="2">
        <f t="shared" si="2"/>
        <v>79.19528144307688</v>
      </c>
      <c r="AX55" s="2">
        <f t="shared" si="3"/>
        <v>80.816959535609783</v>
      </c>
      <c r="AY55" s="2">
        <f t="shared" si="4"/>
        <v>80.319926484762604</v>
      </c>
      <c r="AZ55" s="2">
        <f t="shared" si="5"/>
        <v>80.841472103947567</v>
      </c>
      <c r="BA55" s="2">
        <f t="shared" si="6"/>
        <v>81.049172349992432</v>
      </c>
      <c r="BB55" s="2">
        <f t="shared" si="7"/>
        <v>81.578736114640193</v>
      </c>
      <c r="BC55" s="2">
        <f t="shared" si="8"/>
        <v>80.881160845705296</v>
      </c>
      <c r="BD55" s="2">
        <f t="shared" si="9"/>
        <v>78.757418238710287</v>
      </c>
      <c r="BE55" s="2">
        <f t="shared" si="10"/>
        <v>74.480596736782772</v>
      </c>
      <c r="BF55" s="2">
        <f t="shared" si="11"/>
        <v>67.69625264197262</v>
      </c>
      <c r="BG55" s="2">
        <f t="shared" si="12"/>
        <v>59.797887774250817</v>
      </c>
      <c r="BH55" s="2">
        <f t="shared" si="13"/>
        <v>50.53657169547315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76.547330136007901</v>
      </c>
      <c r="CP55" s="2">
        <f>BL$207*$B55+BL$209</f>
        <v>79.186256774319304</v>
      </c>
      <c r="CQ55" s="2">
        <f>BM$207*$B55+BM$209</f>
        <v>80.78979512637936</v>
      </c>
      <c r="CR55" s="2">
        <f>BN$207*$B55+BN$209</f>
        <v>80.293722343336498</v>
      </c>
      <c r="CS55" s="2">
        <f>BO$207*$B55+BO$209</f>
        <v>80.827505013698413</v>
      </c>
      <c r="CT55" s="2">
        <f>BP$207*$B55+BP$209</f>
        <v>81.02500476911635</v>
      </c>
      <c r="CU55" s="2">
        <f>BQ$207*$B55+BQ$209</f>
        <v>81.563288750928976</v>
      </c>
      <c r="CV55" s="2">
        <f>BR$207*$B55+BR$209</f>
        <v>80.854732127644127</v>
      </c>
      <c r="CW55" s="2">
        <f>BS$207*$B55+BS$209</f>
        <v>78.726645429073898</v>
      </c>
      <c r="CX55" s="2">
        <f>BT$207*$B55+BT$209</f>
        <v>74.451412663737315</v>
      </c>
      <c r="CY55" s="2">
        <f>BU$207*$B55+BU$209</f>
        <v>67.664734801707496</v>
      </c>
      <c r="CZ55" s="2">
        <f>BV$207*$B55+BV$209</f>
        <v>59.769253711445081</v>
      </c>
      <c r="DA55" s="2">
        <f>BW$207*$B55+BW$209</f>
        <v>50.510868640337023</v>
      </c>
      <c r="DD55" s="2">
        <f>BZ$207*$B55+BZ$209</f>
        <v>77.762129293529441</v>
      </c>
      <c r="DE55" s="2">
        <f>CA$207*$B55+CA$209</f>
        <v>80.821951233727603</v>
      </c>
      <c r="DF55" s="2">
        <f>CB$207*$B55+CB$209</f>
        <v>83.589132443503345</v>
      </c>
      <c r="DG55" s="2">
        <f>CC$207*$B55+CC$209</f>
        <v>82.661625704450998</v>
      </c>
      <c r="DH55" s="2">
        <f>CD$207*$B55+CD$209</f>
        <v>82.095443435009969</v>
      </c>
      <c r="DI55" s="2">
        <f>CE$207*$B55+CE$209</f>
        <v>83.509837842433811</v>
      </c>
      <c r="DJ55" s="2">
        <f>CF$207*$B55+CF$209</f>
        <v>83.091298393954958</v>
      </c>
      <c r="DK55" s="2">
        <f>CG$207*$B55+CG$209</f>
        <v>83.47654961000228</v>
      </c>
      <c r="DL55" s="2">
        <f>CH$207*$B55+CH$209</f>
        <v>81.55944531368246</v>
      </c>
      <c r="DM55" s="2">
        <f>CI$207*$B55+CI$209</f>
        <v>77.212660287484738</v>
      </c>
      <c r="DN55" s="2">
        <f>CJ$207*$B55+CJ$209</f>
        <v>70.95315736890889</v>
      </c>
      <c r="DO55" s="2">
        <f>CK$207*$B55+CK$209</f>
        <v>62.846632841699417</v>
      </c>
      <c r="DP55" s="2">
        <f>CL$207*$B55+CL$209</f>
        <v>53.172370626111551</v>
      </c>
      <c r="DS55" s="2">
        <f>POWER(10,($B55-C$227)/C$228)/(1+POWER(10,($B55-C$227)/C$228))</f>
        <v>1.0659845650155908E-2</v>
      </c>
      <c r="DT55" s="2">
        <f>POWER(10,($B55-D$227)/D$228)/(1+POWER(10,($B55-D$227)/D$228))</f>
        <v>5.5173316175691992E-3</v>
      </c>
      <c r="DU55" s="2">
        <f>POWER(10,($B55-E$227)/E$228)/(1+POWER(10,($B55-E$227)/E$228))</f>
        <v>9.7038713642132839E-3</v>
      </c>
      <c r="DV55" s="2">
        <f>POWER(10,($B55-F$227)/F$228)/(1+POWER(10,($B55-F$227)/F$228))</f>
        <v>1.1066389725373049E-2</v>
      </c>
      <c r="DW55" s="2">
        <f>POWER(10,($B55-G$227)/G$228)/(1+POWER(10,($B55-G$227)/G$228))</f>
        <v>1.1015590358643019E-2</v>
      </c>
      <c r="DX55" s="2">
        <f>POWER(10,($B55-H$227)/H$228)/(1+POWER(10,($B55-H$227)/H$228))</f>
        <v>9.7260379924896303E-3</v>
      </c>
      <c r="DY55" s="2">
        <f>POWER(10,($B55-I$227)/I$228)/(1+POWER(10,($B55-I$227)/I$228))</f>
        <v>1.0109467424974542E-2</v>
      </c>
      <c r="DZ55" s="2">
        <f>POWER(10,($B55-J$227)/J$228)/(1+POWER(10,($B55-J$227)/J$228))</f>
        <v>1.0080304307602005E-2</v>
      </c>
      <c r="EA55" s="2">
        <f>POWER(10,($B55-K$227)/K$228)/(1+POWER(10,($B55-K$227)/K$228))</f>
        <v>1.0863036885728639E-2</v>
      </c>
      <c r="EB55" s="2">
        <f>POWER(10,($B55-L$227)/L$228)/(1+POWER(10,($B55-L$227)/L$228))</f>
        <v>1.0569161850776538E-2</v>
      </c>
      <c r="EC55" s="2">
        <f>POWER(10,($B55-M$227)/M$228)/(1+POWER(10,($B55-M$227)/M$228))</f>
        <v>9.5844860631593542E-3</v>
      </c>
      <c r="ED55" s="2">
        <f>POWER(10,($B55-N$227)/N$228)/(1+POWER(10,($B55-N$227)/N$228))</f>
        <v>9.3046912953409187E-3</v>
      </c>
      <c r="EE55" s="2">
        <f>POWER(10,($B55-O$227)/O$228)/(1+POWER(10,($B55-O$227)/O$228))</f>
        <v>9.6573495994024434E-3</v>
      </c>
    </row>
    <row r="56" spans="2:135" x14ac:dyDescent="0.25">
      <c r="B56" s="2">
        <v>50</v>
      </c>
      <c r="C56">
        <v>176.279</v>
      </c>
      <c r="D56">
        <v>115.806</v>
      </c>
      <c r="E56">
        <v>159.881</v>
      </c>
      <c r="F56">
        <v>174.642</v>
      </c>
      <c r="G56">
        <v>167.61199999999999</v>
      </c>
      <c r="H56">
        <v>157.52199999999999</v>
      </c>
      <c r="I56">
        <v>158.91</v>
      </c>
      <c r="J56">
        <v>157.31299999999999</v>
      </c>
      <c r="K56">
        <v>158.86600000000001</v>
      </c>
      <c r="L56">
        <v>153.47800000000001</v>
      </c>
      <c r="M56">
        <v>131.65700000000001</v>
      </c>
      <c r="N56">
        <v>123.1343</v>
      </c>
      <c r="O56">
        <v>114.63890000000001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184.1264693591188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104.53797453872777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162.79127586114504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184.68704684812826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176.66556023825001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162.27481638264121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162.98112771985811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162.38788930504711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165.62058347729345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161.36600887245237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134.96864283476617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127.53906915573637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121.142261894909</v>
      </c>
      <c r="AE56" s="5"/>
      <c r="AG56" s="5">
        <f t="shared" si="15"/>
        <v>-7.8474693591188043</v>
      </c>
      <c r="AH56" s="5">
        <f t="shared" si="15"/>
        <v>11.268025461272231</v>
      </c>
      <c r="AI56" s="5">
        <f t="shared" si="15"/>
        <v>-2.9102758611450383</v>
      </c>
      <c r="AJ56" s="5">
        <f t="shared" si="15"/>
        <v>-10.045046848128266</v>
      </c>
      <c r="AK56" s="5">
        <f t="shared" si="15"/>
        <v>-9.0535602382500144</v>
      </c>
      <c r="AL56" s="5">
        <f t="shared" si="15"/>
        <v>-4.752816382641214</v>
      </c>
      <c r="AM56" s="5">
        <f t="shared" si="15"/>
        <v>-4.0711277198581115</v>
      </c>
      <c r="AN56" s="5">
        <f t="shared" si="15"/>
        <v>-5.0748893050471224</v>
      </c>
      <c r="AO56" s="5">
        <f t="shared" si="14"/>
        <v>-6.754583477293437</v>
      </c>
      <c r="AP56" s="5">
        <f t="shared" si="14"/>
        <v>-7.8880088724523603</v>
      </c>
      <c r="AQ56" s="5">
        <f t="shared" si="14"/>
        <v>-3.3116428347661611</v>
      </c>
      <c r="AR56" s="5">
        <f t="shared" si="14"/>
        <v>-4.4047691557363748</v>
      </c>
      <c r="AS56" s="5">
        <f t="shared" si="14"/>
        <v>-6.5033618949089913</v>
      </c>
      <c r="AV56" s="2">
        <f t="shared" si="1"/>
        <v>76.567093111597998</v>
      </c>
      <c r="AW56" s="2">
        <f t="shared" si="2"/>
        <v>79.207268575642161</v>
      </c>
      <c r="AX56" s="2">
        <f t="shared" si="3"/>
        <v>80.836653436274247</v>
      </c>
      <c r="AY56" s="2">
        <f t="shared" si="4"/>
        <v>80.330757090662289</v>
      </c>
      <c r="AZ56" s="2">
        <f t="shared" si="5"/>
        <v>80.846804516087616</v>
      </c>
      <c r="BA56" s="2">
        <f t="shared" si="6"/>
        <v>81.076922241490337</v>
      </c>
      <c r="BB56" s="2">
        <f t="shared" si="7"/>
        <v>81.598589539087399</v>
      </c>
      <c r="BC56" s="2">
        <f t="shared" si="8"/>
        <v>80.911484826722713</v>
      </c>
      <c r="BD56" s="2">
        <f t="shared" si="9"/>
        <v>78.787667520475694</v>
      </c>
      <c r="BE56" s="2">
        <f t="shared" si="10"/>
        <v>74.51310378218156</v>
      </c>
      <c r="BF56" s="2">
        <f t="shared" si="11"/>
        <v>67.739433836339913</v>
      </c>
      <c r="BG56" s="2">
        <f t="shared" si="12"/>
        <v>59.834063346280949</v>
      </c>
      <c r="BH56" s="2">
        <f t="shared" si="13"/>
        <v>50.561317238279415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76.553313535099932</v>
      </c>
      <c r="CP56" s="2">
        <f>BL$207*$B56+BL$209</f>
        <v>79.197653717196786</v>
      </c>
      <c r="CQ56" s="2">
        <f>BM$207*$B56+BM$209</f>
        <v>80.807630876596349</v>
      </c>
      <c r="CR56" s="2">
        <f>BN$207*$B56+BN$209</f>
        <v>80.302746884317884</v>
      </c>
      <c r="CS56" s="2">
        <f>BO$207*$B56+BO$209</f>
        <v>80.83200166421534</v>
      </c>
      <c r="CT56" s="2">
        <f>BP$207*$B56+BP$209</f>
        <v>81.051115069876218</v>
      </c>
      <c r="CU56" s="2">
        <f>BQ$207*$B56+BQ$209</f>
        <v>81.582168240316136</v>
      </c>
      <c r="CV56" s="2">
        <f>BR$207*$B56+BR$209</f>
        <v>80.883250942558305</v>
      </c>
      <c r="CW56" s="2">
        <f>BS$207*$B56+BS$209</f>
        <v>78.754830793764356</v>
      </c>
      <c r="CX56" s="2">
        <f>BT$207*$B56+BT$209</f>
        <v>74.481947736957082</v>
      </c>
      <c r="CY56" s="2">
        <f>BU$207*$B56+BU$209</f>
        <v>67.705738028942378</v>
      </c>
      <c r="CZ56" s="2">
        <f>BV$207*$B56+BV$209</f>
        <v>59.80339674585391</v>
      </c>
      <c r="DA56" s="2">
        <f>BW$207*$B56+BW$209</f>
        <v>50.533765773565037</v>
      </c>
      <c r="DD56" s="2">
        <f>BZ$207*$B56+BZ$209</f>
        <v>77.733447667113253</v>
      </c>
      <c r="DE56" s="2">
        <f>CA$207*$B56+CA$209</f>
        <v>80.787828716648775</v>
      </c>
      <c r="DF56" s="2">
        <f>CB$207*$B56+CB$209</f>
        <v>83.537847355088459</v>
      </c>
      <c r="DG56" s="2">
        <f>CC$207*$B56+CC$209</f>
        <v>82.613607661596745</v>
      </c>
      <c r="DH56" s="2">
        <f>CD$207*$B56+CD$209</f>
        <v>82.058872728117322</v>
      </c>
      <c r="DI56" s="2">
        <f>CE$207*$B56+CE$209</f>
        <v>83.473324984897829</v>
      </c>
      <c r="DJ56" s="2">
        <f>CF$207*$B56+CF$209</f>
        <v>83.06503662274875</v>
      </c>
      <c r="DK56" s="2">
        <f>CG$207*$B56+CG$209</f>
        <v>83.440182743849107</v>
      </c>
      <c r="DL56" s="2">
        <f>CH$207*$B56+CH$209</f>
        <v>81.514541298024113</v>
      </c>
      <c r="DM56" s="2">
        <f>CI$207*$B56+CI$209</f>
        <v>77.173137974887112</v>
      </c>
      <c r="DN56" s="2">
        <f>CJ$207*$B56+CJ$209</f>
        <v>70.915024171123932</v>
      </c>
      <c r="DO56" s="2">
        <f>CK$207*$B56+CK$209</f>
        <v>62.811919889737105</v>
      </c>
      <c r="DP56" s="2">
        <f>CL$207*$B56+CL$209</f>
        <v>53.138066864651307</v>
      </c>
      <c r="DS56" s="2">
        <f>POWER(10,($B56-C$227)/C$228)/(1+POWER(10,($B56-C$227)/C$228))</f>
        <v>1.1676279945014576E-2</v>
      </c>
      <c r="DT56" s="2">
        <f>POWER(10,($B56-D$227)/D$228)/(1+POWER(10,($B56-D$227)/D$228))</f>
        <v>6.0464152993780539E-3</v>
      </c>
      <c r="DU56" s="2">
        <f>POWER(10,($B56-E$227)/E$228)/(1+POWER(10,($B56-E$227)/E$228))</f>
        <v>1.0630131312490475E-2</v>
      </c>
      <c r="DV56" s="2">
        <f>POWER(10,($B56-F$227)/F$228)/(1+POWER(10,($B56-F$227)/F$228))</f>
        <v>1.2121113751120589E-2</v>
      </c>
      <c r="DW56" s="2">
        <f>POWER(10,($B56-G$227)/G$228)/(1+POWER(10,($B56-G$227)/G$228))</f>
        <v>1.2065531829561965E-2</v>
      </c>
      <c r="DX56" s="2">
        <f>POWER(10,($B56-H$227)/H$228)/(1+POWER(10,($B56-H$227)/H$228))</f>
        <v>1.0654391039388566E-2</v>
      </c>
      <c r="DY56" s="2">
        <f>POWER(10,($B56-I$227)/I$228)/(1+POWER(10,($B56-I$227)/I$228))</f>
        <v>1.1074009646308079E-2</v>
      </c>
      <c r="DZ56" s="2">
        <f>POWER(10,($B56-J$227)/J$228)/(1+POWER(10,($B56-J$227)/J$228))</f>
        <v>1.1042095119687021E-2</v>
      </c>
      <c r="EA56" s="2">
        <f>POWER(10,($B56-K$227)/K$228)/(1+POWER(10,($B56-K$227)/K$228))</f>
        <v>1.1898612793137385E-2</v>
      </c>
      <c r="EB56" s="2">
        <f>POWER(10,($B56-L$227)/L$228)/(1+POWER(10,($B56-L$227)/L$228))</f>
        <v>1.157705047579613E-2</v>
      </c>
      <c r="EC56" s="2">
        <f>POWER(10,($B56-M$227)/M$228)/(1+POWER(10,($B56-M$227)/M$228))</f>
        <v>1.0499471192251286E-2</v>
      </c>
      <c r="ED56" s="2">
        <f>POWER(10,($B56-N$227)/N$228)/(1+POWER(10,($B56-N$227)/N$228))</f>
        <v>1.0193240656761094E-2</v>
      </c>
      <c r="EE56" s="2">
        <f>POWER(10,($B56-O$227)/O$228)/(1+POWER(10,($B56-O$227)/O$228))</f>
        <v>1.0579216361994293E-2</v>
      </c>
    </row>
    <row r="57" spans="2:135" x14ac:dyDescent="0.25">
      <c r="B57" s="2">
        <v>51</v>
      </c>
      <c r="C57">
        <v>178.465</v>
      </c>
      <c r="D57">
        <v>124.746</v>
      </c>
      <c r="E57">
        <v>169.59700000000001</v>
      </c>
      <c r="F57">
        <v>183.68700000000001</v>
      </c>
      <c r="G57">
        <v>175.26900000000001</v>
      </c>
      <c r="H57">
        <v>165.58199999999999</v>
      </c>
      <c r="I57">
        <v>167.38800000000001</v>
      </c>
      <c r="J57">
        <v>168.47800000000001</v>
      </c>
      <c r="K57">
        <v>168.86600000000001</v>
      </c>
      <c r="L57">
        <v>162.47800000000001</v>
      </c>
      <c r="M57">
        <v>139.97</v>
      </c>
      <c r="N57">
        <v>129.02979999999999</v>
      </c>
      <c r="O57">
        <v>118.25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183.05117505191501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114.32161621237245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177.24631039942511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194.41747377671336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186.96335125838678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175.34359772551397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176.76839086066138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175.58354321102325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177.76495394949126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172.38319102209627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146.20556695606692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136.80537483477463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123.90215696497152</v>
      </c>
      <c r="AE57" s="5"/>
      <c r="AG57" s="5">
        <f t="shared" si="15"/>
        <v>-4.5861750519150064</v>
      </c>
      <c r="AH57" s="5">
        <f t="shared" si="15"/>
        <v>10.424383787627548</v>
      </c>
      <c r="AI57" s="5">
        <f t="shared" si="15"/>
        <v>-7.6493103994251044</v>
      </c>
      <c r="AJ57" s="5">
        <f t="shared" si="15"/>
        <v>-10.730473776713353</v>
      </c>
      <c r="AK57" s="5">
        <f t="shared" si="15"/>
        <v>-11.694351258386774</v>
      </c>
      <c r="AL57" s="5">
        <f t="shared" si="15"/>
        <v>-9.7615977255139796</v>
      </c>
      <c r="AM57" s="5">
        <f t="shared" si="15"/>
        <v>-9.3803908606613788</v>
      </c>
      <c r="AN57" s="5">
        <f t="shared" ref="AN57:AS115" si="16">J57-Y57</f>
        <v>-7.1055432110232459</v>
      </c>
      <c r="AO57" s="5">
        <f t="shared" si="14"/>
        <v>-8.8989539494912435</v>
      </c>
      <c r="AP57" s="5">
        <f t="shared" si="14"/>
        <v>-9.9051910220962611</v>
      </c>
      <c r="AQ57" s="5">
        <f t="shared" si="14"/>
        <v>-6.2355669560669185</v>
      </c>
      <c r="AR57" s="5">
        <f t="shared" si="14"/>
        <v>-7.7755748347746305</v>
      </c>
      <c r="AS57" s="5">
        <f t="shared" si="14"/>
        <v>-5.6521569649715246</v>
      </c>
      <c r="AV57" s="2">
        <f t="shared" si="1"/>
        <v>76.573945628609621</v>
      </c>
      <c r="AW57" s="2">
        <f t="shared" si="2"/>
        <v>79.219285389107199</v>
      </c>
      <c r="AX57" s="2">
        <f t="shared" si="3"/>
        <v>80.856451800791959</v>
      </c>
      <c r="AY57" s="2">
        <f t="shared" si="4"/>
        <v>80.341690890740992</v>
      </c>
      <c r="AZ57" s="2">
        <f t="shared" si="5"/>
        <v>80.852167774441298</v>
      </c>
      <c r="BA57" s="2">
        <f t="shared" si="6"/>
        <v>81.104762482775314</v>
      </c>
      <c r="BB57" s="2">
        <f t="shared" si="7"/>
        <v>81.618486570393145</v>
      </c>
      <c r="BC57" s="2">
        <f t="shared" si="8"/>
        <v>80.941909888955465</v>
      </c>
      <c r="BD57" s="2">
        <f t="shared" si="9"/>
        <v>78.818027156536871</v>
      </c>
      <c r="BE57" s="2">
        <f t="shared" si="10"/>
        <v>74.545718305329814</v>
      </c>
      <c r="BF57" s="2">
        <f t="shared" si="11"/>
        <v>67.782740454738004</v>
      </c>
      <c r="BG57" s="2">
        <f t="shared" si="12"/>
        <v>59.870363179243604</v>
      </c>
      <c r="BH57" s="2">
        <f t="shared" si="13"/>
        <v>50.586178837766063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76.559296934191977</v>
      </c>
      <c r="CP57" s="2">
        <f>BL$207*$B57+BL$209</f>
        <v>79.209050660074283</v>
      </c>
      <c r="CQ57" s="2">
        <f>BM$207*$B57+BM$209</f>
        <v>80.825466626813324</v>
      </c>
      <c r="CR57" s="2">
        <f>BN$207*$B57+BN$209</f>
        <v>80.311771425299284</v>
      </c>
      <c r="CS57" s="2">
        <f>BO$207*$B57+BO$209</f>
        <v>80.836498314732282</v>
      </c>
      <c r="CT57" s="2">
        <f>BP$207*$B57+BP$209</f>
        <v>81.077225370636086</v>
      </c>
      <c r="CU57" s="2">
        <f>BQ$207*$B57+BQ$209</f>
        <v>81.601047729703282</v>
      </c>
      <c r="CV57" s="2">
        <f>BR$207*$B57+BR$209</f>
        <v>80.91176975747247</v>
      </c>
      <c r="CW57" s="2">
        <f>BS$207*$B57+BS$209</f>
        <v>78.783016158454799</v>
      </c>
      <c r="CX57" s="2">
        <f>BT$207*$B57+BT$209</f>
        <v>74.512482810176834</v>
      </c>
      <c r="CY57" s="2">
        <f>BU$207*$B57+BU$209</f>
        <v>67.746741256177273</v>
      </c>
      <c r="CZ57" s="2">
        <f>BV$207*$B57+BV$209</f>
        <v>59.837539780262738</v>
      </c>
      <c r="DA57" s="2">
        <f>BW$207*$B57+BW$209</f>
        <v>50.556662906793051</v>
      </c>
      <c r="DD57" s="2">
        <f>BZ$207*$B57+BZ$209</f>
        <v>77.704766040697081</v>
      </c>
      <c r="DE57" s="2">
        <f>CA$207*$B57+CA$209</f>
        <v>80.753706199569933</v>
      </c>
      <c r="DF57" s="2">
        <f>CB$207*$B57+CB$209</f>
        <v>83.486562266673559</v>
      </c>
      <c r="DG57" s="2">
        <f>CC$207*$B57+CC$209</f>
        <v>82.565589618742493</v>
      </c>
      <c r="DH57" s="2">
        <f>CD$207*$B57+CD$209</f>
        <v>82.022302021224675</v>
      </c>
      <c r="DI57" s="2">
        <f>CE$207*$B57+CE$209</f>
        <v>83.436812127361847</v>
      </c>
      <c r="DJ57" s="2">
        <f>CF$207*$B57+CF$209</f>
        <v>83.038774851542556</v>
      </c>
      <c r="DK57" s="2">
        <f>CG$207*$B57+CG$209</f>
        <v>83.403815877695934</v>
      </c>
      <c r="DL57" s="2">
        <f>CH$207*$B57+CH$209</f>
        <v>81.469637282365753</v>
      </c>
      <c r="DM57" s="2">
        <f>CI$207*$B57+CI$209</f>
        <v>77.133615662289486</v>
      </c>
      <c r="DN57" s="2">
        <f>CJ$207*$B57+CJ$209</f>
        <v>70.876890973338959</v>
      </c>
      <c r="DO57" s="2">
        <f>CK$207*$B57+CK$209</f>
        <v>62.777206937774793</v>
      </c>
      <c r="DP57" s="2">
        <f>CL$207*$B57+CL$209</f>
        <v>53.103763103191064</v>
      </c>
      <c r="DS57" s="2">
        <f>POWER(10,($B57-C$227)/C$228)/(1+POWER(10,($B57-C$227)/C$228))</f>
        <v>1.2788380179312608E-2</v>
      </c>
      <c r="DT57" s="2">
        <f>POWER(10,($B57-D$227)/D$228)/(1+POWER(10,($B57-D$227)/D$228))</f>
        <v>6.625897341659766E-3</v>
      </c>
      <c r="DU57" s="2">
        <f>POWER(10,($B57-E$227)/E$228)/(1+POWER(10,($B57-E$227)/E$228))</f>
        <v>1.1643765640930413E-2</v>
      </c>
      <c r="DV57" s="2">
        <f>POWER(10,($B57-F$227)/F$228)/(1+POWER(10,($B57-F$227)/F$228))</f>
        <v>1.327501283322095E-2</v>
      </c>
      <c r="DW57" s="2">
        <f>POWER(10,($B57-G$227)/G$228)/(1+POWER(10,($B57-G$227)/G$228))</f>
        <v>1.3214210432327018E-2</v>
      </c>
      <c r="DX57" s="2">
        <f>POWER(10,($B57-H$227)/H$228)/(1+POWER(10,($B57-H$227)/H$228))</f>
        <v>1.1670311363097232E-2</v>
      </c>
      <c r="DY57" s="2">
        <f>POWER(10,($B57-I$227)/I$228)/(1+POWER(10,($B57-I$227)/I$228))</f>
        <v>1.2129451009838775E-2</v>
      </c>
      <c r="DZ57" s="2">
        <f>POWER(10,($B57-J$227)/J$228)/(1+POWER(10,($B57-J$227)/J$228))</f>
        <v>1.209453197451322E-2</v>
      </c>
      <c r="EA57" s="2">
        <f>POWER(10,($B57-K$227)/K$228)/(1+POWER(10,($B57-K$227)/K$228))</f>
        <v>1.3031609768294688E-2</v>
      </c>
      <c r="EB57" s="2">
        <f>POWER(10,($B57-L$227)/L$228)/(1+POWER(10,($B57-L$227)/L$228))</f>
        <v>1.2679820912625712E-2</v>
      </c>
      <c r="EC57" s="2">
        <f>POWER(10,($B57-M$227)/M$228)/(1+POWER(10,($B57-M$227)/M$228))</f>
        <v>1.1500791276325325E-2</v>
      </c>
      <c r="ED57" s="2">
        <f>POWER(10,($B57-N$227)/N$228)/(1+POWER(10,($B57-N$227)/N$228))</f>
        <v>1.1165685508643736E-2</v>
      </c>
      <c r="EE57" s="2">
        <f>POWER(10,($B57-O$227)/O$228)/(1+POWER(10,($B57-O$227)/O$228))</f>
        <v>1.1588052568467693E-2</v>
      </c>
    </row>
    <row r="58" spans="2:135" x14ac:dyDescent="0.25">
      <c r="B58" s="2">
        <v>52</v>
      </c>
      <c r="C58">
        <v>180.767</v>
      </c>
      <c r="D58">
        <v>133.26900000000001</v>
      </c>
      <c r="E58">
        <v>179.31299999999999</v>
      </c>
      <c r="F58">
        <v>189.239</v>
      </c>
      <c r="G58">
        <v>183.26900000000001</v>
      </c>
      <c r="H58">
        <v>176.38800000000001</v>
      </c>
      <c r="I58">
        <v>178.98500000000001</v>
      </c>
      <c r="J58">
        <v>177.49299999999999</v>
      </c>
      <c r="K58">
        <v>175.89599999999999</v>
      </c>
      <c r="L58">
        <v>170.04499999999999</v>
      </c>
      <c r="M58">
        <v>147.53700000000001</v>
      </c>
      <c r="N58">
        <v>136.4776</v>
      </c>
      <c r="O58">
        <v>120.7222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178.19313693683358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126.06244517376669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189.86235496699769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200.27506894552022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193.83783382582732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186.30618347673811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188.55897470396062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186.6488638040874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187.20246092756057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180.54383703493758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155.79507297081446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144.04109189438699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124.01450555881574</v>
      </c>
      <c r="AE58" s="5"/>
      <c r="AG58" s="5">
        <f t="shared" ref="AG58:AM94" si="17">C58-R58</f>
        <v>2.5738630631664137</v>
      </c>
      <c r="AH58" s="5">
        <f t="shared" si="17"/>
        <v>7.2065548262333152</v>
      </c>
      <c r="AI58" s="5">
        <f t="shared" si="17"/>
        <v>-10.549354966997697</v>
      </c>
      <c r="AJ58" s="5">
        <f t="shared" si="17"/>
        <v>-11.036068945520213</v>
      </c>
      <c r="AK58" s="5">
        <f t="shared" si="17"/>
        <v>-10.568833825827312</v>
      </c>
      <c r="AL58" s="5">
        <f t="shared" si="17"/>
        <v>-9.9181834767381076</v>
      </c>
      <c r="AM58" s="5">
        <f t="shared" si="17"/>
        <v>-9.5739747039606016</v>
      </c>
      <c r="AN58" s="5">
        <f t="shared" si="16"/>
        <v>-9.155863804087403</v>
      </c>
      <c r="AO58" s="5">
        <f t="shared" si="14"/>
        <v>-11.306460927560579</v>
      </c>
      <c r="AP58" s="5">
        <f t="shared" si="14"/>
        <v>-10.498837034937594</v>
      </c>
      <c r="AQ58" s="5">
        <f t="shared" si="14"/>
        <v>-8.2580729708144531</v>
      </c>
      <c r="AR58" s="5">
        <f t="shared" si="14"/>
        <v>-7.5634918943869991</v>
      </c>
      <c r="AS58" s="5">
        <f t="shared" si="14"/>
        <v>-3.2923055588157411</v>
      </c>
      <c r="AV58" s="2">
        <f t="shared" si="1"/>
        <v>76.580837034231152</v>
      </c>
      <c r="AW58" s="2">
        <f t="shared" si="2"/>
        <v>79.231332096423102</v>
      </c>
      <c r="AX58" s="2">
        <f t="shared" si="3"/>
        <v>80.876357336679675</v>
      </c>
      <c r="AY58" s="2">
        <f t="shared" si="4"/>
        <v>80.352730808969284</v>
      </c>
      <c r="AZ58" s="2">
        <f t="shared" si="5"/>
        <v>80.857560038845548</v>
      </c>
      <c r="BA58" s="2">
        <f t="shared" si="6"/>
        <v>81.132695116658525</v>
      </c>
      <c r="BB58" s="2">
        <f t="shared" si="7"/>
        <v>81.638426515031227</v>
      </c>
      <c r="BC58" s="2">
        <f t="shared" si="8"/>
        <v>80.972438580511124</v>
      </c>
      <c r="BD58" s="2">
        <f t="shared" si="9"/>
        <v>78.848499061142832</v>
      </c>
      <c r="BE58" s="2">
        <f t="shared" si="10"/>
        <v>74.578442525130995</v>
      </c>
      <c r="BF58" s="2">
        <f t="shared" si="11"/>
        <v>67.826176237423724</v>
      </c>
      <c r="BG58" s="2">
        <f t="shared" si="12"/>
        <v>59.906792135560337</v>
      </c>
      <c r="BH58" s="2">
        <f t="shared" si="13"/>
        <v>50.611161487275467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76.565280333284008</v>
      </c>
      <c r="CP58" s="2">
        <f>BL$207*$B58+BL$209</f>
        <v>79.220447602951779</v>
      </c>
      <c r="CQ58" s="2">
        <f>BM$207*$B58+BM$209</f>
        <v>80.843302377030298</v>
      </c>
      <c r="CR58" s="2">
        <f>BN$207*$B58+BN$209</f>
        <v>80.32079596628067</v>
      </c>
      <c r="CS58" s="2">
        <f>BO$207*$B58+BO$209</f>
        <v>80.840994965249223</v>
      </c>
      <c r="CT58" s="2">
        <f>BP$207*$B58+BP$209</f>
        <v>81.103335671395953</v>
      </c>
      <c r="CU58" s="2">
        <f>BQ$207*$B58+BQ$209</f>
        <v>81.619927219090442</v>
      </c>
      <c r="CV58" s="2">
        <f>BR$207*$B58+BR$209</f>
        <v>80.940288572386649</v>
      </c>
      <c r="CW58" s="2">
        <f>BS$207*$B58+BS$209</f>
        <v>78.811201523145257</v>
      </c>
      <c r="CX58" s="2">
        <f>BT$207*$B58+BT$209</f>
        <v>74.543017883396601</v>
      </c>
      <c r="CY58" s="2">
        <f>BU$207*$B58+BU$209</f>
        <v>67.787744483412155</v>
      </c>
      <c r="CZ58" s="2">
        <f>BV$207*$B58+BV$209</f>
        <v>59.871682814671566</v>
      </c>
      <c r="DA58" s="2">
        <f>BW$207*$B58+BW$209</f>
        <v>50.579560040021065</v>
      </c>
      <c r="DD58" s="2">
        <f>BZ$207*$B58+BZ$209</f>
        <v>77.676084414280893</v>
      </c>
      <c r="DE58" s="2">
        <f>CA$207*$B58+CA$209</f>
        <v>80.719583682491091</v>
      </c>
      <c r="DF58" s="2">
        <f>CB$207*$B58+CB$209</f>
        <v>83.435277178258673</v>
      </c>
      <c r="DG58" s="2">
        <f>CC$207*$B58+CC$209</f>
        <v>82.51757157588824</v>
      </c>
      <c r="DH58" s="2">
        <f>CD$207*$B58+CD$209</f>
        <v>81.985731314332028</v>
      </c>
      <c r="DI58" s="2">
        <f>CE$207*$B58+CE$209</f>
        <v>83.400299269825865</v>
      </c>
      <c r="DJ58" s="2">
        <f>CF$207*$B58+CF$209</f>
        <v>83.012513080336348</v>
      </c>
      <c r="DK58" s="2">
        <f>CG$207*$B58+CG$209</f>
        <v>83.367449011542774</v>
      </c>
      <c r="DL58" s="2">
        <f>CH$207*$B58+CH$209</f>
        <v>81.424733266707406</v>
      </c>
      <c r="DM58" s="2">
        <f>CI$207*$B58+CI$209</f>
        <v>77.094093349691875</v>
      </c>
      <c r="DN58" s="2">
        <f>CJ$207*$B58+CJ$209</f>
        <v>70.838757775554001</v>
      </c>
      <c r="DO58" s="2">
        <f>CK$207*$B58+CK$209</f>
        <v>62.74249398581248</v>
      </c>
      <c r="DP58" s="2">
        <f>CL$207*$B58+CL$209</f>
        <v>53.069459341730813</v>
      </c>
      <c r="DS58" s="2">
        <f>POWER(10,($B58-C$227)/C$228)/(1+POWER(10,($B58-C$227)/C$228))</f>
        <v>1.4004900786098689E-2</v>
      </c>
      <c r="DT58" s="2">
        <f>POWER(10,($B58-D$227)/D$228)/(1+POWER(10,($B58-D$227)/D$228))</f>
        <v>7.2605106500120984E-3</v>
      </c>
      <c r="DU58" s="2">
        <f>POWER(10,($B58-E$227)/E$228)/(1+POWER(10,($B58-E$227)/E$228))</f>
        <v>1.2752809029510065E-2</v>
      </c>
      <c r="DV58" s="2">
        <f>POWER(10,($B58-F$227)/F$228)/(1+POWER(10,($B58-F$227)/F$228))</f>
        <v>1.4537143688661843E-2</v>
      </c>
      <c r="DW58" s="2">
        <f>POWER(10,($B58-G$227)/G$228)/(1+POWER(10,($B58-G$227)/G$228))</f>
        <v>1.4470645235992927E-2</v>
      </c>
      <c r="DX58" s="2">
        <f>POWER(10,($B58-H$227)/H$228)/(1+POWER(10,($B58-H$227)/H$228))</f>
        <v>1.2781850475407202E-2</v>
      </c>
      <c r="DY58" s="2">
        <f>POWER(10,($B58-I$227)/I$228)/(1+POWER(10,($B58-I$227)/I$228))</f>
        <v>1.3284133104889633E-2</v>
      </c>
      <c r="DZ58" s="2">
        <f>POWER(10,($B58-J$227)/J$228)/(1+POWER(10,($B58-J$227)/J$228))</f>
        <v>1.3245934469687162E-2</v>
      </c>
      <c r="EA58" s="2">
        <f>POWER(10,($B58-K$227)/K$228)/(1+POWER(10,($B58-K$227)/K$228))</f>
        <v>1.4270933609065648E-2</v>
      </c>
      <c r="EB58" s="2">
        <f>POWER(10,($B58-L$227)/L$228)/(1+POWER(10,($B58-L$227)/L$228))</f>
        <v>1.3886159857841609E-2</v>
      </c>
      <c r="EC58" s="2">
        <f>POWER(10,($B58-M$227)/M$228)/(1+POWER(10,($B58-M$227)/M$228))</f>
        <v>1.2596390225685322E-2</v>
      </c>
      <c r="ED58" s="2">
        <f>POWER(10,($B58-N$227)/N$228)/(1+POWER(10,($B58-N$227)/N$228))</f>
        <v>1.222975625903445E-2</v>
      </c>
      <c r="EE58" s="2">
        <f>POWER(10,($B58-O$227)/O$228)/(1+POWER(10,($B58-O$227)/O$228))</f>
        <v>1.2691857551308524E-2</v>
      </c>
    </row>
    <row r="59" spans="2:135" x14ac:dyDescent="0.25">
      <c r="B59" s="2">
        <v>53</v>
      </c>
      <c r="C59">
        <v>176.209</v>
      </c>
      <c r="D59">
        <v>143.71600000000001</v>
      </c>
      <c r="E59">
        <v>188.672</v>
      </c>
      <c r="F59">
        <v>196.74600000000001</v>
      </c>
      <c r="G59">
        <v>189.28399999999999</v>
      </c>
      <c r="H59">
        <v>185.41800000000001</v>
      </c>
      <c r="I59">
        <v>186.58199999999999</v>
      </c>
      <c r="J59">
        <v>185.47800000000001</v>
      </c>
      <c r="K59">
        <v>184.209</v>
      </c>
      <c r="L59">
        <v>178.22399999999999</v>
      </c>
      <c r="M59">
        <v>153.91</v>
      </c>
      <c r="N59">
        <v>142.05969999999999</v>
      </c>
      <c r="O59">
        <v>122.1806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170.06740145556839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139.39441111450782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199.36177581530171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201.60181538300597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196.52078012450531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194.02951328957801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197.13386678529878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194.43087569681339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192.90717386862062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184.95836088006791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162.75920248973043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148.48915445063295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121.46983980441952</v>
      </c>
      <c r="AE59" s="5"/>
      <c r="AG59" s="5">
        <f t="shared" si="17"/>
        <v>6.1415985444316163</v>
      </c>
      <c r="AH59" s="5">
        <f t="shared" si="17"/>
        <v>4.32158888549219</v>
      </c>
      <c r="AI59" s="5">
        <f t="shared" si="17"/>
        <v>-10.689775815301715</v>
      </c>
      <c r="AJ59" s="5">
        <f t="shared" si="17"/>
        <v>-4.8558153830059609</v>
      </c>
      <c r="AK59" s="5">
        <f t="shared" si="17"/>
        <v>-7.2367801245053158</v>
      </c>
      <c r="AL59" s="5">
        <f t="shared" si="17"/>
        <v>-8.6115132895779993</v>
      </c>
      <c r="AM59" s="5">
        <f t="shared" si="17"/>
        <v>-10.551866785298785</v>
      </c>
      <c r="AN59" s="5">
        <f t="shared" si="16"/>
        <v>-8.9528756968133791</v>
      </c>
      <c r="AO59" s="5">
        <f t="shared" si="14"/>
        <v>-8.6981738686206143</v>
      </c>
      <c r="AP59" s="5">
        <f t="shared" si="14"/>
        <v>-6.7343608800679249</v>
      </c>
      <c r="AQ59" s="5">
        <f t="shared" si="14"/>
        <v>-8.8492024897304304</v>
      </c>
      <c r="AR59" s="5">
        <f t="shared" si="14"/>
        <v>-6.4294544506329601</v>
      </c>
      <c r="AS59" s="5">
        <f t="shared" si="14"/>
        <v>0.71076019558047676</v>
      </c>
      <c r="AV59" s="2">
        <f t="shared" si="1"/>
        <v>76.587766698994216</v>
      </c>
      <c r="AW59" s="2">
        <f t="shared" si="2"/>
        <v>79.243408675104845</v>
      </c>
      <c r="AX59" s="2">
        <f t="shared" si="3"/>
        <v>80.896372289866861</v>
      </c>
      <c r="AY59" s="2">
        <f t="shared" si="4"/>
        <v>80.363879358382093</v>
      </c>
      <c r="AZ59" s="2">
        <f t="shared" si="5"/>
        <v>80.86297883847044</v>
      </c>
      <c r="BA59" s="2">
        <f t="shared" si="6"/>
        <v>81.160721730575887</v>
      </c>
      <c r="BB59" s="2">
        <f t="shared" si="7"/>
        <v>81.658408144476027</v>
      </c>
      <c r="BC59" s="2">
        <f t="shared" si="8"/>
        <v>81.003072988962344</v>
      </c>
      <c r="BD59" s="2">
        <f t="shared" si="9"/>
        <v>78.879084482391264</v>
      </c>
      <c r="BE59" s="2">
        <f t="shared" si="10"/>
        <v>74.611278078344128</v>
      </c>
      <c r="BF59" s="2">
        <f t="shared" si="11"/>
        <v>67.869744462581949</v>
      </c>
      <c r="BG59" s="2">
        <f t="shared" si="12"/>
        <v>59.943354837840758</v>
      </c>
      <c r="BH59" s="2">
        <f t="shared" si="13"/>
        <v>50.636270040307302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76.571263732376053</v>
      </c>
      <c r="CP59" s="2">
        <f>BL$207*$B59+BL$209</f>
        <v>79.231844545829276</v>
      </c>
      <c r="CQ59" s="2">
        <f>BM$207*$B59+BM$209</f>
        <v>80.861138127247287</v>
      </c>
      <c r="CR59" s="2">
        <f>BN$207*$B59+BN$209</f>
        <v>80.32982050726207</v>
      </c>
      <c r="CS59" s="2">
        <f>BO$207*$B59+BO$209</f>
        <v>80.84549161576615</v>
      </c>
      <c r="CT59" s="2">
        <f>BP$207*$B59+BP$209</f>
        <v>81.129445972155835</v>
      </c>
      <c r="CU59" s="2">
        <f>BQ$207*$B59+BQ$209</f>
        <v>81.638806708477603</v>
      </c>
      <c r="CV59" s="2">
        <f>BR$207*$B59+BR$209</f>
        <v>80.968807387300814</v>
      </c>
      <c r="CW59" s="2">
        <f>BS$207*$B59+BS$209</f>
        <v>78.839386887835715</v>
      </c>
      <c r="CX59" s="2">
        <f>BT$207*$B59+BT$209</f>
        <v>74.573552956616354</v>
      </c>
      <c r="CY59" s="2">
        <f>BU$207*$B59+BU$209</f>
        <v>67.82874771064705</v>
      </c>
      <c r="CZ59" s="2">
        <f>BV$207*$B59+BV$209</f>
        <v>59.905825849080394</v>
      </c>
      <c r="DA59" s="2">
        <f>BW$207*$B59+BW$209</f>
        <v>50.602457173249078</v>
      </c>
      <c r="DD59" s="2">
        <f>BZ$207*$B59+BZ$209</f>
        <v>77.647402787864706</v>
      </c>
      <c r="DE59" s="2">
        <f>CA$207*$B59+CA$209</f>
        <v>80.685461165412264</v>
      </c>
      <c r="DF59" s="2">
        <f>CB$207*$B59+CB$209</f>
        <v>83.383992089843787</v>
      </c>
      <c r="DG59" s="2">
        <f>CC$207*$B59+CC$209</f>
        <v>82.469553533033988</v>
      </c>
      <c r="DH59" s="2">
        <f>CD$207*$B59+CD$209</f>
        <v>81.949160607439367</v>
      </c>
      <c r="DI59" s="2">
        <f>CE$207*$B59+CE$209</f>
        <v>83.363786412289883</v>
      </c>
      <c r="DJ59" s="2">
        <f>CF$207*$B59+CF$209</f>
        <v>82.986251309130139</v>
      </c>
      <c r="DK59" s="2">
        <f>CG$207*$B59+CG$209</f>
        <v>83.331082145389601</v>
      </c>
      <c r="DL59" s="2">
        <f>CH$207*$B59+CH$209</f>
        <v>81.379829251049046</v>
      </c>
      <c r="DM59" s="2">
        <f>CI$207*$B59+CI$209</f>
        <v>77.054571037094249</v>
      </c>
      <c r="DN59" s="2">
        <f>CJ$207*$B59+CJ$209</f>
        <v>70.800624577769042</v>
      </c>
      <c r="DO59" s="2">
        <f>CK$207*$B59+CK$209</f>
        <v>62.707781033850168</v>
      </c>
      <c r="DP59" s="2">
        <f>CL$207*$B59+CL$209</f>
        <v>53.035155580270569</v>
      </c>
      <c r="DS59" s="2">
        <f>POWER(10,($B59-C$227)/C$228)/(1+POWER(10,($B59-C$227)/C$228))</f>
        <v>1.5335347726659388E-2</v>
      </c>
      <c r="DT59" s="2">
        <f>POWER(10,($B59-D$227)/D$228)/(1+POWER(10,($B59-D$227)/D$228))</f>
        <v>7.9554190009803825E-3</v>
      </c>
      <c r="DU59" s="2">
        <f>POWER(10,($B59-E$227)/E$228)/(1+POWER(10,($B59-E$227)/E$228))</f>
        <v>1.3965993728511364E-2</v>
      </c>
      <c r="DV59" s="2">
        <f>POWER(10,($B59-F$227)/F$228)/(1+POWER(10,($B59-F$227)/F$228))</f>
        <v>1.5917336747066305E-2</v>
      </c>
      <c r="DW59" s="2">
        <f>POWER(10,($B59-G$227)/G$228)/(1+POWER(10,($B59-G$227)/G$228))</f>
        <v>1.5844626274928532E-2</v>
      </c>
      <c r="DX59" s="2">
        <f>POWER(10,($B59-H$227)/H$228)/(1+POWER(10,($B59-H$227)/H$228))</f>
        <v>1.3997758738221559E-2</v>
      </c>
      <c r="DY59" s="2">
        <f>POWER(10,($B59-I$227)/I$228)/(1+POWER(10,($B59-I$227)/I$228))</f>
        <v>1.4547118292606081E-2</v>
      </c>
      <c r="DZ59" s="2">
        <f>POWER(10,($B59-J$227)/J$228)/(1+POWER(10,($B59-J$227)/J$228))</f>
        <v>1.4505341321618176E-2</v>
      </c>
      <c r="EA59" s="2">
        <f>POWER(10,($B59-K$227)/K$228)/(1+POWER(10,($B59-K$227)/K$228))</f>
        <v>1.5626252785883685E-2</v>
      </c>
      <c r="EB59" s="2">
        <f>POWER(10,($B59-L$227)/L$228)/(1+POWER(10,($B59-L$227)/L$228))</f>
        <v>1.5205500526015761E-2</v>
      </c>
      <c r="EC59" s="2">
        <f>POWER(10,($B59-M$227)/M$228)/(1+POWER(10,($B59-M$227)/M$228))</f>
        <v>1.3794902604627395E-2</v>
      </c>
      <c r="ED59" s="2">
        <f>POWER(10,($B59-N$227)/N$228)/(1+POWER(10,($B59-N$227)/N$228))</f>
        <v>1.3393857604988306E-2</v>
      </c>
      <c r="EE59" s="2">
        <f>POWER(10,($B59-O$227)/O$228)/(1+POWER(10,($B59-O$227)/O$228))</f>
        <v>1.3899325522894457E-2</v>
      </c>
    </row>
    <row r="60" spans="2:135" x14ac:dyDescent="0.25">
      <c r="B60" s="2">
        <v>54</v>
      </c>
      <c r="C60">
        <v>173.83699999999999</v>
      </c>
      <c r="D60">
        <v>153.74600000000001</v>
      </c>
      <c r="E60">
        <v>194.73099999999999</v>
      </c>
      <c r="F60">
        <v>199.31299999999999</v>
      </c>
      <c r="G60">
        <v>193.642</v>
      </c>
      <c r="H60">
        <v>191.46299999999999</v>
      </c>
      <c r="I60">
        <v>194.22399999999999</v>
      </c>
      <c r="J60">
        <v>191.50700000000001</v>
      </c>
      <c r="K60">
        <v>192.03</v>
      </c>
      <c r="L60">
        <v>183.16399999999999</v>
      </c>
      <c r="M60">
        <v>159.22399999999999</v>
      </c>
      <c r="N60">
        <v>145.791</v>
      </c>
      <c r="O60">
        <v>120.75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159.49755179273549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153.6363623631745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204.70886109047817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198.24664999551052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194.70402718037687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197.66384031225806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201.54385221790915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198.066306428818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194.22947854496337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185.12727144918489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166.33924927791313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149.66275512350609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116.54378072046001</v>
      </c>
      <c r="AE60" s="5"/>
      <c r="AG60" s="5">
        <f t="shared" si="17"/>
        <v>14.339448207264496</v>
      </c>
      <c r="AH60" s="5">
        <f t="shared" si="17"/>
        <v>0.10963763682551075</v>
      </c>
      <c r="AI60" s="5">
        <f t="shared" si="17"/>
        <v>-9.9778610904781715</v>
      </c>
      <c r="AJ60" s="5">
        <f t="shared" si="17"/>
        <v>1.0663500044894647</v>
      </c>
      <c r="AK60" s="5">
        <f t="shared" si="17"/>
        <v>-1.062027180376873</v>
      </c>
      <c r="AL60" s="5">
        <f t="shared" si="17"/>
        <v>-6.200840312258066</v>
      </c>
      <c r="AM60" s="5">
        <f t="shared" si="17"/>
        <v>-7.3198522179091583</v>
      </c>
      <c r="AN60" s="5">
        <f t="shared" si="16"/>
        <v>-6.5593064288179903</v>
      </c>
      <c r="AO60" s="5">
        <f t="shared" si="14"/>
        <v>-2.1994785449633696</v>
      </c>
      <c r="AP60" s="5">
        <f t="shared" si="14"/>
        <v>-1.9632714491849015</v>
      </c>
      <c r="AQ60" s="5">
        <f t="shared" si="14"/>
        <v>-7.1152492779131364</v>
      </c>
      <c r="AR60" s="5">
        <f t="shared" si="14"/>
        <v>-3.871755123506091</v>
      </c>
      <c r="AS60" s="5">
        <f t="shared" si="14"/>
        <v>4.2062192795399937</v>
      </c>
      <c r="AV60" s="2">
        <f t="shared" si="1"/>
        <v>76.594733514915205</v>
      </c>
      <c r="AW60" s="2">
        <f t="shared" si="2"/>
        <v>79.255514820555973</v>
      </c>
      <c r="AX60" s="2">
        <f t="shared" si="3"/>
        <v>80.916498331988663</v>
      </c>
      <c r="AY60" s="2">
        <f t="shared" si="4"/>
        <v>80.375138535907396</v>
      </c>
      <c r="AZ60" s="2">
        <f t="shared" si="5"/>
        <v>80.86842097233496</v>
      </c>
      <c r="BA60" s="2">
        <f t="shared" si="6"/>
        <v>81.188843351515757</v>
      </c>
      <c r="BB60" s="2">
        <f t="shared" si="7"/>
        <v>81.678429602000804</v>
      </c>
      <c r="BC60" s="2">
        <f t="shared" si="8"/>
        <v>81.033814630451175</v>
      </c>
      <c r="BD60" s="2">
        <f t="shared" si="9"/>
        <v>78.909783859337963</v>
      </c>
      <c r="BE60" s="2">
        <f t="shared" si="10"/>
        <v>74.644225889297047</v>
      </c>
      <c r="BF60" s="2">
        <f t="shared" si="11"/>
        <v>67.913447823463471</v>
      </c>
      <c r="BG60" s="2">
        <f t="shared" si="12"/>
        <v>59.980055576722741</v>
      </c>
      <c r="BH60" s="2">
        <f t="shared" si="13"/>
        <v>50.661509135768213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76.577247131468084</v>
      </c>
      <c r="CP60" s="2">
        <f>BL$207*$B60+BL$209</f>
        <v>79.243241488706758</v>
      </c>
      <c r="CQ60" s="2">
        <f>BM$207*$B60+BM$209</f>
        <v>80.878973877464261</v>
      </c>
      <c r="CR60" s="2">
        <f>BN$207*$B60+BN$209</f>
        <v>80.338845048243471</v>
      </c>
      <c r="CS60" s="2">
        <f>BO$207*$B60+BO$209</f>
        <v>80.849988266283091</v>
      </c>
      <c r="CT60" s="2">
        <f>BP$207*$B60+BP$209</f>
        <v>81.155556272915703</v>
      </c>
      <c r="CU60" s="2">
        <f>BQ$207*$B60+BQ$209</f>
        <v>81.657686197864749</v>
      </c>
      <c r="CV60" s="2">
        <f>BR$207*$B60+BR$209</f>
        <v>80.997326202214992</v>
      </c>
      <c r="CW60" s="2">
        <f>BS$207*$B60+BS$209</f>
        <v>78.867572252526159</v>
      </c>
      <c r="CX60" s="2">
        <f>BT$207*$B60+BT$209</f>
        <v>74.60408802983612</v>
      </c>
      <c r="CY60" s="2">
        <f>BU$207*$B60+BU$209</f>
        <v>67.869750937881932</v>
      </c>
      <c r="CZ60" s="2">
        <f>BV$207*$B60+BV$209</f>
        <v>59.939968883489222</v>
      </c>
      <c r="DA60" s="2">
        <f>BW$207*$B60+BW$209</f>
        <v>50.625354306477092</v>
      </c>
      <c r="DD60" s="2">
        <f>BZ$207*$B60+BZ$209</f>
        <v>77.618721161448519</v>
      </c>
      <c r="DE60" s="2">
        <f>CA$207*$B60+CA$209</f>
        <v>80.651338648333422</v>
      </c>
      <c r="DF60" s="2">
        <f>CB$207*$B60+CB$209</f>
        <v>83.332707001428886</v>
      </c>
      <c r="DG60" s="2">
        <f>CC$207*$B60+CC$209</f>
        <v>82.421535490179735</v>
      </c>
      <c r="DH60" s="2">
        <f>CD$207*$B60+CD$209</f>
        <v>81.91258990054672</v>
      </c>
      <c r="DI60" s="2">
        <f>CE$207*$B60+CE$209</f>
        <v>83.327273554753901</v>
      </c>
      <c r="DJ60" s="2">
        <f>CF$207*$B60+CF$209</f>
        <v>82.959989537923946</v>
      </c>
      <c r="DK60" s="2">
        <f>CG$207*$B60+CG$209</f>
        <v>83.294715279236442</v>
      </c>
      <c r="DL60" s="2">
        <f>CH$207*$B60+CH$209</f>
        <v>81.334925235390699</v>
      </c>
      <c r="DM60" s="2">
        <f>CI$207*$B60+CI$209</f>
        <v>77.015048724496623</v>
      </c>
      <c r="DN60" s="2">
        <f>CJ$207*$B60+CJ$209</f>
        <v>70.76249137998407</v>
      </c>
      <c r="DO60" s="2">
        <f>CK$207*$B60+CK$209</f>
        <v>62.673068081887855</v>
      </c>
      <c r="DP60" s="2">
        <f>CL$207*$B60+CL$209</f>
        <v>53.000851818810325</v>
      </c>
      <c r="DS60" s="2">
        <f>POWER(10,($B60-C$227)/C$228)/(1+POWER(10,($B60-C$227)/C$228))</f>
        <v>1.6790033110511898E-2</v>
      </c>
      <c r="DT60" s="2">
        <f>POWER(10,($B60-D$227)/D$228)/(1+POWER(10,($B60-D$227)/D$228))</f>
        <v>8.7162535378395248E-3</v>
      </c>
      <c r="DU60" s="2">
        <f>POWER(10,($B60-E$227)/E$228)/(1+POWER(10,($B60-E$227)/E$228))</f>
        <v>1.5292801877236931E-2</v>
      </c>
      <c r="DV60" s="2">
        <f>POWER(10,($B60-F$227)/F$228)/(1+POWER(10,($B60-F$227)/F$228))</f>
        <v>1.74262516085637E-2</v>
      </c>
      <c r="DW60" s="2">
        <f>POWER(10,($B60-G$227)/G$228)/(1+POWER(10,($B60-G$227)/G$228))</f>
        <v>1.734676990653114E-2</v>
      </c>
      <c r="DX60" s="2">
        <f>POWER(10,($B60-H$227)/H$228)/(1+POWER(10,($B60-H$227)/H$228))</f>
        <v>1.5327537740954612E-2</v>
      </c>
      <c r="DY60" s="2">
        <f>POWER(10,($B60-I$227)/I$228)/(1+POWER(10,($B60-I$227)/I$228))</f>
        <v>1.5928243058260374E-2</v>
      </c>
      <c r="DZ60" s="2">
        <f>POWER(10,($B60-J$227)/J$228)/(1+POWER(10,($B60-J$227)/J$228))</f>
        <v>1.5882563646333774E-2</v>
      </c>
      <c r="EA60" s="2">
        <f>POWER(10,($B60-K$227)/K$228)/(1+POWER(10,($B60-K$227)/K$228))</f>
        <v>1.7108053490909662E-2</v>
      </c>
      <c r="EB60" s="2">
        <f>POWER(10,($B60-L$227)/L$228)/(1+POWER(10,($B60-L$227)/L$228))</f>
        <v>1.6648077071439102E-2</v>
      </c>
      <c r="EC60" s="2">
        <f>POWER(10,($B60-M$227)/M$228)/(1+POWER(10,($B60-M$227)/M$228))</f>
        <v>1.5105705629707535E-2</v>
      </c>
      <c r="ED60" s="2">
        <f>POWER(10,($B60-N$227)/N$228)/(1+POWER(10,($B60-N$227)/N$228))</f>
        <v>1.4667119750724275E-2</v>
      </c>
      <c r="EE60" s="2">
        <f>POWER(10,($B60-O$227)/O$228)/(1+POWER(10,($B60-O$227)/O$228))</f>
        <v>1.5219897770219809E-2</v>
      </c>
    </row>
    <row r="61" spans="2:135" x14ac:dyDescent="0.25">
      <c r="B61" s="2">
        <v>55</v>
      </c>
      <c r="C61">
        <v>162.512</v>
      </c>
      <c r="D61">
        <v>164.83600000000001</v>
      </c>
      <c r="E61">
        <v>199.34299999999999</v>
      </c>
      <c r="F61">
        <v>200.28399999999999</v>
      </c>
      <c r="G61">
        <v>196.209</v>
      </c>
      <c r="H61">
        <v>197.179</v>
      </c>
      <c r="I61">
        <v>200.26900000000001</v>
      </c>
      <c r="J61">
        <v>196</v>
      </c>
      <c r="K61">
        <v>194.881</v>
      </c>
      <c r="L61">
        <v>185.37299999999999</v>
      </c>
      <c r="M61">
        <v>163.50700000000001</v>
      </c>
      <c r="N61">
        <v>147.64179999999999</v>
      </c>
      <c r="O61">
        <v>118.11109999999999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147.4785795482359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167.81778741282605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205.29586462284578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190.59402794499476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188.59784795694983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196.79709083690744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201.28270936051359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197.13973122862109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191.01844011542079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181.0348720974776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166.13256812306636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147.43376606112392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109.74837619639816</v>
      </c>
      <c r="AE61" s="5"/>
      <c r="AG61" s="5">
        <f t="shared" si="17"/>
        <v>15.033420451764101</v>
      </c>
      <c r="AH61" s="5">
        <f t="shared" si="17"/>
        <v>-2.9817874128260371</v>
      </c>
      <c r="AI61" s="5">
        <f t="shared" si="17"/>
        <v>-5.9528646228457944</v>
      </c>
      <c r="AJ61" s="5">
        <f t="shared" si="17"/>
        <v>9.689972055005228</v>
      </c>
      <c r="AK61" s="5">
        <f t="shared" si="17"/>
        <v>7.6111520430501685</v>
      </c>
      <c r="AL61" s="5">
        <f t="shared" si="17"/>
        <v>0.3819091630925584</v>
      </c>
      <c r="AM61" s="5">
        <f t="shared" si="17"/>
        <v>-1.0137093605135874</v>
      </c>
      <c r="AN61" s="5">
        <f t="shared" si="16"/>
        <v>-1.1397312286210877</v>
      </c>
      <c r="AO61" s="5">
        <f t="shared" si="14"/>
        <v>3.8625598845792126</v>
      </c>
      <c r="AP61" s="5">
        <f t="shared" si="14"/>
        <v>4.3381279025223876</v>
      </c>
      <c r="AQ61" s="5">
        <f t="shared" si="14"/>
        <v>-2.6255681230663583</v>
      </c>
      <c r="AR61" s="5">
        <f t="shared" si="14"/>
        <v>0.20803393887607058</v>
      </c>
      <c r="AS61" s="5">
        <f t="shared" si="14"/>
        <v>8.3627238036018383</v>
      </c>
      <c r="AV61" s="2">
        <f t="shared" si="1"/>
        <v>76.601735812714878</v>
      </c>
      <c r="AW61" s="2">
        <f t="shared" si="2"/>
        <v>79.267649892882019</v>
      </c>
      <c r="AX61" s="2">
        <f t="shared" si="3"/>
        <v>80.936736431314813</v>
      </c>
      <c r="AY61" s="2">
        <f t="shared" si="4"/>
        <v>80.386509701840893</v>
      </c>
      <c r="AZ61" s="2">
        <f t="shared" si="5"/>
        <v>80.873882398031</v>
      </c>
      <c r="BA61" s="2">
        <f t="shared" si="6"/>
        <v>81.217060325971801</v>
      </c>
      <c r="BB61" s="2">
        <f t="shared" si="7"/>
        <v>81.698488297691185</v>
      </c>
      <c r="BC61" s="2">
        <f t="shared" si="8"/>
        <v>81.064664322803992</v>
      </c>
      <c r="BD61" s="2">
        <f t="shared" si="9"/>
        <v>78.940596659435187</v>
      </c>
      <c r="BE61" s="2">
        <f t="shared" si="10"/>
        <v>74.677286021338787</v>
      </c>
      <c r="BF61" s="2">
        <f t="shared" si="11"/>
        <v>67.957288287215491</v>
      </c>
      <c r="BG61" s="2">
        <f t="shared" si="12"/>
        <v>60.016898203778986</v>
      </c>
      <c r="BH61" s="2">
        <f t="shared" si="13"/>
        <v>50.686883110522317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76.583230530560115</v>
      </c>
      <c r="CP61" s="2">
        <f>BL$207*$B61+BL$209</f>
        <v>79.254638431584254</v>
      </c>
      <c r="CQ61" s="2">
        <f>BM$207*$B61+BM$209</f>
        <v>80.896809627681236</v>
      </c>
      <c r="CR61" s="2">
        <f>BN$207*$B61+BN$209</f>
        <v>80.347869589224857</v>
      </c>
      <c r="CS61" s="2">
        <f>BO$207*$B61+BO$209</f>
        <v>80.854484916800033</v>
      </c>
      <c r="CT61" s="2">
        <f>BP$207*$B61+BP$209</f>
        <v>81.181666573675571</v>
      </c>
      <c r="CU61" s="2">
        <f>BQ$207*$B61+BQ$209</f>
        <v>81.676565687251909</v>
      </c>
      <c r="CV61" s="2">
        <f>BR$207*$B61+BR$209</f>
        <v>81.025845017129171</v>
      </c>
      <c r="CW61" s="2">
        <f>BS$207*$B61+BS$209</f>
        <v>78.895757617216617</v>
      </c>
      <c r="CX61" s="2">
        <f>BT$207*$B61+BT$209</f>
        <v>74.634623103055873</v>
      </c>
      <c r="CY61" s="2">
        <f>BU$207*$B61+BU$209</f>
        <v>67.910754165116813</v>
      </c>
      <c r="CZ61" s="2">
        <f>BV$207*$B61+BV$209</f>
        <v>59.97411191789805</v>
      </c>
      <c r="DA61" s="2">
        <f>BW$207*$B61+BW$209</f>
        <v>50.648251439705106</v>
      </c>
      <c r="DD61" s="2">
        <f>BZ$207*$B61+BZ$209</f>
        <v>77.590039535032332</v>
      </c>
      <c r="DE61" s="2">
        <f>CA$207*$B61+CA$209</f>
        <v>80.61721613125458</v>
      </c>
      <c r="DF61" s="2">
        <f>CB$207*$B61+CB$209</f>
        <v>83.281421913014</v>
      </c>
      <c r="DG61" s="2">
        <f>CC$207*$B61+CC$209</f>
        <v>82.373517447325497</v>
      </c>
      <c r="DH61" s="2">
        <f>CD$207*$B61+CD$209</f>
        <v>81.876019193654074</v>
      </c>
      <c r="DI61" s="2">
        <f>CE$207*$B61+CE$209</f>
        <v>83.29076069721792</v>
      </c>
      <c r="DJ61" s="2">
        <f>CF$207*$B61+CF$209</f>
        <v>82.933727766717737</v>
      </c>
      <c r="DK61" s="2">
        <f>CG$207*$B61+CG$209</f>
        <v>83.258348413083269</v>
      </c>
      <c r="DL61" s="2">
        <f>CH$207*$B61+CH$209</f>
        <v>81.290021219732353</v>
      </c>
      <c r="DM61" s="2">
        <f>CI$207*$B61+CI$209</f>
        <v>76.975526411899011</v>
      </c>
      <c r="DN61" s="2">
        <f>CJ$207*$B61+CJ$209</f>
        <v>70.724358182199111</v>
      </c>
      <c r="DO61" s="2">
        <f>CK$207*$B61+CK$209</f>
        <v>62.638355129925543</v>
      </c>
      <c r="DP61" s="2">
        <f>CL$207*$B61+CL$209</f>
        <v>52.966548057350082</v>
      </c>
      <c r="DS61" s="2">
        <f>POWER(10,($B61-C$227)/C$228)/(1+POWER(10,($B61-C$227)/C$228))</f>
        <v>1.8380131755432204E-2</v>
      </c>
      <c r="DT61" s="2">
        <f>POWER(10,($B61-D$227)/D$228)/(1+POWER(10,($B61-D$227)/D$228))</f>
        <v>9.54915180317349E-3</v>
      </c>
      <c r="DU61" s="2">
        <f>POWER(10,($B61-E$227)/E$228)/(1+POWER(10,($B61-E$227)/E$228))</f>
        <v>1.6743520059494484E-2</v>
      </c>
      <c r="DV61" s="2">
        <f>POWER(10,($B61-F$227)/F$228)/(1+POWER(10,($B61-F$227)/F$228))</f>
        <v>1.9075434292047302E-2</v>
      </c>
      <c r="DW61" s="2">
        <f>POWER(10,($B61-G$227)/G$228)/(1+POWER(10,($B61-G$227)/G$228))</f>
        <v>1.8988575978775131E-2</v>
      </c>
      <c r="DX61" s="2">
        <f>POWER(10,($B61-H$227)/H$228)/(1+POWER(10,($B61-H$227)/H$228))</f>
        <v>1.6781494908716357E-2</v>
      </c>
      <c r="DY61" s="2">
        <f>POWER(10,($B61-I$227)/I$228)/(1+POWER(10,($B61-I$227)/I$228))</f>
        <v>1.7438173484034689E-2</v>
      </c>
      <c r="DZ61" s="2">
        <f>POWER(10,($B61-J$227)/J$228)/(1+POWER(10,($B61-J$227)/J$228))</f>
        <v>1.7388240369612382E-2</v>
      </c>
      <c r="EA61" s="2">
        <f>POWER(10,($B61-K$227)/K$228)/(1+POWER(10,($B61-K$227)/K$228))</f>
        <v>1.872769655414756E-2</v>
      </c>
      <c r="EB61" s="2">
        <f>POWER(10,($B61-L$227)/L$228)/(1+POWER(10,($B61-L$227)/L$228))</f>
        <v>1.8224980981379486E-2</v>
      </c>
      <c r="EC61" s="2">
        <f>POWER(10,($B61-M$227)/M$228)/(1+POWER(10,($B61-M$227)/M$228))</f>
        <v>1.6538973436261616E-2</v>
      </c>
      <c r="ED61" s="2">
        <f>POWER(10,($B61-N$227)/N$228)/(1+POWER(10,($B61-N$227)/N$228))</f>
        <v>1.6059451962860145E-2</v>
      </c>
      <c r="EE61" s="2">
        <f>POWER(10,($B61-O$227)/O$228)/(1+POWER(10,($B61-O$227)/O$228))</f>
        <v>1.6663817098807106E-2</v>
      </c>
    </row>
    <row r="62" spans="2:135" x14ac:dyDescent="0.25">
      <c r="B62" s="2">
        <v>56</v>
      </c>
      <c r="C62">
        <v>147.233</v>
      </c>
      <c r="D62">
        <v>172.86600000000001</v>
      </c>
      <c r="E62">
        <v>201.761</v>
      </c>
      <c r="F62">
        <v>196.86600000000001</v>
      </c>
      <c r="G62">
        <v>194.672</v>
      </c>
      <c r="H62">
        <v>198.53700000000001</v>
      </c>
      <c r="I62">
        <v>202.71600000000001</v>
      </c>
      <c r="J62">
        <v>198.58199999999999</v>
      </c>
      <c r="K62">
        <v>195.55199999999999</v>
      </c>
      <c r="L62">
        <v>184.73099999999999</v>
      </c>
      <c r="M62">
        <v>166</v>
      </c>
      <c r="N62">
        <v>147.19399999999999</v>
      </c>
      <c r="O62">
        <v>112.4722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135.02401285114058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180.77074037646639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201.05710246606799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179.49173830857825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178.89107356536599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191.53235661636157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196.38326010788714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191.76235630120308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183.65084240301482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173.15226771405437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162.16802143054881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142.05651565254823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101.74498218399107</v>
      </c>
      <c r="AE62" s="5"/>
      <c r="AG62" s="5">
        <f t="shared" si="17"/>
        <v>12.208987148859421</v>
      </c>
      <c r="AH62" s="5">
        <f t="shared" si="17"/>
        <v>-7.9047403764663784</v>
      </c>
      <c r="AI62" s="5">
        <f t="shared" si="17"/>
        <v>0.70389753393200749</v>
      </c>
      <c r="AJ62" s="5">
        <f t="shared" si="17"/>
        <v>17.374261691421765</v>
      </c>
      <c r="AK62" s="5">
        <f t="shared" si="17"/>
        <v>15.780926434634011</v>
      </c>
      <c r="AL62" s="5">
        <f t="shared" si="17"/>
        <v>7.0046433836384381</v>
      </c>
      <c r="AM62" s="5">
        <f t="shared" si="17"/>
        <v>6.332739892112869</v>
      </c>
      <c r="AN62" s="5">
        <f t="shared" si="16"/>
        <v>6.8196436987969093</v>
      </c>
      <c r="AO62" s="5">
        <f t="shared" si="14"/>
        <v>11.901157596985172</v>
      </c>
      <c r="AP62" s="5">
        <f t="shared" si="14"/>
        <v>11.57873228594562</v>
      </c>
      <c r="AQ62" s="5">
        <f t="shared" si="14"/>
        <v>3.831978569451195</v>
      </c>
      <c r="AR62" s="5">
        <f t="shared" si="14"/>
        <v>5.1374843474517604</v>
      </c>
      <c r="AS62" s="5">
        <f t="shared" si="14"/>
        <v>10.727217816008931</v>
      </c>
      <c r="AV62" s="2">
        <f t="shared" si="1"/>
        <v>76.608771268771349</v>
      </c>
      <c r="AW62" s="2">
        <f t="shared" si="2"/>
        <v>79.279812856461945</v>
      </c>
      <c r="AX62" s="2">
        <f t="shared" si="3"/>
        <v>80.95708670556921</v>
      </c>
      <c r="AY62" s="2">
        <f t="shared" si="4"/>
        <v>80.397993442364111</v>
      </c>
      <c r="AZ62" s="2">
        <f t="shared" si="5"/>
        <v>80.879358107699915</v>
      </c>
      <c r="BA62" s="2">
        <f t="shared" si="6"/>
        <v>81.245372183351108</v>
      </c>
      <c r="BB62" s="2">
        <f t="shared" si="7"/>
        <v>81.718580790600541</v>
      </c>
      <c r="BC62" s="2">
        <f t="shared" si="8"/>
        <v>81.095622040975513</v>
      </c>
      <c r="BD62" s="2">
        <f t="shared" si="9"/>
        <v>78.971521194357109</v>
      </c>
      <c r="BE62" s="2">
        <f t="shared" si="10"/>
        <v>74.710457508182699</v>
      </c>
      <c r="BF62" s="2">
        <f t="shared" si="11"/>
        <v>68.001266933400998</v>
      </c>
      <c r="BG62" s="2">
        <f t="shared" si="12"/>
        <v>60.05388600773454</v>
      </c>
      <c r="BH62" s="2">
        <f t="shared" si="13"/>
        <v>50.712395897706187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76.589213929652161</v>
      </c>
      <c r="CP62" s="2">
        <f>BL$207*$B62+BL$209</f>
        <v>79.266035374461751</v>
      </c>
      <c r="CQ62" s="2">
        <f>BM$207*$B62+BM$209</f>
        <v>80.914645377898225</v>
      </c>
      <c r="CR62" s="2">
        <f>BN$207*$B62+BN$209</f>
        <v>80.356894130206257</v>
      </c>
      <c r="CS62" s="2">
        <f>BO$207*$B62+BO$209</f>
        <v>80.85898156731696</v>
      </c>
      <c r="CT62" s="2">
        <f>BP$207*$B62+BP$209</f>
        <v>81.207776874435439</v>
      </c>
      <c r="CU62" s="2">
        <f>BQ$207*$B62+BQ$209</f>
        <v>81.695445176639069</v>
      </c>
      <c r="CV62" s="2">
        <f>BR$207*$B62+BR$209</f>
        <v>81.054363832043336</v>
      </c>
      <c r="CW62" s="2">
        <f>BS$207*$B62+BS$209</f>
        <v>78.923942981907075</v>
      </c>
      <c r="CX62" s="2">
        <f>BT$207*$B62+BT$209</f>
        <v>74.665158176275625</v>
      </c>
      <c r="CY62" s="2">
        <f>BU$207*$B62+BU$209</f>
        <v>67.951757392351709</v>
      </c>
      <c r="CZ62" s="2">
        <f>BV$207*$B62+BV$209</f>
        <v>60.008254952306878</v>
      </c>
      <c r="DA62" s="2">
        <f>BW$207*$B62+BW$209</f>
        <v>50.67114857293312</v>
      </c>
      <c r="DD62" s="2">
        <f>BZ$207*$B62+BZ$209</f>
        <v>77.561357908616159</v>
      </c>
      <c r="DE62" s="2">
        <f>CA$207*$B62+CA$209</f>
        <v>80.583093614175752</v>
      </c>
      <c r="DF62" s="2">
        <f>CB$207*$B62+CB$209</f>
        <v>83.230136824599114</v>
      </c>
      <c r="DG62" s="2">
        <f>CC$207*$B62+CC$209</f>
        <v>82.325499404471245</v>
      </c>
      <c r="DH62" s="2">
        <f>CD$207*$B62+CD$209</f>
        <v>81.839448486761427</v>
      </c>
      <c r="DI62" s="2">
        <f>CE$207*$B62+CE$209</f>
        <v>83.254247839681938</v>
      </c>
      <c r="DJ62" s="2">
        <f>CF$207*$B62+CF$209</f>
        <v>82.907465995511529</v>
      </c>
      <c r="DK62" s="2">
        <f>CG$207*$B62+CG$209</f>
        <v>83.221981546930095</v>
      </c>
      <c r="DL62" s="2">
        <f>CH$207*$B62+CH$209</f>
        <v>81.245117204073992</v>
      </c>
      <c r="DM62" s="2">
        <f>CI$207*$B62+CI$209</f>
        <v>76.936004099301385</v>
      </c>
      <c r="DN62" s="2">
        <f>CJ$207*$B62+CJ$209</f>
        <v>70.686224984414153</v>
      </c>
      <c r="DO62" s="2">
        <f>CK$207*$B62+CK$209</f>
        <v>62.603642177963231</v>
      </c>
      <c r="DP62" s="2">
        <f>CL$207*$B62+CL$209</f>
        <v>52.932244295889831</v>
      </c>
      <c r="DS62" s="2">
        <f>POWER(10,($B62-C$227)/C$228)/(1+POWER(10,($B62-C$227)/C$228))</f>
        <v>2.0117739287982644E-2</v>
      </c>
      <c r="DT62" s="2">
        <f>POWER(10,($B62-D$227)/D$228)/(1+POWER(10,($B62-D$227)/D$228))</f>
        <v>1.0460799366917019E-2</v>
      </c>
      <c r="DU62" s="2">
        <f>POWER(10,($B62-E$227)/E$228)/(1+POWER(10,($B62-E$227)/E$228))</f>
        <v>1.832929580951442E-2</v>
      </c>
      <c r="DV62" s="2">
        <f>POWER(10,($B62-F$227)/F$228)/(1+POWER(10,($B62-F$227)/F$228))</f>
        <v>2.0877375822936445E-2</v>
      </c>
      <c r="DW62" s="2">
        <f>POWER(10,($B62-G$227)/G$228)/(1+POWER(10,($B62-G$227)/G$228))</f>
        <v>2.0782486363228363E-2</v>
      </c>
      <c r="DX62" s="2">
        <f>POWER(10,($B62-H$227)/H$228)/(1+POWER(10,($B62-H$227)/H$228))</f>
        <v>1.8370800052446703E-2</v>
      </c>
      <c r="DY62" s="2">
        <f>POWER(10,($B62-I$227)/I$228)/(1+POWER(10,($B62-I$227)/I$228))</f>
        <v>1.9088462509255499E-2</v>
      </c>
      <c r="DZ62" s="2">
        <f>POWER(10,($B62-J$227)/J$228)/(1+POWER(10,($B62-J$227)/J$228))</f>
        <v>1.9033895436829873E-2</v>
      </c>
      <c r="EA62" s="2">
        <f>POWER(10,($B62-K$227)/K$228)/(1+POWER(10,($B62-K$227)/K$228))</f>
        <v>2.0497475801546778E-2</v>
      </c>
      <c r="EB62" s="2">
        <f>POWER(10,($B62-L$227)/L$228)/(1+POWER(10,($B62-L$227)/L$228))</f>
        <v>1.9948219052538369E-2</v>
      </c>
      <c r="EC62" s="2">
        <f>POWER(10,($B62-M$227)/M$228)/(1+POWER(10,($B62-M$227)/M$228))</f>
        <v>1.810573334019629E-2</v>
      </c>
      <c r="ED62" s="2">
        <f>POWER(10,($B62-N$227)/N$228)/(1+POWER(10,($B62-N$227)/N$228))</f>
        <v>1.7581598220329338E-2</v>
      </c>
      <c r="EE62" s="2">
        <f>POWER(10,($B62-O$227)/O$228)/(1+POWER(10,($B62-O$227)/O$228))</f>
        <v>1.8242184244695227E-2</v>
      </c>
    </row>
    <row r="63" spans="2:135" x14ac:dyDescent="0.25">
      <c r="B63" s="2">
        <v>57</v>
      </c>
      <c r="C63">
        <v>126</v>
      </c>
      <c r="D63">
        <v>180.26900000000001</v>
      </c>
      <c r="E63">
        <v>201.07499999999999</v>
      </c>
      <c r="F63">
        <v>187.92500000000001</v>
      </c>
      <c r="G63">
        <v>190.149</v>
      </c>
      <c r="H63">
        <v>195.86600000000001</v>
      </c>
      <c r="I63">
        <v>205.25399999999999</v>
      </c>
      <c r="J63">
        <v>198.56700000000001</v>
      </c>
      <c r="K63">
        <v>192.80600000000001</v>
      </c>
      <c r="L63">
        <v>179.43299999999999</v>
      </c>
      <c r="M63">
        <v>165.04499999999999</v>
      </c>
      <c r="N63">
        <v>145.209</v>
      </c>
      <c r="O63">
        <v>102.9306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123.02965411319138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191.28092514667981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192.4815088776553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166.09677058664573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166.62346925780113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182.46839144184099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187.41110200821549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182.5508068021997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172.95921104205408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162.34891235268765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154.90053176264803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134.120832930619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93.239219870235843</v>
      </c>
      <c r="AE63" s="5"/>
      <c r="AG63" s="5">
        <f t="shared" si="17"/>
        <v>2.9703458868086159</v>
      </c>
      <c r="AH63" s="5">
        <f t="shared" si="17"/>
        <v>-11.0119251466798</v>
      </c>
      <c r="AI63" s="5">
        <f t="shared" si="17"/>
        <v>8.5934911223446875</v>
      </c>
      <c r="AJ63" s="5">
        <f t="shared" si="17"/>
        <v>21.828229413354279</v>
      </c>
      <c r="AK63" s="5">
        <f t="shared" si="17"/>
        <v>23.525530742198868</v>
      </c>
      <c r="AL63" s="5">
        <f t="shared" si="17"/>
        <v>13.397608558159021</v>
      </c>
      <c r="AM63" s="5">
        <f t="shared" si="17"/>
        <v>17.842897991784497</v>
      </c>
      <c r="AN63" s="5">
        <f t="shared" si="16"/>
        <v>16.016193197800305</v>
      </c>
      <c r="AO63" s="5">
        <f t="shared" si="14"/>
        <v>19.846788957945932</v>
      </c>
      <c r="AP63" s="5">
        <f t="shared" si="14"/>
        <v>17.084087647312344</v>
      </c>
      <c r="AQ63" s="5">
        <f t="shared" si="14"/>
        <v>10.144468237351958</v>
      </c>
      <c r="AR63" s="5">
        <f t="shared" si="14"/>
        <v>11.088167069381001</v>
      </c>
      <c r="AS63" s="5">
        <f t="shared" si="14"/>
        <v>9.6913801297641555</v>
      </c>
      <c r="AV63" s="2">
        <f t="shared" si="1"/>
        <v>76.615836800934872</v>
      </c>
      <c r="AW63" s="2">
        <f t="shared" si="2"/>
        <v>79.292002211489475</v>
      </c>
      <c r="AX63" s="2">
        <f t="shared" si="3"/>
        <v>80.977548254807104</v>
      </c>
      <c r="AY63" s="2">
        <f t="shared" si="4"/>
        <v>80.409589413438937</v>
      </c>
      <c r="AZ63" s="2">
        <f t="shared" si="5"/>
        <v>80.884841990320041</v>
      </c>
      <c r="BA63" s="2">
        <f t="shared" si="6"/>
        <v>81.273777481195836</v>
      </c>
      <c r="BB63" s="2">
        <f t="shared" si="7"/>
        <v>81.738702656955027</v>
      </c>
      <c r="BC63" s="2">
        <f t="shared" si="8"/>
        <v>81.126686753063126</v>
      </c>
      <c r="BD63" s="2">
        <f t="shared" si="9"/>
        <v>79.002554412212973</v>
      </c>
      <c r="BE63" s="2">
        <f t="shared" si="10"/>
        <v>74.743738163223895</v>
      </c>
      <c r="BF63" s="2">
        <f t="shared" si="11"/>
        <v>68.045383770093792</v>
      </c>
      <c r="BG63" s="2">
        <f t="shared" si="12"/>
        <v>60.091021572119303</v>
      </c>
      <c r="BH63" s="2">
        <f t="shared" si="13"/>
        <v>50.738050909161814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76.595197328744192</v>
      </c>
      <c r="CP63" s="2">
        <f>BL$207*$B63+BL$209</f>
        <v>79.277432317339247</v>
      </c>
      <c r="CQ63" s="2">
        <f>BM$207*$B63+BM$209</f>
        <v>80.932481128115199</v>
      </c>
      <c r="CR63" s="2">
        <f>BN$207*$B63+BN$209</f>
        <v>80.365918671187643</v>
      </c>
      <c r="CS63" s="2">
        <f>BO$207*$B63+BO$209</f>
        <v>80.863478217833901</v>
      </c>
      <c r="CT63" s="2">
        <f>BP$207*$B63+BP$209</f>
        <v>81.233887175195306</v>
      </c>
      <c r="CU63" s="2">
        <f>BQ$207*$B63+BQ$209</f>
        <v>81.714324666026215</v>
      </c>
      <c r="CV63" s="2">
        <f>BR$207*$B63+BR$209</f>
        <v>81.082882646957515</v>
      </c>
      <c r="CW63" s="2">
        <f>BS$207*$B63+BS$209</f>
        <v>78.952128346597519</v>
      </c>
      <c r="CX63" s="2">
        <f>BT$207*$B63+BT$209</f>
        <v>74.695693249495392</v>
      </c>
      <c r="CY63" s="2">
        <f>BU$207*$B63+BU$209</f>
        <v>67.992760619586591</v>
      </c>
      <c r="CZ63" s="2">
        <f>BV$207*$B63+BV$209</f>
        <v>60.042397986715706</v>
      </c>
      <c r="DA63" s="2">
        <f>BW$207*$B63+BW$209</f>
        <v>50.694045706161141</v>
      </c>
      <c r="DD63" s="2">
        <f>BZ$207*$B63+BZ$209</f>
        <v>77.532676282199972</v>
      </c>
      <c r="DE63" s="2">
        <f>CA$207*$B63+CA$209</f>
        <v>80.54897109709691</v>
      </c>
      <c r="DF63" s="2">
        <f>CB$207*$B63+CB$209</f>
        <v>83.178851736184214</v>
      </c>
      <c r="DG63" s="2">
        <f>CC$207*$B63+CC$209</f>
        <v>82.277481361616992</v>
      </c>
      <c r="DH63" s="2">
        <f>CD$207*$B63+CD$209</f>
        <v>81.802877779868766</v>
      </c>
      <c r="DI63" s="2">
        <f>CE$207*$B63+CE$209</f>
        <v>83.217734982145956</v>
      </c>
      <c r="DJ63" s="2">
        <f>CF$207*$B63+CF$209</f>
        <v>82.881204224305336</v>
      </c>
      <c r="DK63" s="2">
        <f>CG$207*$B63+CG$209</f>
        <v>83.185614680776936</v>
      </c>
      <c r="DL63" s="2">
        <f>CH$207*$B63+CH$209</f>
        <v>81.200213188415646</v>
      </c>
      <c r="DM63" s="2">
        <f>CI$207*$B63+CI$209</f>
        <v>76.89648178670376</v>
      </c>
      <c r="DN63" s="2">
        <f>CJ$207*$B63+CJ$209</f>
        <v>70.64809178662918</v>
      </c>
      <c r="DO63" s="2">
        <f>CK$207*$B63+CK$209</f>
        <v>62.568929226000918</v>
      </c>
      <c r="DP63" s="2">
        <f>CL$207*$B63+CL$209</f>
        <v>52.897940534429587</v>
      </c>
      <c r="DS63" s="2">
        <f>POWER(10,($B63-C$227)/C$228)/(1+POWER(10,($B63-C$227)/C$228))</f>
        <v>2.2015931253293375E-2</v>
      </c>
      <c r="DT63" s="2">
        <f>POWER(10,($B63-D$227)/D$228)/(1+POWER(10,($B63-D$227)/D$228))</f>
        <v>1.1458474080521534E-2</v>
      </c>
      <c r="DU63" s="2">
        <f>POWER(10,($B63-E$227)/E$228)/(1+POWER(10,($B63-E$227)/E$228))</f>
        <v>2.0062195672444372E-2</v>
      </c>
      <c r="DV63" s="2">
        <f>POWER(10,($B63-F$227)/F$228)/(1+POWER(10,($B63-F$227)/F$228))</f>
        <v>2.2845571568198355E-2</v>
      </c>
      <c r="DW63" s="2">
        <f>POWER(10,($B63-G$227)/G$228)/(1+POWER(10,($B63-G$227)/G$228))</f>
        <v>2.2741944269019088E-2</v>
      </c>
      <c r="DX63" s="2">
        <f>POWER(10,($B63-H$227)/H$228)/(1+POWER(10,($B63-H$227)/H$228))</f>
        <v>2.0107543462139589E-2</v>
      </c>
      <c r="DY63" s="2">
        <f>POWER(10,($B63-I$227)/I$228)/(1+POWER(10,($B63-I$227)/I$228))</f>
        <v>2.0891608526217006E-2</v>
      </c>
      <c r="DZ63" s="2">
        <f>POWER(10,($B63-J$227)/J$228)/(1+POWER(10,($B63-J$227)/J$228))</f>
        <v>2.0831996374757432E-2</v>
      </c>
      <c r="EA63" s="2">
        <f>POWER(10,($B63-K$227)/K$228)/(1+POWER(10,($B63-K$227)/K$228))</f>
        <v>2.2430677293601074E-2</v>
      </c>
      <c r="EB63" s="2">
        <f>POWER(10,($B63-L$227)/L$228)/(1+POWER(10,($B63-L$227)/L$228))</f>
        <v>2.1830772432799087E-2</v>
      </c>
      <c r="EC63" s="2">
        <f>POWER(10,($B63-M$227)/M$228)/(1+POWER(10,($B63-M$227)/M$228))</f>
        <v>1.9817923715258194E-2</v>
      </c>
      <c r="ED63" s="2">
        <f>POWER(10,($B63-N$227)/N$228)/(1+POWER(10,($B63-N$227)/N$228))</f>
        <v>1.9245194616058611E-2</v>
      </c>
      <c r="EE63" s="2">
        <f>POWER(10,($B63-O$227)/O$228)/(1+POWER(10,($B63-O$227)/O$228))</f>
        <v>1.9967015864930385E-2</v>
      </c>
    </row>
    <row r="64" spans="2:135" x14ac:dyDescent="0.25">
      <c r="B64" s="2">
        <v>58</v>
      </c>
      <c r="C64">
        <v>106.67400000000001</v>
      </c>
      <c r="D64">
        <v>187.44800000000001</v>
      </c>
      <c r="E64">
        <v>195.97</v>
      </c>
      <c r="F64">
        <v>169.19399999999999</v>
      </c>
      <c r="G64">
        <v>175.52199999999999</v>
      </c>
      <c r="H64">
        <v>189.94</v>
      </c>
      <c r="I64">
        <v>197.61199999999999</v>
      </c>
      <c r="J64">
        <v>191.97</v>
      </c>
      <c r="K64">
        <v>181.40299999999999</v>
      </c>
      <c r="L64">
        <v>170.16399999999999</v>
      </c>
      <c r="M64">
        <v>160.59700000000001</v>
      </c>
      <c r="N64">
        <v>139.40299999999999</v>
      </c>
      <c r="O64">
        <v>89.236099999999993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112.17847063983537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198.2729336482634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180.5203715509538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151.67810259019058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153.00315984923316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170.58825144118714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175.35771617214084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170.51155358213907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160.07789113360519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149.73572182356247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145.12618779412969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124.44637581279122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84.881051351208939</v>
      </c>
      <c r="AE64" s="5"/>
      <c r="AG64" s="5">
        <f t="shared" si="17"/>
        <v>-5.5044706398353611</v>
      </c>
      <c r="AH64" s="5">
        <f t="shared" si="17"/>
        <v>-10.824933648263396</v>
      </c>
      <c r="AI64" s="5">
        <f t="shared" si="17"/>
        <v>15.449628449046202</v>
      </c>
      <c r="AJ64" s="5">
        <f t="shared" si="17"/>
        <v>17.515897409809412</v>
      </c>
      <c r="AK64" s="5">
        <f t="shared" si="17"/>
        <v>22.518840150766835</v>
      </c>
      <c r="AL64" s="5">
        <f t="shared" si="17"/>
        <v>19.351748558812858</v>
      </c>
      <c r="AM64" s="5">
        <f t="shared" si="17"/>
        <v>22.254283827859155</v>
      </c>
      <c r="AN64" s="5">
        <f t="shared" si="16"/>
        <v>21.458446417860927</v>
      </c>
      <c r="AO64" s="5">
        <f t="shared" si="14"/>
        <v>21.3251088663948</v>
      </c>
      <c r="AP64" s="5">
        <f t="shared" si="14"/>
        <v>20.428278176437516</v>
      </c>
      <c r="AQ64" s="5">
        <f t="shared" si="14"/>
        <v>15.470812205870317</v>
      </c>
      <c r="AR64" s="5">
        <f t="shared" si="14"/>
        <v>14.956624187208774</v>
      </c>
      <c r="AS64" s="5">
        <f t="shared" si="14"/>
        <v>4.3550486487910547</v>
      </c>
      <c r="AV64" s="2">
        <f t="shared" si="1"/>
        <v>76.62292845233938</v>
      </c>
      <c r="AW64" s="2">
        <f t="shared" si="2"/>
        <v>79.304215916640672</v>
      </c>
      <c r="AX64" s="2">
        <f t="shared" si="3"/>
        <v>80.998118972451081</v>
      </c>
      <c r="AY64" s="2">
        <f t="shared" si="4"/>
        <v>80.421296164372663</v>
      </c>
      <c r="AZ64" s="2">
        <f t="shared" si="5"/>
        <v>80.890326679406627</v>
      </c>
      <c r="BA64" s="2">
        <f t="shared" si="6"/>
        <v>81.302273630522222</v>
      </c>
      <c r="BB64" s="2">
        <f t="shared" si="7"/>
        <v>81.758848343320551</v>
      </c>
      <c r="BC64" s="2">
        <f t="shared" si="8"/>
        <v>81.157856235077887</v>
      </c>
      <c r="BD64" s="2">
        <f t="shared" si="9"/>
        <v>79.033691664124362</v>
      </c>
      <c r="BE64" s="2">
        <f t="shared" si="10"/>
        <v>74.777124364877807</v>
      </c>
      <c r="BF64" s="2">
        <f t="shared" si="11"/>
        <v>68.089637525346149</v>
      </c>
      <c r="BG64" s="2">
        <f t="shared" si="12"/>
        <v>60.128306612371318</v>
      </c>
      <c r="BH64" s="2">
        <f t="shared" si="13"/>
        <v>50.763850900240577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76.601180727836237</v>
      </c>
      <c r="CP64" s="2">
        <f>BL$207*$B64+BL$209</f>
        <v>79.28882926021673</v>
      </c>
      <c r="CQ64" s="2">
        <f>BM$207*$B64+BM$209</f>
        <v>80.950316878332174</v>
      </c>
      <c r="CR64" s="2">
        <f>BN$207*$B64+BN$209</f>
        <v>80.374943212169043</v>
      </c>
      <c r="CS64" s="2">
        <f>BO$207*$B64+BO$209</f>
        <v>80.867974868350842</v>
      </c>
      <c r="CT64" s="2">
        <f>BP$207*$B64+BP$209</f>
        <v>81.259997475955188</v>
      </c>
      <c r="CU64" s="2">
        <f>BQ$207*$B64+BQ$209</f>
        <v>81.733204155413375</v>
      </c>
      <c r="CV64" s="2">
        <f>BR$207*$B64+BR$209</f>
        <v>81.111401461871679</v>
      </c>
      <c r="CW64" s="2">
        <f>BS$207*$B64+BS$209</f>
        <v>78.980313711287977</v>
      </c>
      <c r="CX64" s="2">
        <f>BT$207*$B64+BT$209</f>
        <v>74.726228322715144</v>
      </c>
      <c r="CY64" s="2">
        <f>BU$207*$B64+BU$209</f>
        <v>68.033763846821472</v>
      </c>
      <c r="CZ64" s="2">
        <f>BV$207*$B64+BV$209</f>
        <v>60.076541021124534</v>
      </c>
      <c r="DA64" s="2">
        <f>BW$207*$B64+BW$209</f>
        <v>50.716942839389155</v>
      </c>
      <c r="DD64" s="2">
        <f>BZ$207*$B64+BZ$209</f>
        <v>77.503994655783785</v>
      </c>
      <c r="DE64" s="2">
        <f>CA$207*$B64+CA$209</f>
        <v>80.514848580018068</v>
      </c>
      <c r="DF64" s="2">
        <f>CB$207*$B64+CB$209</f>
        <v>83.127566647769328</v>
      </c>
      <c r="DG64" s="2">
        <f>CC$207*$B64+CC$209</f>
        <v>82.22946331876274</v>
      </c>
      <c r="DH64" s="2">
        <f>CD$207*$B64+CD$209</f>
        <v>81.766307072976119</v>
      </c>
      <c r="DI64" s="2">
        <f>CE$207*$B64+CE$209</f>
        <v>83.181222124609974</v>
      </c>
      <c r="DJ64" s="2">
        <f>CF$207*$B64+CF$209</f>
        <v>82.854942453099127</v>
      </c>
      <c r="DK64" s="2">
        <f>CG$207*$B64+CG$209</f>
        <v>83.149247814623763</v>
      </c>
      <c r="DL64" s="2">
        <f>CH$207*$B64+CH$209</f>
        <v>81.155309172757285</v>
      </c>
      <c r="DM64" s="2">
        <f>CI$207*$B64+CI$209</f>
        <v>76.856959474106148</v>
      </c>
      <c r="DN64" s="2">
        <f>CJ$207*$B64+CJ$209</f>
        <v>70.609958588844222</v>
      </c>
      <c r="DO64" s="2">
        <f>CK$207*$B64+CK$209</f>
        <v>62.534216274038599</v>
      </c>
      <c r="DP64" s="2">
        <f>CL$207*$B64+CL$209</f>
        <v>52.863636772969343</v>
      </c>
      <c r="DS64" s="2">
        <f>POWER(10,($B64-C$227)/C$228)/(1+POWER(10,($B64-C$227)/C$228))</f>
        <v>2.4088822546831971E-2</v>
      </c>
      <c r="DT64" s="2">
        <f>POWER(10,($B64-D$227)/D$228)/(1+POWER(10,($B64-D$227)/D$228))</f>
        <v>1.2550092951587856E-2</v>
      </c>
      <c r="DU64" s="2">
        <f>POWER(10,($B64-E$227)/E$228)/(1+POWER(10,($B64-E$227)/E$228))</f>
        <v>2.1955264292557074E-2</v>
      </c>
      <c r="DV64" s="2">
        <f>POWER(10,($B64-F$227)/F$228)/(1+POWER(10,($B64-F$227)/F$228))</f>
        <v>2.4994580559575277E-2</v>
      </c>
      <c r="DW64" s="2">
        <f>POWER(10,($B64-G$227)/G$228)/(1+POWER(10,($B64-G$227)/G$228))</f>
        <v>2.4881453587777956E-2</v>
      </c>
      <c r="DX64" s="2">
        <f>POWER(10,($B64-H$227)/H$228)/(1+POWER(10,($B64-H$227)/H$228))</f>
        <v>2.2004795012716679E-2</v>
      </c>
      <c r="DY64" s="2">
        <f>POWER(10,($B64-I$227)/I$228)/(1+POWER(10,($B64-I$227)/I$228))</f>
        <v>2.2861114718187615E-2</v>
      </c>
      <c r="DZ64" s="2">
        <f>POWER(10,($B64-J$227)/J$228)/(1+POWER(10,($B64-J$227)/J$228))</f>
        <v>2.2796013616765302E-2</v>
      </c>
      <c r="EA64" s="2">
        <f>POWER(10,($B64-K$227)/K$228)/(1+POWER(10,($B64-K$227)/K$228))</f>
        <v>2.4541638721548884E-2</v>
      </c>
      <c r="EB64" s="2">
        <f>POWER(10,($B64-L$227)/L$228)/(1+POWER(10,($B64-L$227)/L$228))</f>
        <v>2.3886656056736053E-2</v>
      </c>
      <c r="EC64" s="2">
        <f>POWER(10,($B64-M$227)/M$228)/(1+POWER(10,($B64-M$227)/M$228))</f>
        <v>2.1688452978056674E-2</v>
      </c>
      <c r="ED64" s="2">
        <f>POWER(10,($B64-N$227)/N$228)/(1+POWER(10,($B64-N$227)/N$228))</f>
        <v>2.1062828046708056E-2</v>
      </c>
      <c r="EE64" s="2">
        <f>POWER(10,($B64-O$227)/O$228)/(1+POWER(10,($B64-O$227)/O$228))</f>
        <v>2.1851303587179488E-2</v>
      </c>
    </row>
    <row r="65" spans="2:135" x14ac:dyDescent="0.25">
      <c r="B65" s="2">
        <v>59</v>
      </c>
      <c r="C65">
        <v>92</v>
      </c>
      <c r="D65">
        <v>190.70099999999999</v>
      </c>
      <c r="E65">
        <v>186.70099999999999</v>
      </c>
      <c r="F65">
        <v>136.25399999999999</v>
      </c>
      <c r="G65">
        <v>142.80600000000001</v>
      </c>
      <c r="H65">
        <v>175.97</v>
      </c>
      <c r="I65">
        <v>183.04499999999999</v>
      </c>
      <c r="J65">
        <v>176.34299999999999</v>
      </c>
      <c r="K65">
        <v>159.38800000000001</v>
      </c>
      <c r="L65">
        <v>147.71600000000001</v>
      </c>
      <c r="M65">
        <v>150.70099999999999</v>
      </c>
      <c r="N65">
        <v>127.194</v>
      </c>
      <c r="O65">
        <v>71.916700000000006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102.89819495559388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200.99117443321146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166.414398772814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137.42299634967449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139.21356821822607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157.08479974411398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161.46096416054564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156.86101562071735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146.2466497457205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136.47900710756076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133.83986449775543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113.94448161156257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77.189181759303011</v>
      </c>
      <c r="AE65" s="5"/>
      <c r="AG65" s="5">
        <f t="shared" si="17"/>
        <v>-10.89819495559388</v>
      </c>
      <c r="AH65" s="5">
        <f t="shared" si="17"/>
        <v>-10.290174433211462</v>
      </c>
      <c r="AI65" s="5">
        <f t="shared" si="17"/>
        <v>20.286601227185997</v>
      </c>
      <c r="AJ65" s="5">
        <f t="shared" si="17"/>
        <v>-1.1689963496745008</v>
      </c>
      <c r="AK65" s="5">
        <f t="shared" si="17"/>
        <v>3.5924317817739393</v>
      </c>
      <c r="AL65" s="5">
        <f t="shared" si="17"/>
        <v>18.885200255886019</v>
      </c>
      <c r="AM65" s="5">
        <f t="shared" si="17"/>
        <v>21.584035839454344</v>
      </c>
      <c r="AN65" s="5">
        <f t="shared" si="16"/>
        <v>19.481984379282636</v>
      </c>
      <c r="AO65" s="5">
        <f t="shared" si="14"/>
        <v>13.141350254279502</v>
      </c>
      <c r="AP65" s="5">
        <f t="shared" si="14"/>
        <v>11.236992892439247</v>
      </c>
      <c r="AQ65" s="5">
        <f t="shared" si="14"/>
        <v>16.861135502244565</v>
      </c>
      <c r="AR65" s="5">
        <f t="shared" si="14"/>
        <v>13.249518388437437</v>
      </c>
      <c r="AS65" s="5">
        <f t="shared" si="14"/>
        <v>-5.2724817593030053</v>
      </c>
      <c r="AV65" s="2">
        <f t="shared" si="1"/>
        <v>76.63004126237621</v>
      </c>
      <c r="AW65" s="2">
        <f t="shared" si="2"/>
        <v>79.316451301971455</v>
      </c>
      <c r="AX65" s="2">
        <f t="shared" si="3"/>
        <v>81.018795332549871</v>
      </c>
      <c r="AY65" s="2">
        <f t="shared" si="4"/>
        <v>80.433110939342896</v>
      </c>
      <c r="AZ65" s="2">
        <f t="shared" si="5"/>
        <v>80.895803385306849</v>
      </c>
      <c r="BA65" s="2">
        <f t="shared" si="6"/>
        <v>81.330856699557884</v>
      </c>
      <c r="BB65" s="2">
        <f t="shared" si="7"/>
        <v>81.779011003678647</v>
      </c>
      <c r="BC65" s="2">
        <f t="shared" si="8"/>
        <v>81.189126862636655</v>
      </c>
      <c r="BD65" s="2">
        <f t="shared" si="9"/>
        <v>79.064926443169739</v>
      </c>
      <c r="BE65" s="2">
        <f t="shared" si="10"/>
        <v>74.810610815991254</v>
      </c>
      <c r="BF65" s="2">
        <f t="shared" si="11"/>
        <v>68.134025411768533</v>
      </c>
      <c r="BG65" s="2">
        <f t="shared" si="12"/>
        <v>60.165741790319252</v>
      </c>
      <c r="BH65" s="2">
        <f t="shared" si="13"/>
        <v>50.78979781514726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76.607164126928268</v>
      </c>
      <c r="CP65" s="2">
        <f>BL$207*$B65+BL$209</f>
        <v>79.300226203094226</v>
      </c>
      <c r="CQ65" s="2">
        <f>BM$207*$B65+BM$209</f>
        <v>80.968152628549163</v>
      </c>
      <c r="CR65" s="2">
        <f>BN$207*$B65+BN$209</f>
        <v>80.383967753150429</v>
      </c>
      <c r="CS65" s="2">
        <f>BO$207*$B65+BO$209</f>
        <v>80.872471518867769</v>
      </c>
      <c r="CT65" s="2">
        <f>BP$207*$B65+BP$209</f>
        <v>81.286107776715056</v>
      </c>
      <c r="CU65" s="2">
        <f>BQ$207*$B65+BQ$209</f>
        <v>81.752083644800535</v>
      </c>
      <c r="CV65" s="2">
        <f>BR$207*$B65+BR$209</f>
        <v>81.139920276785858</v>
      </c>
      <c r="CW65" s="2">
        <f>BS$207*$B65+BS$209</f>
        <v>79.00849907597842</v>
      </c>
      <c r="CX65" s="2">
        <f>BT$207*$B65+BT$209</f>
        <v>74.756763395934911</v>
      </c>
      <c r="CY65" s="2">
        <f>BU$207*$B65+BU$209</f>
        <v>68.074767074056368</v>
      </c>
      <c r="CZ65" s="2">
        <f>BV$207*$B65+BV$209</f>
        <v>60.110684055533362</v>
      </c>
      <c r="DA65" s="2">
        <f>BW$207*$B65+BW$209</f>
        <v>50.739839972617169</v>
      </c>
      <c r="DD65" s="2">
        <f>BZ$207*$B65+BZ$209</f>
        <v>77.475313029367598</v>
      </c>
      <c r="DE65" s="2">
        <f>CA$207*$B65+CA$209</f>
        <v>80.480726062939226</v>
      </c>
      <c r="DF65" s="2">
        <f>CB$207*$B65+CB$209</f>
        <v>83.076281559354442</v>
      </c>
      <c r="DG65" s="2">
        <f>CC$207*$B65+CC$209</f>
        <v>82.181445275908487</v>
      </c>
      <c r="DH65" s="2">
        <f>CD$207*$B65+CD$209</f>
        <v>81.729736366083472</v>
      </c>
      <c r="DI65" s="2">
        <f>CE$207*$B65+CE$209</f>
        <v>83.144709267073992</v>
      </c>
      <c r="DJ65" s="2">
        <f>CF$207*$B65+CF$209</f>
        <v>82.828680681892919</v>
      </c>
      <c r="DK65" s="2">
        <f>CG$207*$B65+CG$209</f>
        <v>83.112880948470604</v>
      </c>
      <c r="DL65" s="2">
        <f>CH$207*$B65+CH$209</f>
        <v>81.110405157098938</v>
      </c>
      <c r="DM65" s="2">
        <f>CI$207*$B65+CI$209</f>
        <v>76.817437161508522</v>
      </c>
      <c r="DN65" s="2">
        <f>CJ$207*$B65+CJ$209</f>
        <v>70.571825391059264</v>
      </c>
      <c r="DO65" s="2">
        <f>CK$207*$B65+CK$209</f>
        <v>62.499503322076286</v>
      </c>
      <c r="DP65" s="2">
        <f>CL$207*$B65+CL$209</f>
        <v>52.829333011509092</v>
      </c>
      <c r="DS65" s="2">
        <f>POWER(10,($B65-C$227)/C$228)/(1+POWER(10,($B65-C$227)/C$228))</f>
        <v>2.6351626297811331E-2</v>
      </c>
      <c r="DT65" s="2">
        <f>POWER(10,($B65-D$227)/D$228)/(1+POWER(10,($B65-D$227)/D$228))</f>
        <v>1.3744261587086751E-2</v>
      </c>
      <c r="DU65" s="2">
        <f>POWER(10,($B65-E$227)/E$228)/(1+POWER(10,($B65-E$227)/E$228))</f>
        <v>2.4022583847072974E-2</v>
      </c>
      <c r="DV65" s="2">
        <f>POWER(10,($B65-F$227)/F$228)/(1+POWER(10,($B65-F$227)/F$228))</f>
        <v>2.7340083850987049E-2</v>
      </c>
      <c r="DW65" s="2">
        <f>POWER(10,($B65-G$227)/G$228)/(1+POWER(10,($B65-G$227)/G$228))</f>
        <v>2.7216637326090136E-2</v>
      </c>
      <c r="DX65" s="2">
        <f>POWER(10,($B65-H$227)/H$228)/(1+POWER(10,($B65-H$227)/H$228))</f>
        <v>2.4076663596234164E-2</v>
      </c>
      <c r="DY65" s="2">
        <f>POWER(10,($B65-I$227)/I$228)/(1+POWER(10,($B65-I$227)/I$228))</f>
        <v>2.5011548379180092E-2</v>
      </c>
      <c r="DZ65" s="2">
        <f>POWER(10,($B65-J$227)/J$228)/(1+POWER(10,($B65-J$227)/J$228))</f>
        <v>2.4940479836723987E-2</v>
      </c>
      <c r="EA65" s="2">
        <f>POWER(10,($B65-K$227)/K$228)/(1+POWER(10,($B65-K$227)/K$228))</f>
        <v>2.6845808049252254E-2</v>
      </c>
      <c r="EB65" s="2">
        <f>POWER(10,($B65-L$227)/L$228)/(1+POWER(10,($B65-L$227)/L$228))</f>
        <v>2.6130977622922165E-2</v>
      </c>
      <c r="EC65" s="2">
        <f>POWER(10,($B65-M$227)/M$228)/(1+POWER(10,($B65-M$227)/M$228))</f>
        <v>2.3731259021331053E-2</v>
      </c>
      <c r="ED65" s="2">
        <f>POWER(10,($B65-N$227)/N$228)/(1+POWER(10,($B65-N$227)/N$228))</f>
        <v>2.3048095583039153E-2</v>
      </c>
      <c r="EE65" s="2">
        <f>POWER(10,($B65-O$227)/O$228)/(1+POWER(10,($B65-O$227)/O$228))</f>
        <v>2.3909073445195331E-2</v>
      </c>
    </row>
    <row r="66" spans="2:135" x14ac:dyDescent="0.25">
      <c r="B66" s="2">
        <v>60</v>
      </c>
      <c r="C66">
        <v>82.605000000000004</v>
      </c>
      <c r="D66">
        <v>193.28399999999999</v>
      </c>
      <c r="E66">
        <v>165.46299999999999</v>
      </c>
      <c r="F66">
        <v>105.328</v>
      </c>
      <c r="G66">
        <v>109.627</v>
      </c>
      <c r="H66">
        <v>150.29900000000001</v>
      </c>
      <c r="I66">
        <v>153.56700000000001</v>
      </c>
      <c r="J66">
        <v>148.358</v>
      </c>
      <c r="K66">
        <v>125.761</v>
      </c>
      <c r="L66">
        <v>115.06</v>
      </c>
      <c r="M66">
        <v>132.29900000000001</v>
      </c>
      <c r="N66">
        <v>107.3433</v>
      </c>
      <c r="O66">
        <v>59.694400000000002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95.369560544835906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199.13450613166873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151.48374071687664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124.28732745871723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126.25239961803184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143.16603539906262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146.99805113874237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142.82593317201633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132.61891829434586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123.62833849250704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122.07066234192804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103.47977105179719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70.510697059167882</v>
      </c>
      <c r="AE66" s="5"/>
      <c r="AG66" s="5">
        <f t="shared" si="17"/>
        <v>-12.764560544835902</v>
      </c>
      <c r="AH66" s="5">
        <f t="shared" si="17"/>
        <v>-5.8505061316687375</v>
      </c>
      <c r="AI66" s="5">
        <f t="shared" si="17"/>
        <v>13.979259283123355</v>
      </c>
      <c r="AJ66" s="5">
        <f t="shared" si="17"/>
        <v>-18.959327458717226</v>
      </c>
      <c r="AK66" s="5">
        <f t="shared" si="17"/>
        <v>-16.62539961803185</v>
      </c>
      <c r="AL66" s="5">
        <f t="shared" si="17"/>
        <v>7.1329646009373846</v>
      </c>
      <c r="AM66" s="5">
        <f t="shared" si="17"/>
        <v>6.5689488612576383</v>
      </c>
      <c r="AN66" s="5">
        <f t="shared" si="16"/>
        <v>5.5320668279836696</v>
      </c>
      <c r="AO66" s="5">
        <f t="shared" si="14"/>
        <v>-6.8579182943458648</v>
      </c>
      <c r="AP66" s="5">
        <f t="shared" si="14"/>
        <v>-8.5683384925070385</v>
      </c>
      <c r="AQ66" s="5">
        <f t="shared" si="14"/>
        <v>10.228337658071965</v>
      </c>
      <c r="AR66" s="5">
        <f t="shared" si="14"/>
        <v>3.8635289482028128</v>
      </c>
      <c r="AS66" s="5">
        <f t="shared" si="14"/>
        <v>-10.81629705916788</v>
      </c>
      <c r="AV66" s="2">
        <f t="shared" si="1"/>
        <v>76.63716912406143</v>
      </c>
      <c r="AW66" s="2">
        <f t="shared" si="2"/>
        <v>79.328704971101885</v>
      </c>
      <c r="AX66" s="2">
        <f t="shared" si="3"/>
        <v>81.039572151331114</v>
      </c>
      <c r="AY66" s="2">
        <f t="shared" si="4"/>
        <v>80.445029455215817</v>
      </c>
      <c r="AZ66" s="2">
        <f t="shared" si="5"/>
        <v>80.90126171139903</v>
      </c>
      <c r="BA66" s="2">
        <f t="shared" si="6"/>
        <v>81.359521194173169</v>
      </c>
      <c r="BB66" s="2">
        <f t="shared" si="7"/>
        <v>81.79918231943121</v>
      </c>
      <c r="BC66" s="2">
        <f t="shared" si="8"/>
        <v>81.22049337776042</v>
      </c>
      <c r="BD66" s="2">
        <f t="shared" si="9"/>
        <v>79.096250093787191</v>
      </c>
      <c r="BE66" s="2">
        <f t="shared" si="10"/>
        <v>74.844190275436915</v>
      </c>
      <c r="BF66" s="2">
        <f t="shared" si="11"/>
        <v>68.178542861947037</v>
      </c>
      <c r="BG66" s="2">
        <f t="shared" si="12"/>
        <v>60.203326503913473</v>
      </c>
      <c r="BH66" s="2">
        <f t="shared" si="13"/>
        <v>50.815892610934142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76.613147526020299</v>
      </c>
      <c r="CP66" s="2">
        <f>BL$207*$B66+BL$209</f>
        <v>79.311623145971723</v>
      </c>
      <c r="CQ66" s="2">
        <f>BM$207*$B66+BM$209</f>
        <v>80.985988378766137</v>
      </c>
      <c r="CR66" s="2">
        <f>BN$207*$B66+BN$209</f>
        <v>80.39299229413183</v>
      </c>
      <c r="CS66" s="2">
        <f>BO$207*$B66+BO$209</f>
        <v>80.87696816938471</v>
      </c>
      <c r="CT66" s="2">
        <f>BP$207*$B66+BP$209</f>
        <v>81.312218077474924</v>
      </c>
      <c r="CU66" s="2">
        <f>BQ$207*$B66+BQ$209</f>
        <v>81.770963134187696</v>
      </c>
      <c r="CV66" s="2">
        <f>BR$207*$B66+BR$209</f>
        <v>81.168439091700037</v>
      </c>
      <c r="CW66" s="2">
        <f>BS$207*$B66+BS$209</f>
        <v>79.036684440668878</v>
      </c>
      <c r="CX66" s="2">
        <f>BT$207*$B66+BT$209</f>
        <v>74.787298469154663</v>
      </c>
      <c r="CY66" s="2">
        <f>BU$207*$B66+BU$209</f>
        <v>68.115770301291249</v>
      </c>
      <c r="CZ66" s="2">
        <f>BV$207*$B66+BV$209</f>
        <v>60.14482708994219</v>
      </c>
      <c r="DA66" s="2">
        <f>BW$207*$B66+BW$209</f>
        <v>50.762737105845183</v>
      </c>
      <c r="DD66" s="2">
        <f>BZ$207*$B66+BZ$209</f>
        <v>77.446631402951425</v>
      </c>
      <c r="DE66" s="2">
        <f>CA$207*$B66+CA$209</f>
        <v>80.446603545860398</v>
      </c>
      <c r="DF66" s="2">
        <f>CB$207*$B66+CB$209</f>
        <v>83.024996470939541</v>
      </c>
      <c r="DG66" s="2">
        <f>CC$207*$B66+CC$209</f>
        <v>82.133427233054235</v>
      </c>
      <c r="DH66" s="2">
        <f>CD$207*$B66+CD$209</f>
        <v>81.693165659190825</v>
      </c>
      <c r="DI66" s="2">
        <f>CE$207*$B66+CE$209</f>
        <v>83.10819640953801</v>
      </c>
      <c r="DJ66" s="2">
        <f>CF$207*$B66+CF$209</f>
        <v>82.802418910686725</v>
      </c>
      <c r="DK66" s="2">
        <f>CG$207*$B66+CG$209</f>
        <v>83.076514082317431</v>
      </c>
      <c r="DL66" s="2">
        <f>CH$207*$B66+CH$209</f>
        <v>81.065501141440592</v>
      </c>
      <c r="DM66" s="2">
        <f>CI$207*$B66+CI$209</f>
        <v>76.777914848910896</v>
      </c>
      <c r="DN66" s="2">
        <f>CJ$207*$B66+CJ$209</f>
        <v>70.533692193274291</v>
      </c>
      <c r="DO66" s="2">
        <f>CK$207*$B66+CK$209</f>
        <v>62.464790370113974</v>
      </c>
      <c r="DP66" s="2">
        <f>CL$207*$B66+CL$209</f>
        <v>52.795029250048849</v>
      </c>
      <c r="DS66" s="2">
        <f>POWER(10,($B66-C$227)/C$228)/(1+POWER(10,($B66-C$227)/C$228))</f>
        <v>2.8820711121117282E-2</v>
      </c>
      <c r="DT66" s="2">
        <f>POWER(10,($B66-D$227)/D$228)/(1+POWER(10,($B66-D$227)/D$228))</f>
        <v>1.505032609536258E-2</v>
      </c>
      <c r="DU66" s="2">
        <f>POWER(10,($B66-E$227)/E$228)/(1+POWER(10,($B66-E$227)/E$228))</f>
        <v>2.627933296128436E-2</v>
      </c>
      <c r="DV66" s="2">
        <f>POWER(10,($B66-F$227)/F$228)/(1+POWER(10,($B66-F$227)/F$228))</f>
        <v>2.9898940730419182E-2</v>
      </c>
      <c r="DW66" s="2">
        <f>POWER(10,($B66-G$227)/G$228)/(1+POWER(10,($B66-G$227)/G$228))</f>
        <v>2.9764293957936686E-2</v>
      </c>
      <c r="DX66" s="2">
        <f>POWER(10,($B66-H$227)/H$228)/(1+POWER(10,($B66-H$227)/H$228))</f>
        <v>2.6338356011182007E-2</v>
      </c>
      <c r="DY66" s="2">
        <f>POWER(10,($B66-I$227)/I$228)/(1+POWER(10,($B66-I$227)/I$228))</f>
        <v>2.7358599259868718E-2</v>
      </c>
      <c r="DZ66" s="2">
        <f>POWER(10,($B66-J$227)/J$228)/(1+POWER(10,($B66-J$227)/J$228))</f>
        <v>2.7281048342628879E-2</v>
      </c>
      <c r="EA66" s="2">
        <f>POWER(10,($B66-K$227)/K$228)/(1+POWER(10,($B66-K$227)/K$228))</f>
        <v>2.9359800269607217E-2</v>
      </c>
      <c r="EB66" s="2">
        <f>POWER(10,($B66-L$227)/L$228)/(1+POWER(10,($B66-L$227)/L$228))</f>
        <v>2.8579995051190417E-2</v>
      </c>
      <c r="EC66" s="2">
        <f>POWER(10,($B66-M$227)/M$228)/(1+POWER(10,($B66-M$227)/M$228))</f>
        <v>2.5961368257558244E-2</v>
      </c>
      <c r="ED66" s="2">
        <f>POWER(10,($B66-N$227)/N$228)/(1+POWER(10,($B66-N$227)/N$228))</f>
        <v>2.5215663744022346E-2</v>
      </c>
      <c r="EE66" s="2">
        <f>POWER(10,($B66-O$227)/O$228)/(1+POWER(10,($B66-O$227)/O$228))</f>
        <v>2.6155444846137577E-2</v>
      </c>
    </row>
    <row r="67" spans="2:135" x14ac:dyDescent="0.25">
      <c r="B67" s="2">
        <v>61</v>
      </c>
      <c r="C67">
        <v>80.766999999999996</v>
      </c>
      <c r="D67">
        <v>193.49299999999999</v>
      </c>
      <c r="E67">
        <v>136.642</v>
      </c>
      <c r="F67">
        <v>88.866</v>
      </c>
      <c r="G67">
        <v>89.194000000000003</v>
      </c>
      <c r="H67">
        <v>116.134</v>
      </c>
      <c r="I67">
        <v>115.104</v>
      </c>
      <c r="J67">
        <v>111.59699999999999</v>
      </c>
      <c r="K67">
        <v>95.91</v>
      </c>
      <c r="L67">
        <v>90.03</v>
      </c>
      <c r="M67">
        <v>105.55200000000001</v>
      </c>
      <c r="N67">
        <v>82.5672</v>
      </c>
      <c r="O67">
        <v>53.222200000000001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89.572745646709151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192.91140983008842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136.93020462776764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112.91412593483854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114.83173099663902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129.88413923301283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133.09884799759078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129.46925780935689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120.115284681565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111.99283802507253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110.73278339052564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93.760282651376244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65.017147715755655</v>
      </c>
      <c r="AE67" s="5"/>
      <c r="AG67" s="5">
        <f t="shared" si="17"/>
        <v>-8.8057456467091555</v>
      </c>
      <c r="AH67" s="5">
        <f t="shared" si="17"/>
        <v>0.58159016991157841</v>
      </c>
      <c r="AI67" s="5">
        <f t="shared" si="17"/>
        <v>-0.28820462776764089</v>
      </c>
      <c r="AJ67" s="5">
        <f t="shared" si="17"/>
        <v>-24.048125934838538</v>
      </c>
      <c r="AK67" s="5">
        <f t="shared" si="17"/>
        <v>-25.637730996639021</v>
      </c>
      <c r="AL67" s="5">
        <f t="shared" si="17"/>
        <v>-13.750139233012831</v>
      </c>
      <c r="AM67" s="5">
        <f t="shared" si="17"/>
        <v>-17.994847997590782</v>
      </c>
      <c r="AN67" s="5">
        <f t="shared" si="16"/>
        <v>-17.872257809356896</v>
      </c>
      <c r="AO67" s="5">
        <f t="shared" si="14"/>
        <v>-24.205284681565004</v>
      </c>
      <c r="AP67" s="5">
        <f t="shared" si="14"/>
        <v>-21.962838025072529</v>
      </c>
      <c r="AQ67" s="5">
        <f t="shared" si="14"/>
        <v>-5.1807833905256331</v>
      </c>
      <c r="AR67" s="5">
        <f t="shared" si="14"/>
        <v>-11.193082651376244</v>
      </c>
      <c r="AS67" s="5">
        <f t="shared" si="14"/>
        <v>-11.794947715755654</v>
      </c>
      <c r="AV67" s="2">
        <f t="shared" si="1"/>
        <v>76.644304627130992</v>
      </c>
      <c r="AW67" s="2">
        <f t="shared" si="2"/>
        <v>79.340972691706455</v>
      </c>
      <c r="AX67" s="2">
        <f t="shared" si="3"/>
        <v>81.060442321178812</v>
      </c>
      <c r="AY67" s="2">
        <f t="shared" si="4"/>
        <v>80.457045654092283</v>
      </c>
      <c r="AZ67" s="2">
        <f t="shared" si="5"/>
        <v>80.906689453690149</v>
      </c>
      <c r="BA67" s="2">
        <f t="shared" si="6"/>
        <v>81.388259813368975</v>
      </c>
      <c r="BB67" s="2">
        <f t="shared" si="7"/>
        <v>81.819352301476442</v>
      </c>
      <c r="BC67" s="2">
        <f t="shared" si="8"/>
        <v>81.251948629042573</v>
      </c>
      <c r="BD67" s="2">
        <f t="shared" si="9"/>
        <v>79.127651489895413</v>
      </c>
      <c r="BE67" s="2">
        <f t="shared" si="10"/>
        <v>74.877853260133023</v>
      </c>
      <c r="BF67" s="2">
        <f t="shared" si="11"/>
        <v>68.223183232469339</v>
      </c>
      <c r="BG67" s="2">
        <f t="shared" si="12"/>
        <v>60.241058650057902</v>
      </c>
      <c r="BH67" s="2">
        <f t="shared" si="13"/>
        <v>50.842135058230582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76.619130925112344</v>
      </c>
      <c r="CP67" s="2">
        <f>BL$207*$B67+BL$209</f>
        <v>79.323020088849205</v>
      </c>
      <c r="CQ67" s="2">
        <f>BM$207*$B67+BM$209</f>
        <v>81.003824128983112</v>
      </c>
      <c r="CR67" s="2">
        <f>BN$207*$B67+BN$209</f>
        <v>80.402016835113216</v>
      </c>
      <c r="CS67" s="2">
        <f>BO$207*$B67+BO$209</f>
        <v>80.881464819901652</v>
      </c>
      <c r="CT67" s="2">
        <f>BP$207*$B67+BP$209</f>
        <v>81.338328378234792</v>
      </c>
      <c r="CU67" s="2">
        <f>BQ$207*$B67+BQ$209</f>
        <v>81.789842623574842</v>
      </c>
      <c r="CV67" s="2">
        <f>BR$207*$B67+BR$209</f>
        <v>81.196957906614202</v>
      </c>
      <c r="CW67" s="2">
        <f>BS$207*$B67+BS$209</f>
        <v>79.064869805359336</v>
      </c>
      <c r="CX67" s="2">
        <f>BT$207*$B67+BT$209</f>
        <v>74.81783354237443</v>
      </c>
      <c r="CY67" s="2">
        <f>BU$207*$B67+BU$209</f>
        <v>68.156773528526145</v>
      </c>
      <c r="CZ67" s="2">
        <f>BV$207*$B67+BV$209</f>
        <v>60.178970124351018</v>
      </c>
      <c r="DA67" s="2">
        <f>BW$207*$B67+BW$209</f>
        <v>50.785634239073197</v>
      </c>
      <c r="DD67" s="2">
        <f>BZ$207*$B67+BZ$209</f>
        <v>77.417949776535238</v>
      </c>
      <c r="DE67" s="2">
        <f>CA$207*$B67+CA$209</f>
        <v>80.412481028781556</v>
      </c>
      <c r="DF67" s="2">
        <f>CB$207*$B67+CB$209</f>
        <v>82.973711382524655</v>
      </c>
      <c r="DG67" s="2">
        <f>CC$207*$B67+CC$209</f>
        <v>82.085409190199982</v>
      </c>
      <c r="DH67" s="2">
        <f>CD$207*$B67+CD$209</f>
        <v>81.656594952298178</v>
      </c>
      <c r="DI67" s="2">
        <f>CE$207*$B67+CE$209</f>
        <v>83.071683552002028</v>
      </c>
      <c r="DJ67" s="2">
        <f>CF$207*$B67+CF$209</f>
        <v>82.776157139480517</v>
      </c>
      <c r="DK67" s="2">
        <f>CG$207*$B67+CG$209</f>
        <v>83.040147216164257</v>
      </c>
      <c r="DL67" s="2">
        <f>CH$207*$B67+CH$209</f>
        <v>81.020597125782231</v>
      </c>
      <c r="DM67" s="2">
        <f>CI$207*$B67+CI$209</f>
        <v>76.738392536313285</v>
      </c>
      <c r="DN67" s="2">
        <f>CJ$207*$B67+CJ$209</f>
        <v>70.495558995489333</v>
      </c>
      <c r="DO67" s="2">
        <f>CK$207*$B67+CK$209</f>
        <v>62.430077418151662</v>
      </c>
      <c r="DP67" s="2">
        <f>CL$207*$B67+CL$209</f>
        <v>52.760725488588605</v>
      </c>
      <c r="DS67" s="2">
        <f>POWER(10,($B67-C$227)/C$228)/(1+POWER(10,($B67-C$227)/C$228))</f>
        <v>3.1513655409873796E-2</v>
      </c>
      <c r="DT67" s="2">
        <f>POWER(10,($B67-D$227)/D$228)/(1+POWER(10,($B67-D$227)/D$228))</f>
        <v>1.6478427265465913E-2</v>
      </c>
      <c r="DU67" s="2">
        <f>POWER(10,($B67-E$227)/E$228)/(1+POWER(10,($B67-E$227)/E$228))</f>
        <v>2.8741844028844315E-2</v>
      </c>
      <c r="DV67" s="2">
        <f>POWER(10,($B67-F$227)/F$228)/(1+POWER(10,($B67-F$227)/F$228))</f>
        <v>3.2689241348152501E-2</v>
      </c>
      <c r="DW67" s="2">
        <f>POWER(10,($B67-G$227)/G$228)/(1+POWER(10,($B67-G$227)/G$228))</f>
        <v>3.2542450272849126E-2</v>
      </c>
      <c r="DX67" s="2">
        <f>POWER(10,($B67-H$227)/H$228)/(1+POWER(10,($B67-H$227)/H$228))</f>
        <v>2.8806234227039165E-2</v>
      </c>
      <c r="DY67" s="2">
        <f>POWER(10,($B67-I$227)/I$228)/(1+POWER(10,($B67-I$227)/I$228))</f>
        <v>2.9919135758135273E-2</v>
      </c>
      <c r="DZ67" s="2">
        <f>POWER(10,($B67-J$227)/J$228)/(1+POWER(10,($B67-J$227)/J$228))</f>
        <v>2.9834549356082578E-2</v>
      </c>
      <c r="EA67" s="2">
        <f>POWER(10,($B67-K$227)/K$228)/(1+POWER(10,($B67-K$227)/K$228))</f>
        <v>3.2101450892703387E-2</v>
      </c>
      <c r="EB67" s="2">
        <f>POWER(10,($B67-L$227)/L$228)/(1+POWER(10,($B67-L$227)/L$228))</f>
        <v>3.1251171116327067E-2</v>
      </c>
      <c r="EC67" s="2">
        <f>POWER(10,($B67-M$227)/M$228)/(1+POWER(10,($B67-M$227)/M$228))</f>
        <v>2.8394953227337365E-2</v>
      </c>
      <c r="ED67" s="2">
        <f>POWER(10,($B67-N$227)/N$228)/(1+POWER(10,($B67-N$227)/N$228))</f>
        <v>2.7581326699917856E-2</v>
      </c>
      <c r="EE67" s="2">
        <f>POWER(10,($B67-O$227)/O$228)/(1+POWER(10,($B67-O$227)/O$228))</f>
        <v>2.8606688005551693E-2</v>
      </c>
    </row>
    <row r="68" spans="2:135" x14ac:dyDescent="0.25">
      <c r="B68" s="2">
        <v>62</v>
      </c>
      <c r="C68">
        <v>81.162999999999997</v>
      </c>
      <c r="D68">
        <v>189.25399999999999</v>
      </c>
      <c r="E68">
        <v>112.015</v>
      </c>
      <c r="F68">
        <v>84.507000000000005</v>
      </c>
      <c r="G68">
        <v>82.805999999999997</v>
      </c>
      <c r="H68">
        <v>95</v>
      </c>
      <c r="I68">
        <v>92.611999999999995</v>
      </c>
      <c r="J68">
        <v>90.924999999999997</v>
      </c>
      <c r="K68">
        <v>84.537000000000006</v>
      </c>
      <c r="L68">
        <v>80.700999999999993</v>
      </c>
      <c r="M68">
        <v>81.715999999999994</v>
      </c>
      <c r="N68">
        <v>68.388099999999994</v>
      </c>
      <c r="O68">
        <v>52.083300000000001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85.35458637101739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183.001734754751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123.69211519081125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103.62437336530992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105.34900382994979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118.02078279509389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120.61649289403051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117.57473677612003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109.34591222501619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102.08355551955756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100.52105744820577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85.27413752210812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60.730178340462231</v>
      </c>
      <c r="AE68" s="5"/>
      <c r="AG68" s="5">
        <f t="shared" si="17"/>
        <v>-4.1915863710173937</v>
      </c>
      <c r="AH68" s="5">
        <f t="shared" si="17"/>
        <v>6.2522652452489922</v>
      </c>
      <c r="AI68" s="5">
        <f t="shared" si="17"/>
        <v>-11.67711519081125</v>
      </c>
      <c r="AJ68" s="5">
        <f t="shared" si="17"/>
        <v>-19.117373365309916</v>
      </c>
      <c r="AK68" s="5">
        <f t="shared" si="17"/>
        <v>-22.543003829949797</v>
      </c>
      <c r="AL68" s="5">
        <f t="shared" si="17"/>
        <v>-23.020782795093893</v>
      </c>
      <c r="AM68" s="5">
        <f t="shared" si="17"/>
        <v>-28.00449289403052</v>
      </c>
      <c r="AN68" s="5">
        <f t="shared" si="16"/>
        <v>-26.649736776120037</v>
      </c>
      <c r="AO68" s="5">
        <f t="shared" si="14"/>
        <v>-24.808912225016186</v>
      </c>
      <c r="AP68" s="5">
        <f t="shared" si="14"/>
        <v>-21.38255551955757</v>
      </c>
      <c r="AQ68" s="5">
        <f t="shared" si="14"/>
        <v>-18.805057448205773</v>
      </c>
      <c r="AR68" s="5">
        <f t="shared" si="14"/>
        <v>-16.886037522108126</v>
      </c>
      <c r="AS68" s="5">
        <f t="shared" si="14"/>
        <v>-8.64687834046223</v>
      </c>
      <c r="AV68" s="2">
        <f t="shared" si="1"/>
        <v>76.651438886354583</v>
      </c>
      <c r="AW68" s="2">
        <f t="shared" si="2"/>
        <v>79.353249273303362</v>
      </c>
      <c r="AX68" s="2">
        <f t="shared" si="3"/>
        <v>81.081396515298408</v>
      </c>
      <c r="AY68" s="2">
        <f t="shared" si="4"/>
        <v>80.469151429198874</v>
      </c>
      <c r="AZ68" s="2">
        <f t="shared" si="5"/>
        <v>80.912072383559916</v>
      </c>
      <c r="BA68" s="2">
        <f t="shared" si="6"/>
        <v>81.41706317831769</v>
      </c>
      <c r="BB68" s="2">
        <f t="shared" si="7"/>
        <v>81.839509073681825</v>
      </c>
      <c r="BC68" s="2">
        <f t="shared" si="8"/>
        <v>81.283483283601441</v>
      </c>
      <c r="BD68" s="2">
        <f t="shared" si="9"/>
        <v>79.159116680264489</v>
      </c>
      <c r="BE68" s="2">
        <f t="shared" si="10"/>
        <v>74.911587715951498</v>
      </c>
      <c r="BF68" s="2">
        <f t="shared" si="11"/>
        <v>68.267937474450505</v>
      </c>
      <c r="BG68" s="2">
        <f t="shared" si="12"/>
        <v>60.278934358432245</v>
      </c>
      <c r="BH68" s="2">
        <f t="shared" si="13"/>
        <v>50.868523516816644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76.625114324204375</v>
      </c>
      <c r="CP68" s="2">
        <f>BL$207*$B68+BL$209</f>
        <v>79.334417031726701</v>
      </c>
      <c r="CQ68" s="2">
        <f>BM$207*$B68+BM$209</f>
        <v>81.021659879200101</v>
      </c>
      <c r="CR68" s="2">
        <f>BN$207*$B68+BN$209</f>
        <v>80.411041376094616</v>
      </c>
      <c r="CS68" s="2">
        <f>BO$207*$B68+BO$209</f>
        <v>80.885961470418579</v>
      </c>
      <c r="CT68" s="2">
        <f>BP$207*$B68+BP$209</f>
        <v>81.364438678994659</v>
      </c>
      <c r="CU68" s="2">
        <f>BQ$207*$B68+BQ$209</f>
        <v>81.808722112962002</v>
      </c>
      <c r="CV68" s="2">
        <f>BR$207*$B68+BR$209</f>
        <v>81.225476721528381</v>
      </c>
      <c r="CW68" s="2">
        <f>BS$207*$B68+BS$209</f>
        <v>79.09305517004978</v>
      </c>
      <c r="CX68" s="2">
        <f>BT$207*$B68+BT$209</f>
        <v>74.848368615594183</v>
      </c>
      <c r="CY68" s="2">
        <f>BU$207*$B68+BU$209</f>
        <v>68.197776755761026</v>
      </c>
      <c r="CZ68" s="2">
        <f>BV$207*$B68+BV$209</f>
        <v>60.213113158759846</v>
      </c>
      <c r="DA68" s="2">
        <f>BW$207*$B68+BW$209</f>
        <v>50.808531372301211</v>
      </c>
      <c r="DD68" s="2">
        <f>BZ$207*$B68+BZ$209</f>
        <v>77.389268150119051</v>
      </c>
      <c r="DE68" s="2">
        <f>CA$207*$B68+CA$209</f>
        <v>80.378358511702714</v>
      </c>
      <c r="DF68" s="2">
        <f>CB$207*$B68+CB$209</f>
        <v>82.922426294109755</v>
      </c>
      <c r="DG68" s="2">
        <f>CC$207*$B68+CC$209</f>
        <v>82.037391147345744</v>
      </c>
      <c r="DH68" s="2">
        <f>CD$207*$B68+CD$209</f>
        <v>81.620024245405517</v>
      </c>
      <c r="DI68" s="2">
        <f>CE$207*$B68+CE$209</f>
        <v>83.035170694466046</v>
      </c>
      <c r="DJ68" s="2">
        <f>CF$207*$B68+CF$209</f>
        <v>82.749895368274323</v>
      </c>
      <c r="DK68" s="2">
        <f>CG$207*$B68+CG$209</f>
        <v>83.003780350011098</v>
      </c>
      <c r="DL68" s="2">
        <f>CH$207*$B68+CH$209</f>
        <v>80.975693110123885</v>
      </c>
      <c r="DM68" s="2">
        <f>CI$207*$B68+CI$209</f>
        <v>76.698870223715659</v>
      </c>
      <c r="DN68" s="2">
        <f>CJ$207*$B68+CJ$209</f>
        <v>70.457425797704374</v>
      </c>
      <c r="DO68" s="2">
        <f>CK$207*$B68+CK$209</f>
        <v>62.395364466189349</v>
      </c>
      <c r="DP68" s="2">
        <f>CL$207*$B68+CL$209</f>
        <v>52.726421727128354</v>
      </c>
      <c r="DS68" s="2">
        <f>POWER(10,($B68-C$227)/C$228)/(1+POWER(10,($B68-C$227)/C$228))</f>
        <v>3.444929706226614E-2</v>
      </c>
      <c r="DT68" s="2">
        <f>POWER(10,($B68-D$227)/D$228)/(1+POWER(10,($B68-D$227)/D$228))</f>
        <v>1.8039556754751197E-2</v>
      </c>
      <c r="DU68" s="2">
        <f>POWER(10,($B68-E$227)/E$228)/(1+POWER(10,($B68-E$227)/E$228))</f>
        <v>3.1427657617330455E-2</v>
      </c>
      <c r="DV68" s="2">
        <f>POWER(10,($B68-F$227)/F$228)/(1+POWER(10,($B68-F$227)/F$228))</f>
        <v>3.5730354030522639E-2</v>
      </c>
      <c r="DW68" s="2">
        <f>POWER(10,($B68-G$227)/G$228)/(1+POWER(10,($B68-G$227)/G$228))</f>
        <v>3.5570409004579667E-2</v>
      </c>
      <c r="DX68" s="2">
        <f>POWER(10,($B68-H$227)/H$228)/(1+POWER(10,($B68-H$227)/H$228))</f>
        <v>3.1497869697670863E-2</v>
      </c>
      <c r="DY68" s="2">
        <f>POWER(10,($B68-I$227)/I$228)/(1+POWER(10,($B68-I$227)/I$228))</f>
        <v>3.2711257514017766E-2</v>
      </c>
      <c r="DZ68" s="2">
        <f>POWER(10,($B68-J$227)/J$228)/(1+POWER(10,($B68-J$227)/J$228))</f>
        <v>3.2619042746125322E-2</v>
      </c>
      <c r="EA68" s="2">
        <f>POWER(10,($B68-K$227)/K$228)/(1+POWER(10,($B68-K$227)/K$228))</f>
        <v>3.5089864497317907E-2</v>
      </c>
      <c r="EB68" s="2">
        <f>POWER(10,($B68-L$227)/L$228)/(1+POWER(10,($B68-L$227)/L$228))</f>
        <v>3.4163223679391154E-2</v>
      </c>
      <c r="EC68" s="2">
        <f>POWER(10,($B68-M$227)/M$228)/(1+POWER(10,($B68-M$227)/M$228))</f>
        <v>3.1049387487686108E-2</v>
      </c>
      <c r="ED68" s="2">
        <f>POWER(10,($B68-N$227)/N$228)/(1+POWER(10,($B68-N$227)/N$228))</f>
        <v>3.0162062200771583E-2</v>
      </c>
      <c r="EE68" s="2">
        <f>POWER(10,($B68-O$227)/O$228)/(1+POWER(10,($B68-O$227)/O$228))</f>
        <v>3.1280278543786774E-2</v>
      </c>
    </row>
    <row r="69" spans="2:135" x14ac:dyDescent="0.25">
      <c r="B69" s="2">
        <v>63</v>
      </c>
      <c r="C69">
        <v>81.512</v>
      </c>
      <c r="D69">
        <v>183.83600000000001</v>
      </c>
      <c r="E69">
        <v>95.09</v>
      </c>
      <c r="F69">
        <v>83.462999999999994</v>
      </c>
      <c r="G69">
        <v>81.881</v>
      </c>
      <c r="H69">
        <v>86.119</v>
      </c>
      <c r="I69">
        <v>84.745999999999995</v>
      </c>
      <c r="J69">
        <v>84.730999999999995</v>
      </c>
      <c r="K69">
        <v>80.015000000000001</v>
      </c>
      <c r="L69">
        <v>77.388000000000005</v>
      </c>
      <c r="M69">
        <v>73</v>
      </c>
      <c r="N69">
        <v>63.447800000000001</v>
      </c>
      <c r="O69">
        <v>52.194400000000002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82.499342457520981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170.4347533675126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112.37358914209489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96.466801425667185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97.920426661227737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108.04274481263877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110.07264087366603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107.60402528658008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100.60499358748993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94.120916399945045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91.865178136223122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78.27693213908114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57.565164561534239</v>
      </c>
      <c r="AE69" s="5"/>
      <c r="AG69" s="5">
        <f t="shared" si="17"/>
        <v>-0.98734245752098104</v>
      </c>
      <c r="AH69" s="5">
        <f t="shared" si="17"/>
        <v>13.401246632487414</v>
      </c>
      <c r="AI69" s="5">
        <f t="shared" si="17"/>
        <v>-17.283589142094883</v>
      </c>
      <c r="AJ69" s="5">
        <f t="shared" si="17"/>
        <v>-13.003801425667191</v>
      </c>
      <c r="AK69" s="5">
        <f t="shared" si="17"/>
        <v>-16.039426661227736</v>
      </c>
      <c r="AL69" s="5">
        <f t="shared" si="17"/>
        <v>-21.923744812638773</v>
      </c>
      <c r="AM69" s="5">
        <f t="shared" si="17"/>
        <v>-25.326640873666037</v>
      </c>
      <c r="AN69" s="5">
        <f t="shared" si="16"/>
        <v>-22.873025286580088</v>
      </c>
      <c r="AO69" s="5">
        <f t="shared" si="14"/>
        <v>-20.589993587489928</v>
      </c>
      <c r="AP69" s="5">
        <f t="shared" si="14"/>
        <v>-16.73291639994504</v>
      </c>
      <c r="AQ69" s="5">
        <f t="shared" si="14"/>
        <v>-18.865178136223122</v>
      </c>
      <c r="AR69" s="5">
        <f t="shared" si="14"/>
        <v>-14.829132139081139</v>
      </c>
      <c r="AS69" s="5">
        <f t="shared" si="14"/>
        <v>-5.3707645615342372</v>
      </c>
      <c r="AV69" s="2">
        <f t="shared" si="1"/>
        <v>76.658561354776182</v>
      </c>
      <c r="AW69" s="2">
        <f t="shared" si="2"/>
        <v>79.36552843132884</v>
      </c>
      <c r="AX69" s="2">
        <f t="shared" si="3"/>
        <v>81.102422861553947</v>
      </c>
      <c r="AY69" s="2">
        <f t="shared" si="4"/>
        <v>80.481336323015583</v>
      </c>
      <c r="AZ69" s="2">
        <f t="shared" si="5"/>
        <v>80.917394013737606</v>
      </c>
      <c r="BA69" s="2">
        <f t="shared" si="6"/>
        <v>81.445919533670036</v>
      </c>
      <c r="BB69" s="2">
        <f t="shared" si="7"/>
        <v>81.859638637336928</v>
      </c>
      <c r="BC69" s="2">
        <f t="shared" si="8"/>
        <v>81.315085509474827</v>
      </c>
      <c r="BD69" s="2">
        <f t="shared" si="9"/>
        <v>79.190628500063227</v>
      </c>
      <c r="BE69" s="2">
        <f t="shared" si="10"/>
        <v>74.945378656311135</v>
      </c>
      <c r="BF69" s="2">
        <f t="shared" si="11"/>
        <v>68.312793768669223</v>
      </c>
      <c r="BG69" s="2">
        <f t="shared" si="12"/>
        <v>60.316947694304467</v>
      </c>
      <c r="BH69" s="2">
        <f t="shared" si="13"/>
        <v>50.895054684233891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76.631097723296421</v>
      </c>
      <c r="CP69" s="2">
        <f>BL$207*$B69+BL$209</f>
        <v>79.345813974604198</v>
      </c>
      <c r="CQ69" s="2">
        <f>BM$207*$B69+BM$209</f>
        <v>81.039495629417075</v>
      </c>
      <c r="CR69" s="2">
        <f>BN$207*$B69+BN$209</f>
        <v>80.420065917076016</v>
      </c>
      <c r="CS69" s="2">
        <f>BO$207*$B69+BO$209</f>
        <v>80.89045812093552</v>
      </c>
      <c r="CT69" s="2">
        <f>BP$207*$B69+BP$209</f>
        <v>81.390548979754527</v>
      </c>
      <c r="CU69" s="2">
        <f>BQ$207*$B69+BQ$209</f>
        <v>81.827601602349162</v>
      </c>
      <c r="CV69" s="2">
        <f>BR$207*$B69+BR$209</f>
        <v>81.253995536442545</v>
      </c>
      <c r="CW69" s="2">
        <f>BS$207*$B69+BS$209</f>
        <v>79.121240534740238</v>
      </c>
      <c r="CX69" s="2">
        <f>BT$207*$B69+BT$209</f>
        <v>74.878903688813949</v>
      </c>
      <c r="CY69" s="2">
        <f>BU$207*$B69+BU$209</f>
        <v>68.238779982995908</v>
      </c>
      <c r="CZ69" s="2">
        <f>BV$207*$B69+BV$209</f>
        <v>60.247256193168674</v>
      </c>
      <c r="DA69" s="2">
        <f>BW$207*$B69+BW$209</f>
        <v>50.831428505529225</v>
      </c>
      <c r="DD69" s="2">
        <f>BZ$207*$B69+BZ$209</f>
        <v>77.360586523702864</v>
      </c>
      <c r="DE69" s="2">
        <f>CA$207*$B69+CA$209</f>
        <v>80.344235994623887</v>
      </c>
      <c r="DF69" s="2">
        <f>CB$207*$B69+CB$209</f>
        <v>82.871141205694869</v>
      </c>
      <c r="DG69" s="2">
        <f>CC$207*$B69+CC$209</f>
        <v>81.989373104491492</v>
      </c>
      <c r="DH69" s="2">
        <f>CD$207*$B69+CD$209</f>
        <v>81.58345353851287</v>
      </c>
      <c r="DI69" s="2">
        <f>CE$207*$B69+CE$209</f>
        <v>82.998657836930064</v>
      </c>
      <c r="DJ69" s="2">
        <f>CF$207*$B69+CF$209</f>
        <v>82.723633597068115</v>
      </c>
      <c r="DK69" s="2">
        <f>CG$207*$B69+CG$209</f>
        <v>82.967413483857925</v>
      </c>
      <c r="DL69" s="2">
        <f>CH$207*$B69+CH$209</f>
        <v>80.930789094465524</v>
      </c>
      <c r="DM69" s="2">
        <f>CI$207*$B69+CI$209</f>
        <v>76.659347911118033</v>
      </c>
      <c r="DN69" s="2">
        <f>CJ$207*$B69+CJ$209</f>
        <v>70.419292599919402</v>
      </c>
      <c r="DO69" s="2">
        <f>CK$207*$B69+CK$209</f>
        <v>62.360651514227037</v>
      </c>
      <c r="DP69" s="2">
        <f>CL$207*$B69+CL$209</f>
        <v>52.69211796566811</v>
      </c>
      <c r="DS69" s="2">
        <f>POWER(10,($B69-C$227)/C$228)/(1+POWER(10,($B69-C$227)/C$228))</f>
        <v>3.7647776723163467E-2</v>
      </c>
      <c r="DT69" s="2">
        <f>POWER(10,($B69-D$227)/D$228)/(1+POWER(10,($B69-D$227)/D$228))</f>
        <v>1.9745614909663527E-2</v>
      </c>
      <c r="DU69" s="2">
        <f>POWER(10,($B69-E$227)/E$228)/(1+POWER(10,($B69-E$227)/E$228))</f>
        <v>3.4355572361746751E-2</v>
      </c>
      <c r="DV69" s="2">
        <f>POWER(10,($B69-F$227)/F$228)/(1+POWER(10,($B69-F$227)/F$228))</f>
        <v>3.9042965221157529E-2</v>
      </c>
      <c r="DW69" s="2">
        <f>POWER(10,($B69-G$227)/G$228)/(1+POWER(10,($B69-G$227)/G$228))</f>
        <v>3.8868789199583975E-2</v>
      </c>
      <c r="DX69" s="2">
        <f>POWER(10,($B69-H$227)/H$228)/(1+POWER(10,($B69-H$227)/H$228))</f>
        <v>3.4432093118848504E-2</v>
      </c>
      <c r="DY69" s="2">
        <f>POWER(10,($B69-I$227)/I$228)/(1+POWER(10,($B69-I$227)/I$228))</f>
        <v>3.5754342675906749E-2</v>
      </c>
      <c r="DZ69" s="2">
        <f>POWER(10,($B69-J$227)/J$228)/(1+POWER(10,($B69-J$227)/J$228))</f>
        <v>3.5653865494072158E-2</v>
      </c>
      <c r="EA69" s="2">
        <f>POWER(10,($B69-K$227)/K$228)/(1+POWER(10,($B69-K$227)/K$228))</f>
        <v>3.834545635709212E-2</v>
      </c>
      <c r="EB69" s="2">
        <f>POWER(10,($B69-L$227)/L$228)/(1+POWER(10,($B69-L$227)/L$228))</f>
        <v>3.7336169628022532E-2</v>
      </c>
      <c r="EC69" s="2">
        <f>POWER(10,($B69-M$227)/M$228)/(1+POWER(10,($B69-M$227)/M$228))</f>
        <v>3.3943296222585295E-2</v>
      </c>
      <c r="ED69" s="2">
        <f>POWER(10,($B69-N$227)/N$228)/(1+POWER(10,($B69-N$227)/N$228))</f>
        <v>3.2976083765006485E-2</v>
      </c>
      <c r="EE69" s="2">
        <f>POWER(10,($B69-O$227)/O$228)/(1+POWER(10,($B69-O$227)/O$228))</f>
        <v>3.4194947661993352E-2</v>
      </c>
    </row>
    <row r="70" spans="2:135" x14ac:dyDescent="0.25">
      <c r="B70" s="2">
        <v>64</v>
      </c>
      <c r="C70">
        <v>82.162999999999997</v>
      </c>
      <c r="D70">
        <v>173.59700000000001</v>
      </c>
      <c r="E70">
        <v>86.954999999999998</v>
      </c>
      <c r="F70">
        <v>84.284000000000006</v>
      </c>
      <c r="G70">
        <v>81.537000000000006</v>
      </c>
      <c r="H70">
        <v>81.94</v>
      </c>
      <c r="I70">
        <v>84.715999999999994</v>
      </c>
      <c r="J70">
        <v>82.373000000000005</v>
      </c>
      <c r="K70">
        <v>79.641999999999996</v>
      </c>
      <c r="L70">
        <v>76.209000000000003</v>
      </c>
      <c r="M70">
        <v>69.656999999999996</v>
      </c>
      <c r="N70">
        <v>61.985100000000003</v>
      </c>
      <c r="O70">
        <v>52.75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80.789550040720869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156.41384163517185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103.24864038192118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91.303240945674986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92.456031922043152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100.12295883937323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101.67393975376578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99.720596872404585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93.922954466080085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88.091568139557523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84.940460550846822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72.821799886142799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55.380502756801413</v>
      </c>
      <c r="AE70" s="5"/>
      <c r="AG70" s="5">
        <f t="shared" si="17"/>
        <v>1.3734499592791281</v>
      </c>
      <c r="AH70" s="5">
        <f t="shared" si="17"/>
        <v>17.183158364828159</v>
      </c>
      <c r="AI70" s="5">
        <f t="shared" si="17"/>
        <v>-16.293640381921179</v>
      </c>
      <c r="AJ70" s="5">
        <f t="shared" si="17"/>
        <v>-7.01924094567498</v>
      </c>
      <c r="AK70" s="5">
        <f t="shared" si="17"/>
        <v>-10.919031922043146</v>
      </c>
      <c r="AL70" s="5">
        <f t="shared" si="17"/>
        <v>-18.182958839373228</v>
      </c>
      <c r="AM70" s="5">
        <f t="shared" si="17"/>
        <v>-16.957939753765785</v>
      </c>
      <c r="AN70" s="5">
        <f t="shared" si="16"/>
        <v>-17.34759687240458</v>
      </c>
      <c r="AO70" s="5">
        <f t="shared" si="14"/>
        <v>-14.28095446608009</v>
      </c>
      <c r="AP70" s="5">
        <f t="shared" si="14"/>
        <v>-11.88256813955752</v>
      </c>
      <c r="AQ70" s="5">
        <f t="shared" si="14"/>
        <v>-15.283460550846826</v>
      </c>
      <c r="AR70" s="5">
        <f t="shared" si="14"/>
        <v>-10.836699886142796</v>
      </c>
      <c r="AS70" s="5">
        <f t="shared" si="14"/>
        <v>-2.6305027568014125</v>
      </c>
      <c r="AV70" s="2">
        <f t="shared" ref="AV70:AV133" si="18">((1-DS70)*CO70) + (DS70*DD70)</f>
        <v>76.665659621879527</v>
      </c>
      <c r="AW70" s="2">
        <f t="shared" ref="AW70:AW133" si="19">((1-DT70)*CP70) + (DT70*DE70)</f>
        <v>79.377802636497222</v>
      </c>
      <c r="AX70" s="2">
        <f t="shared" ref="AX70:AX133" si="20">((1-DU70)*CQ70) + (DU70*DF70)</f>
        <v>81.123506584295512</v>
      </c>
      <c r="AY70" s="2">
        <f t="shared" ref="AY70:AY133" si="21">((1-DV70)*CR70) + (DV70*DG70)</f>
        <v>80.493587196926526</v>
      </c>
      <c r="AZ70" s="2">
        <f t="shared" ref="AZ70:AZ133" si="22">((1-DW70)*CS70) + (DW70*DH70)</f>
        <v>80.922635348034532</v>
      </c>
      <c r="BA70" s="2">
        <f t="shared" ref="BA70:BA133" si="23">((1-DX70)*CT70) + (DX70*DI70)</f>
        <v>81.474814420161351</v>
      </c>
      <c r="BB70" s="2">
        <f t="shared" ref="BB70:BB133" si="24">((1-DY70)*CU70) + (DY70*DJ70)</f>
        <v>81.879724616516782</v>
      </c>
      <c r="BC70" s="2">
        <f t="shared" ref="BC70:BC133" si="25">((1-DZ70)*CV70) + (DZ70*DK70)</f>
        <v>81.346740627470638</v>
      </c>
      <c r="BD70" s="2">
        <f t="shared" ref="BD70:BD133" si="26">((1-EA70)*CW70) + (EA70*DL70)</f>
        <v>79.222166148058335</v>
      </c>
      <c r="BE70" s="2">
        <f t="shared" ref="BE70:BE133" si="27">((1-EB70)*CX70) + (EB70*DM70)</f>
        <v>74.97920776772132</v>
      </c>
      <c r="BF70" s="2">
        <f t="shared" ref="BF70:BF133" si="28">((1-EC70)*CY70) + (EC70*DN70)</f>
        <v>68.35773712376502</v>
      </c>
      <c r="BG70" s="2">
        <f t="shared" ref="BG70:BG133" si="29">((1-ED70)*CZ70) + (ED70*DO70)</f>
        <v>60.35509032853448</v>
      </c>
      <c r="BH70" s="2">
        <f t="shared" ref="BH70:BH133" si="30">((1-EE70)*DA70) + (EE70*DP70)</f>
        <v>50.921723315791013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76.637081122388452</v>
      </c>
      <c r="CP70" s="2">
        <f>BL$207*$B70+BL$209</f>
        <v>79.357210917481694</v>
      </c>
      <c r="CQ70" s="2">
        <f>BM$207*$B70+BM$209</f>
        <v>81.05733137963405</v>
      </c>
      <c r="CR70" s="2">
        <f>BN$207*$B70+BN$209</f>
        <v>80.429090458057402</v>
      </c>
      <c r="CS70" s="2">
        <f>BO$207*$B70+BO$209</f>
        <v>80.894954771452461</v>
      </c>
      <c r="CT70" s="2">
        <f>BP$207*$B70+BP$209</f>
        <v>81.416659280514409</v>
      </c>
      <c r="CU70" s="2">
        <f>BQ$207*$B70+BQ$209</f>
        <v>81.846481091736308</v>
      </c>
      <c r="CV70" s="2">
        <f>BR$207*$B70+BR$209</f>
        <v>81.282514351356724</v>
      </c>
      <c r="CW70" s="2">
        <f>BS$207*$B70+BS$209</f>
        <v>79.149425899430696</v>
      </c>
      <c r="CX70" s="2">
        <f>BT$207*$B70+BT$209</f>
        <v>74.909438762033702</v>
      </c>
      <c r="CY70" s="2">
        <f>BU$207*$B70+BU$209</f>
        <v>68.279783210230804</v>
      </c>
      <c r="CZ70" s="2">
        <f>BV$207*$B70+BV$209</f>
        <v>60.281399227577502</v>
      </c>
      <c r="DA70" s="2">
        <f>BW$207*$B70+BW$209</f>
        <v>50.854325638757238</v>
      </c>
      <c r="DD70" s="2">
        <f>BZ$207*$B70+BZ$209</f>
        <v>77.331904897286677</v>
      </c>
      <c r="DE70" s="2">
        <f>CA$207*$B70+CA$209</f>
        <v>80.310113477545045</v>
      </c>
      <c r="DF70" s="2">
        <f>CB$207*$B70+CB$209</f>
        <v>82.819856117279983</v>
      </c>
      <c r="DG70" s="2">
        <f>CC$207*$B70+CC$209</f>
        <v>81.941355061637239</v>
      </c>
      <c r="DH70" s="2">
        <f>CD$207*$B70+CD$209</f>
        <v>81.546882831620223</v>
      </c>
      <c r="DI70" s="2">
        <f>CE$207*$B70+CE$209</f>
        <v>82.962144979394083</v>
      </c>
      <c r="DJ70" s="2">
        <f>CF$207*$B70+CF$209</f>
        <v>82.697371825861907</v>
      </c>
      <c r="DK70" s="2">
        <f>CG$207*$B70+CG$209</f>
        <v>82.931046617704766</v>
      </c>
      <c r="DL70" s="2">
        <f>CH$207*$B70+CH$209</f>
        <v>80.885885078807178</v>
      </c>
      <c r="DM70" s="2">
        <f>CI$207*$B70+CI$209</f>
        <v>76.619825598520421</v>
      </c>
      <c r="DN70" s="2">
        <f>CJ$207*$B70+CJ$209</f>
        <v>70.381159402134443</v>
      </c>
      <c r="DO70" s="2">
        <f>CK$207*$B70+CK$209</f>
        <v>62.325938562264724</v>
      </c>
      <c r="DP70" s="2">
        <f>CL$207*$B70+CL$209</f>
        <v>52.657814204207867</v>
      </c>
      <c r="DS70" s="2">
        <f>POWER(10,($B70-C$227)/C$228)/(1+POWER(10,($B70-C$227)/C$228))</f>
        <v>4.1130572273892919E-2</v>
      </c>
      <c r="DT70" s="2">
        <f>POWER(10,($B70-D$227)/D$228)/(1+POWER(10,($B70-D$227)/D$228))</f>
        <v>2.1609469717614405E-2</v>
      </c>
      <c r="DU70" s="2">
        <f>POWER(10,($B70-E$227)/E$228)/(1+POWER(10,($B70-E$227)/E$228))</f>
        <v>3.7545688436608785E-2</v>
      </c>
      <c r="DV70" s="2">
        <f>POWER(10,($B70-F$227)/F$228)/(1+POWER(10,($B70-F$227)/F$228))</f>
        <v>4.2649109630978579E-2</v>
      </c>
      <c r="DW70" s="2">
        <f>POWER(10,($B70-G$227)/G$228)/(1+POWER(10,($B70-G$227)/G$228))</f>
        <v>4.2459556925580767E-2</v>
      </c>
      <c r="DX70" s="2">
        <f>POWER(10,($B70-H$227)/H$228)/(1+POWER(10,($B70-H$227)/H$228))</f>
        <v>3.7629037712289086E-2</v>
      </c>
      <c r="DY70" s="2">
        <f>POWER(10,($B70-I$227)/I$228)/(1+POWER(10,($B70-I$227)/I$228))</f>
        <v>3.9069087777334227E-2</v>
      </c>
      <c r="DZ70" s="2">
        <f>POWER(10,($B70-J$227)/J$228)/(1+POWER(10,($B70-J$227)/J$228))</f>
        <v>3.8959671839602437E-2</v>
      </c>
      <c r="EA70" s="2">
        <f>POWER(10,($B70-K$227)/K$228)/(1+POWER(10,($B70-K$227)/K$228))</f>
        <v>4.1889984798695365E-2</v>
      </c>
      <c r="EB70" s="2">
        <f>POWER(10,($B70-L$227)/L$228)/(1+POWER(10,($B70-L$227)/L$228))</f>
        <v>4.0791360293044136E-2</v>
      </c>
      <c r="EC70" s="2">
        <f>POWER(10,($B70-M$227)/M$228)/(1+POWER(10,($B70-M$227)/M$228))</f>
        <v>3.7096600710790302E-2</v>
      </c>
      <c r="ED70" s="2">
        <f>POWER(10,($B70-N$227)/N$228)/(1+POWER(10,($B70-N$227)/N$228))</f>
        <v>3.6042887366727755E-2</v>
      </c>
      <c r="EE70" s="2">
        <f>POWER(10,($B70-O$227)/O$228)/(1+POWER(10,($B70-O$227)/O$228))</f>
        <v>3.7370726005648211E-2</v>
      </c>
    </row>
    <row r="71" spans="2:135" x14ac:dyDescent="0.25">
      <c r="B71" s="2">
        <v>65</v>
      </c>
      <c r="C71">
        <v>86.394999999999996</v>
      </c>
      <c r="D71">
        <v>158.65700000000001</v>
      </c>
      <c r="E71">
        <v>85.686999999999998</v>
      </c>
      <c r="F71">
        <v>85.254000000000005</v>
      </c>
      <c r="G71">
        <v>83.522000000000006</v>
      </c>
      <c r="H71">
        <v>80.700999999999993</v>
      </c>
      <c r="I71">
        <v>81.075000000000003</v>
      </c>
      <c r="J71">
        <v>83.299000000000007</v>
      </c>
      <c r="K71">
        <v>80.566999999999993</v>
      </c>
      <c r="L71">
        <v>77.045000000000002</v>
      </c>
      <c r="M71">
        <v>70.224000000000004</v>
      </c>
      <c r="N71">
        <v>63.059699999999999</v>
      </c>
      <c r="O71">
        <v>53.541699999999999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80.0485360959578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142.1291560847329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96.323293097862859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87.903861036238311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88.751266392651885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94.208343929380135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95.380637000682825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93.860687367053146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89.152185913531326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83.831511191129977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79.720547182134339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68.816507740734068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54.022272061946673</v>
      </c>
      <c r="AE71" s="5"/>
      <c r="AG71" s="5">
        <f t="shared" si="17"/>
        <v>6.3464639040421957</v>
      </c>
      <c r="AH71" s="5">
        <f t="shared" si="17"/>
        <v>16.527843915267113</v>
      </c>
      <c r="AI71" s="5">
        <f t="shared" si="17"/>
        <v>-10.636293097862861</v>
      </c>
      <c r="AJ71" s="5">
        <f t="shared" si="17"/>
        <v>-2.6498610362383062</v>
      </c>
      <c r="AK71" s="5">
        <f t="shared" si="17"/>
        <v>-5.2292663926518799</v>
      </c>
      <c r="AL71" s="5">
        <f t="shared" si="17"/>
        <v>-13.507343929380141</v>
      </c>
      <c r="AM71" s="5">
        <f t="shared" si="17"/>
        <v>-14.305637000682822</v>
      </c>
      <c r="AN71" s="5">
        <f t="shared" si="16"/>
        <v>-10.561687367053139</v>
      </c>
      <c r="AO71" s="5">
        <f t="shared" si="14"/>
        <v>-8.5851859135313333</v>
      </c>
      <c r="AP71" s="5">
        <f t="shared" si="14"/>
        <v>-6.7865111911299749</v>
      </c>
      <c r="AQ71" s="5">
        <f t="shared" si="14"/>
        <v>-9.4965471821343357</v>
      </c>
      <c r="AR71" s="5">
        <f t="shared" si="14"/>
        <v>-5.7568077407340681</v>
      </c>
      <c r="AS71" s="5">
        <f t="shared" si="14"/>
        <v>-0.48057206194667401</v>
      </c>
      <c r="AV71" s="2">
        <f t="shared" si="18"/>
        <v>76.672719197056125</v>
      </c>
      <c r="AW71" s="2">
        <f t="shared" si="19"/>
        <v>79.39006294849446</v>
      </c>
      <c r="AX71" s="2">
        <f t="shared" si="20"/>
        <v>81.144629613463763</v>
      </c>
      <c r="AY71" s="2">
        <f t="shared" si="21"/>
        <v>80.505887872214686</v>
      </c>
      <c r="AZ71" s="2">
        <f t="shared" si="22"/>
        <v>80.927774615904852</v>
      </c>
      <c r="BA71" s="2">
        <f t="shared" si="23"/>
        <v>81.503730317997082</v>
      </c>
      <c r="BB71" s="2">
        <f t="shared" si="24"/>
        <v>81.899747984739719</v>
      </c>
      <c r="BC71" s="2">
        <f t="shared" si="25"/>
        <v>81.378430731981737</v>
      </c>
      <c r="BD71" s="2">
        <f t="shared" si="26"/>
        <v>79.253704729670076</v>
      </c>
      <c r="BE71" s="2">
        <f t="shared" si="27"/>
        <v>75.013052982178124</v>
      </c>
      <c r="BF71" s="2">
        <f t="shared" si="28"/>
        <v>68.402748936436808</v>
      </c>
      <c r="BG71" s="2">
        <f t="shared" si="29"/>
        <v>60.393351173287869</v>
      </c>
      <c r="BH71" s="2">
        <f t="shared" si="30"/>
        <v>50.948521914586358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76.643064521480497</v>
      </c>
      <c r="CP71" s="2">
        <f>BL$207*$B71+BL$209</f>
        <v>79.368607860359177</v>
      </c>
      <c r="CQ71" s="2">
        <f>BM$207*$B71+BM$209</f>
        <v>81.075167129851039</v>
      </c>
      <c r="CR71" s="2">
        <f>BN$207*$B71+BN$209</f>
        <v>80.438114999038802</v>
      </c>
      <c r="CS71" s="2">
        <f>BO$207*$B71+BO$209</f>
        <v>80.899451421969388</v>
      </c>
      <c r="CT71" s="2">
        <f>BP$207*$B71+BP$209</f>
        <v>81.442769581274277</v>
      </c>
      <c r="CU71" s="2">
        <f>BQ$207*$B71+BQ$209</f>
        <v>81.865360581123468</v>
      </c>
      <c r="CV71" s="2">
        <f>BR$207*$B71+BR$209</f>
        <v>81.311033166270889</v>
      </c>
      <c r="CW71" s="2">
        <f>BS$207*$B71+BS$209</f>
        <v>79.17761126412114</v>
      </c>
      <c r="CX71" s="2">
        <f>BT$207*$B71+BT$209</f>
        <v>74.939973835253468</v>
      </c>
      <c r="CY71" s="2">
        <f>BU$207*$B71+BU$209</f>
        <v>68.320786437465685</v>
      </c>
      <c r="CZ71" s="2">
        <f>BV$207*$B71+BV$209</f>
        <v>60.31554226198633</v>
      </c>
      <c r="DA71" s="2">
        <f>BW$207*$B71+BW$209</f>
        <v>50.877222771985259</v>
      </c>
      <c r="DD71" s="2">
        <f>BZ$207*$B71+BZ$209</f>
        <v>77.303223270870504</v>
      </c>
      <c r="DE71" s="2">
        <f>CA$207*$B71+CA$209</f>
        <v>80.275990960466203</v>
      </c>
      <c r="DF71" s="2">
        <f>CB$207*$B71+CB$209</f>
        <v>82.768571028865082</v>
      </c>
      <c r="DG71" s="2">
        <f>CC$207*$B71+CC$209</f>
        <v>81.893337018782987</v>
      </c>
      <c r="DH71" s="2">
        <f>CD$207*$B71+CD$209</f>
        <v>81.510312124727577</v>
      </c>
      <c r="DI71" s="2">
        <f>CE$207*$B71+CE$209</f>
        <v>82.925632121858101</v>
      </c>
      <c r="DJ71" s="2">
        <f>CF$207*$B71+CF$209</f>
        <v>82.671110054655713</v>
      </c>
      <c r="DK71" s="2">
        <f>CG$207*$B71+CG$209</f>
        <v>82.894679751551593</v>
      </c>
      <c r="DL71" s="2">
        <f>CH$207*$B71+CH$209</f>
        <v>80.840981063148831</v>
      </c>
      <c r="DM71" s="2">
        <f>CI$207*$B71+CI$209</f>
        <v>76.580303285922795</v>
      </c>
      <c r="DN71" s="2">
        <f>CJ$207*$B71+CJ$209</f>
        <v>70.343026204349485</v>
      </c>
      <c r="DO71" s="2">
        <f>CK$207*$B71+CK$209</f>
        <v>62.291225610302412</v>
      </c>
      <c r="DP71" s="2">
        <f>CL$207*$B71+CL$209</f>
        <v>52.623510442747616</v>
      </c>
      <c r="DS71" s="2">
        <f>POWER(10,($B71-C$227)/C$228)/(1+POWER(10,($B71-C$227)/C$228))</f>
        <v>4.4920521924516413E-2</v>
      </c>
      <c r="DT71" s="2">
        <f>POWER(10,($B71-D$227)/D$228)/(1+POWER(10,($B71-D$227)/D$228))</f>
        <v>2.3645016237081248E-2</v>
      </c>
      <c r="DU71" s="2">
        <f>POWER(10,($B71-E$227)/E$228)/(1+POWER(10,($B71-E$227)/E$228))</f>
        <v>4.1019442351089057E-2</v>
      </c>
      <c r="DV71" s="2">
        <f>POWER(10,($B71-F$227)/F$228)/(1+POWER(10,($B71-F$227)/F$228))</f>
        <v>4.6572187787397565E-2</v>
      </c>
      <c r="DW71" s="2">
        <f>POWER(10,($B71-G$227)/G$228)/(1+POWER(10,($B71-G$227)/G$228))</f>
        <v>4.6366043531007442E-2</v>
      </c>
      <c r="DX71" s="2">
        <f>POWER(10,($B71-H$227)/H$228)/(1+POWER(10,($B71-H$227)/H$228))</f>
        <v>4.1110173771607916E-2</v>
      </c>
      <c r="DY71" s="2">
        <f>POWER(10,($B71-I$227)/I$228)/(1+POWER(10,($B71-I$227)/I$228))</f>
        <v>4.2677537802794895E-2</v>
      </c>
      <c r="DZ71" s="2">
        <f>POWER(10,($B71-J$227)/J$228)/(1+POWER(10,($B71-J$227)/J$228))</f>
        <v>4.255846369846291E-2</v>
      </c>
      <c r="EA71" s="2">
        <f>POWER(10,($B71-K$227)/K$228)/(1+POWER(10,($B71-K$227)/K$228))</f>
        <v>4.5746571564189646E-2</v>
      </c>
      <c r="EB71" s="2">
        <f>POWER(10,($B71-L$227)/L$228)/(1+POWER(10,($B71-L$227)/L$228))</f>
        <v>4.4551505732486625E-2</v>
      </c>
      <c r="EC71" s="2">
        <f>POWER(10,($B71-M$227)/M$228)/(1+POWER(10,($B71-M$227)/M$228))</f>
        <v>4.0530554444309648E-2</v>
      </c>
      <c r="ED71" s="2">
        <f>POWER(10,($B71-N$227)/N$228)/(1+POWER(10,($B71-N$227)/N$228))</f>
        <v>3.9383290529760848E-2</v>
      </c>
      <c r="EE71" s="2">
        <f>POWER(10,($B71-O$227)/O$228)/(1+POWER(10,($B71-O$227)/O$228))</f>
        <v>4.0828978979147126E-2</v>
      </c>
    </row>
    <row r="72" spans="2:135" x14ac:dyDescent="0.25">
      <c r="B72" s="2">
        <v>66</v>
      </c>
      <c r="C72">
        <v>87.278999999999996</v>
      </c>
      <c r="D72">
        <v>133.851</v>
      </c>
      <c r="E72">
        <v>84.373000000000005</v>
      </c>
      <c r="F72">
        <v>84.462999999999994</v>
      </c>
      <c r="G72">
        <v>84.075000000000003</v>
      </c>
      <c r="H72">
        <v>82.269000000000005</v>
      </c>
      <c r="I72">
        <v>84.284000000000006</v>
      </c>
      <c r="J72">
        <v>84.09</v>
      </c>
      <c r="K72">
        <v>82.06</v>
      </c>
      <c r="L72">
        <v>78.045000000000002</v>
      </c>
      <c r="M72">
        <v>70.239000000000004</v>
      </c>
      <c r="N72">
        <v>62.880600000000001</v>
      </c>
      <c r="O72">
        <v>53.458300000000001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80.160752073957582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128.59844057135263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91.429666984771046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86.030495505587268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86.572330529990694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90.109735845935447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91.000875834669529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89.825589931604853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86.060359061080121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81.11221797277156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76.051545045010769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66.089939866293832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53.357415263337188</v>
      </c>
      <c r="AE72" s="5"/>
      <c r="AG72" s="5">
        <f t="shared" si="17"/>
        <v>7.1182479260424145</v>
      </c>
      <c r="AH72" s="5">
        <f t="shared" si="17"/>
        <v>5.2525594286473734</v>
      </c>
      <c r="AI72" s="5">
        <f t="shared" si="17"/>
        <v>-7.0566669847710415</v>
      </c>
      <c r="AJ72" s="5">
        <f t="shared" si="17"/>
        <v>-1.5674955055872744</v>
      </c>
      <c r="AK72" s="5">
        <f t="shared" si="17"/>
        <v>-2.4973305299906912</v>
      </c>
      <c r="AL72" s="5">
        <f t="shared" si="17"/>
        <v>-7.8407358459354413</v>
      </c>
      <c r="AM72" s="5">
        <f t="shared" si="17"/>
        <v>-6.7168758346695228</v>
      </c>
      <c r="AN72" s="5">
        <f t="shared" si="16"/>
        <v>-5.7355899316048493</v>
      </c>
      <c r="AO72" s="5">
        <f t="shared" si="14"/>
        <v>-4.0003590610801183</v>
      </c>
      <c r="AP72" s="5">
        <f t="shared" si="14"/>
        <v>-3.0672179727715587</v>
      </c>
      <c r="AQ72" s="5">
        <f t="shared" si="14"/>
        <v>-5.812545045010765</v>
      </c>
      <c r="AR72" s="5">
        <f t="shared" si="14"/>
        <v>-3.2093398662938313</v>
      </c>
      <c r="AS72" s="5">
        <f t="shared" si="14"/>
        <v>0.10088473666281317</v>
      </c>
      <c r="AV72" s="2">
        <f t="shared" si="18"/>
        <v>76.679723279232178</v>
      </c>
      <c r="AW72" s="2">
        <f t="shared" si="19"/>
        <v>79.402298833136854</v>
      </c>
      <c r="AX72" s="2">
        <f t="shared" si="20"/>
        <v>81.16577016089272</v>
      </c>
      <c r="AY72" s="2">
        <f t="shared" si="21"/>
        <v>80.518218742923452</v>
      </c>
      <c r="AZ72" s="2">
        <f t="shared" si="22"/>
        <v>80.932786993588877</v>
      </c>
      <c r="BA72" s="2">
        <f t="shared" si="23"/>
        <v>81.532646261093532</v>
      </c>
      <c r="BB72" s="2">
        <f t="shared" si="24"/>
        <v>81.919686773880031</v>
      </c>
      <c r="BC72" s="2">
        <f t="shared" si="25"/>
        <v>81.410134280931501</v>
      </c>
      <c r="BD72" s="2">
        <f t="shared" si="26"/>
        <v>79.285214767030311</v>
      </c>
      <c r="BE72" s="2">
        <f t="shared" si="27"/>
        <v>75.046888017140432</v>
      </c>
      <c r="BF72" s="2">
        <f t="shared" si="28"/>
        <v>68.447806513254164</v>
      </c>
      <c r="BG72" s="2">
        <f t="shared" si="29"/>
        <v>60.431715982436636</v>
      </c>
      <c r="BH72" s="2">
        <f t="shared" si="30"/>
        <v>50.975440390556948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76.649047920572528</v>
      </c>
      <c r="CP72" s="2">
        <f>BL$207*$B72+BL$209</f>
        <v>79.380004803236673</v>
      </c>
      <c r="CQ72" s="2">
        <f>BM$207*$B72+BM$209</f>
        <v>81.093002880068013</v>
      </c>
      <c r="CR72" s="2">
        <f>BN$207*$B72+BN$209</f>
        <v>80.447139540020189</v>
      </c>
      <c r="CS72" s="2">
        <f>BO$207*$B72+BO$209</f>
        <v>80.90394807248633</v>
      </c>
      <c r="CT72" s="2">
        <f>BP$207*$B72+BP$209</f>
        <v>81.468879882034145</v>
      </c>
      <c r="CU72" s="2">
        <f>BQ$207*$B72+BQ$209</f>
        <v>81.884240070510629</v>
      </c>
      <c r="CV72" s="2">
        <f>BR$207*$B72+BR$209</f>
        <v>81.339551981185068</v>
      </c>
      <c r="CW72" s="2">
        <f>BS$207*$B72+BS$209</f>
        <v>79.205796628811598</v>
      </c>
      <c r="CX72" s="2">
        <f>BT$207*$B72+BT$209</f>
        <v>74.970508908473221</v>
      </c>
      <c r="CY72" s="2">
        <f>BU$207*$B72+BU$209</f>
        <v>68.361789664700567</v>
      </c>
      <c r="CZ72" s="2">
        <f>BV$207*$B72+BV$209</f>
        <v>60.349685296395158</v>
      </c>
      <c r="DA72" s="2">
        <f>BW$207*$B72+BW$209</f>
        <v>50.900119905213273</v>
      </c>
      <c r="DD72" s="2">
        <f>BZ$207*$B72+BZ$209</f>
        <v>77.274541644454317</v>
      </c>
      <c r="DE72" s="2">
        <f>CA$207*$B72+CA$209</f>
        <v>80.241868443387375</v>
      </c>
      <c r="DF72" s="2">
        <f>CB$207*$B72+CB$209</f>
        <v>82.717285940450196</v>
      </c>
      <c r="DG72" s="2">
        <f>CC$207*$B72+CC$209</f>
        <v>81.845318975928734</v>
      </c>
      <c r="DH72" s="2">
        <f>CD$207*$B72+CD$209</f>
        <v>81.473741417834916</v>
      </c>
      <c r="DI72" s="2">
        <f>CE$207*$B72+CE$209</f>
        <v>82.889119264322119</v>
      </c>
      <c r="DJ72" s="2">
        <f>CF$207*$B72+CF$209</f>
        <v>82.644848283449505</v>
      </c>
      <c r="DK72" s="2">
        <f>CG$207*$B72+CG$209</f>
        <v>82.858312885398419</v>
      </c>
      <c r="DL72" s="2">
        <f>CH$207*$B72+CH$209</f>
        <v>80.796077047490471</v>
      </c>
      <c r="DM72" s="2">
        <f>CI$207*$B72+CI$209</f>
        <v>76.54078097332517</v>
      </c>
      <c r="DN72" s="2">
        <f>CJ$207*$B72+CJ$209</f>
        <v>70.304893006564527</v>
      </c>
      <c r="DO72" s="2">
        <f>CK$207*$B72+CK$209</f>
        <v>62.2565126583401</v>
      </c>
      <c r="DP72" s="2">
        <f>CL$207*$B72+CL$209</f>
        <v>52.589206681287372</v>
      </c>
      <c r="DS72" s="2">
        <f>POWER(10,($B72-C$227)/C$228)/(1+POWER(10,($B72-C$227)/C$228))</f>
        <v>4.9041832856909238E-2</v>
      </c>
      <c r="DT72" s="2">
        <f>POWER(10,($B72-D$227)/D$228)/(1+POWER(10,($B72-D$227)/D$228))</f>
        <v>2.5867235675800647E-2</v>
      </c>
      <c r="DU72" s="2">
        <f>POWER(10,($B72-E$227)/E$228)/(1+POWER(10,($B72-E$227)/E$228))</f>
        <v>4.4799630433617246E-2</v>
      </c>
      <c r="DV72" s="2">
        <f>POWER(10,($B72-F$227)/F$228)/(1+POWER(10,($B72-F$227)/F$228))</f>
        <v>5.0836967758069077E-2</v>
      </c>
      <c r="DW72" s="2">
        <f>POWER(10,($B72-G$227)/G$228)/(1+POWER(10,($B72-G$227)/G$228))</f>
        <v>5.0612948252146905E-2</v>
      </c>
      <c r="DX72" s="2">
        <f>POWER(10,($B72-H$227)/H$228)/(1+POWER(10,($B72-H$227)/H$228))</f>
        <v>4.4898331826746421E-2</v>
      </c>
      <c r="DY72" s="2">
        <f>POWER(10,($B72-I$227)/I$228)/(1+POWER(10,($B72-I$227)/I$228))</f>
        <v>4.6603103629976127E-2</v>
      </c>
      <c r="DZ72" s="2">
        <f>POWER(10,($B72-J$227)/J$228)/(1+POWER(10,($B72-J$227)/J$228))</f>
        <v>4.6473608551962572E-2</v>
      </c>
      <c r="EA72" s="2">
        <f>POWER(10,($B72-K$227)/K$228)/(1+POWER(10,($B72-K$227)/K$228))</f>
        <v>4.9939707039024575E-2</v>
      </c>
      <c r="EB72" s="2">
        <f>POWER(10,($B72-L$227)/L$228)/(1+POWER(10,($B72-L$227)/L$228))</f>
        <v>4.8640684870365353E-2</v>
      </c>
      <c r="EC72" s="2">
        <f>POWER(10,($B72-M$227)/M$228)/(1+POWER(10,($B72-M$227)/M$228))</f>
        <v>4.4267768316987199E-2</v>
      </c>
      <c r="ED72" s="2">
        <f>POWER(10,($B72-N$227)/N$228)/(1+POWER(10,($B72-N$227)/N$228))</f>
        <v>4.3019461372637388E-2</v>
      </c>
      <c r="EE72" s="2">
        <f>POWER(10,($B72-O$227)/O$228)/(1+POWER(10,($B72-O$227)/O$228))</f>
        <v>4.4592430898512662E-2</v>
      </c>
    </row>
    <row r="73" spans="2:135" x14ac:dyDescent="0.25">
      <c r="B73" s="2">
        <v>67</v>
      </c>
      <c r="C73">
        <v>86.302000000000007</v>
      </c>
      <c r="D73">
        <v>111.657</v>
      </c>
      <c r="E73">
        <v>86.671999999999997</v>
      </c>
      <c r="F73">
        <v>87.462999999999994</v>
      </c>
      <c r="G73">
        <v>85.581999999999994</v>
      </c>
      <c r="H73">
        <v>84.09</v>
      </c>
      <c r="I73">
        <v>85.537000000000006</v>
      </c>
      <c r="J73">
        <v>85.299000000000007</v>
      </c>
      <c r="K73">
        <v>83.522000000000006</v>
      </c>
      <c r="L73">
        <v>78.850999999999999</v>
      </c>
      <c r="M73">
        <v>70.462999999999994</v>
      </c>
      <c r="N73">
        <v>61.373100000000001</v>
      </c>
      <c r="O73">
        <v>55.5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81.069540564985914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116.56421384499234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88.325084625142054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85.493092110915086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85.718657884594222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87.590330505350579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88.284869374407307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87.371078550325535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84.409786177830526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79.711259587169508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73.727395496044764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64.452733792328274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53.291989199656214</v>
      </c>
      <c r="AE73" s="5"/>
      <c r="AG73" s="5">
        <f t="shared" si="17"/>
        <v>5.2324594350140927</v>
      </c>
      <c r="AH73" s="5">
        <f t="shared" si="17"/>
        <v>-4.9072138449923415</v>
      </c>
      <c r="AI73" s="5">
        <f t="shared" si="17"/>
        <v>-1.653084625142057</v>
      </c>
      <c r="AJ73" s="5">
        <f t="shared" si="17"/>
        <v>1.969907889084908</v>
      </c>
      <c r="AK73" s="5">
        <f t="shared" si="17"/>
        <v>-0.13665788459422856</v>
      </c>
      <c r="AL73" s="5">
        <f t="shared" si="17"/>
        <v>-3.5003305053505755</v>
      </c>
      <c r="AM73" s="5">
        <f t="shared" si="17"/>
        <v>-2.7478693744073013</v>
      </c>
      <c r="AN73" s="5">
        <f t="shared" si="16"/>
        <v>-2.0720785503255286</v>
      </c>
      <c r="AO73" s="5">
        <f t="shared" si="14"/>
        <v>-0.88778617783052027</v>
      </c>
      <c r="AP73" s="5">
        <f t="shared" si="14"/>
        <v>-0.86025958716950868</v>
      </c>
      <c r="AQ73" s="5">
        <f t="shared" si="14"/>
        <v>-3.2643954960447701</v>
      </c>
      <c r="AR73" s="5">
        <f t="shared" si="14"/>
        <v>-3.0796337923282735</v>
      </c>
      <c r="AS73" s="5">
        <f t="shared" si="14"/>
        <v>2.2080108003437857</v>
      </c>
      <c r="AV73" s="2">
        <f t="shared" si="18"/>
        <v>76.686652514106783</v>
      </c>
      <c r="AW73" s="2">
        <f t="shared" si="19"/>
        <v>79.414497962261024</v>
      </c>
      <c r="AX73" s="2">
        <f t="shared" si="20"/>
        <v>81.186902264557304</v>
      </c>
      <c r="AY73" s="2">
        <f t="shared" si="21"/>
        <v>80.530556362003253</v>
      </c>
      <c r="AZ73" s="2">
        <f t="shared" si="22"/>
        <v>80.937644314417298</v>
      </c>
      <c r="BA73" s="2">
        <f t="shared" si="23"/>
        <v>81.561537423023083</v>
      </c>
      <c r="BB73" s="2">
        <f t="shared" si="24"/>
        <v>81.939515767015465</v>
      </c>
      <c r="BC73" s="2">
        <f t="shared" si="25"/>
        <v>81.44182565586668</v>
      </c>
      <c r="BD73" s="2">
        <f t="shared" si="26"/>
        <v>79.316661678375326</v>
      </c>
      <c r="BE73" s="2">
        <f t="shared" si="27"/>
        <v>75.080681884868042</v>
      </c>
      <c r="BF73" s="2">
        <f t="shared" si="28"/>
        <v>68.492882554575786</v>
      </c>
      <c r="BG73" s="2">
        <f t="shared" si="29"/>
        <v>60.47016691625349</v>
      </c>
      <c r="BH73" s="2">
        <f t="shared" si="30"/>
        <v>51.002465688099818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76.655031319664559</v>
      </c>
      <c r="CP73" s="2">
        <f>BL$207*$B73+BL$209</f>
        <v>79.39140174611417</v>
      </c>
      <c r="CQ73" s="2">
        <f>BM$207*$B73+BM$209</f>
        <v>81.110838630284988</v>
      </c>
      <c r="CR73" s="2">
        <f>BN$207*$B73+BN$209</f>
        <v>80.456164081001589</v>
      </c>
      <c r="CS73" s="2">
        <f>BO$207*$B73+BO$209</f>
        <v>80.908444723003271</v>
      </c>
      <c r="CT73" s="2">
        <f>BP$207*$B73+BP$209</f>
        <v>81.494990182794012</v>
      </c>
      <c r="CU73" s="2">
        <f>BQ$207*$B73+BQ$209</f>
        <v>81.903119559897775</v>
      </c>
      <c r="CV73" s="2">
        <f>BR$207*$B73+BR$209</f>
        <v>81.368070796099246</v>
      </c>
      <c r="CW73" s="2">
        <f>BS$207*$B73+BS$209</f>
        <v>79.233981993502056</v>
      </c>
      <c r="CX73" s="2">
        <f>BT$207*$B73+BT$209</f>
        <v>75.001043981692987</v>
      </c>
      <c r="CY73" s="2">
        <f>BU$207*$B73+BU$209</f>
        <v>68.402792891935462</v>
      </c>
      <c r="CZ73" s="2">
        <f>BV$207*$B73+BV$209</f>
        <v>60.383828330803986</v>
      </c>
      <c r="DA73" s="2">
        <f>BW$207*$B73+BW$209</f>
        <v>50.923017038441287</v>
      </c>
      <c r="DD73" s="2">
        <f>BZ$207*$B73+BZ$209</f>
        <v>77.24586001803813</v>
      </c>
      <c r="DE73" s="2">
        <f>CA$207*$B73+CA$209</f>
        <v>80.207745926308533</v>
      </c>
      <c r="DF73" s="2">
        <f>CB$207*$B73+CB$209</f>
        <v>82.66600085203531</v>
      </c>
      <c r="DG73" s="2">
        <f>CC$207*$B73+CC$209</f>
        <v>81.797300933074482</v>
      </c>
      <c r="DH73" s="2">
        <f>CD$207*$B73+CD$209</f>
        <v>81.437170710942269</v>
      </c>
      <c r="DI73" s="2">
        <f>CE$207*$B73+CE$209</f>
        <v>82.852606406786151</v>
      </c>
      <c r="DJ73" s="2">
        <f>CF$207*$B73+CF$209</f>
        <v>82.618586512243297</v>
      </c>
      <c r="DK73" s="2">
        <f>CG$207*$B73+CG$209</f>
        <v>82.82194601924526</v>
      </c>
      <c r="DL73" s="2">
        <f>CH$207*$B73+CH$209</f>
        <v>80.751173031832124</v>
      </c>
      <c r="DM73" s="2">
        <f>CI$207*$B73+CI$209</f>
        <v>76.501258660727558</v>
      </c>
      <c r="DN73" s="2">
        <f>CJ$207*$B73+CJ$209</f>
        <v>70.266759808779554</v>
      </c>
      <c r="DO73" s="2">
        <f>CK$207*$B73+CK$209</f>
        <v>62.221799706377787</v>
      </c>
      <c r="DP73" s="2">
        <f>CL$207*$B73+CL$209</f>
        <v>52.554902919827128</v>
      </c>
      <c r="DS73" s="2">
        <f>POWER(10,($B73-C$227)/C$228)/(1+POWER(10,($B73-C$227)/C$228))</f>
        <v>5.3520071941784743E-2</v>
      </c>
      <c r="DT73" s="2">
        <f>POWER(10,($B73-D$227)/D$228)/(1+POWER(10,($B73-D$227)/D$228))</f>
        <v>2.829225308049951E-2</v>
      </c>
      <c r="DU73" s="2">
        <f>POWER(10,($B73-E$227)/E$228)/(1+POWER(10,($B73-E$227)/E$228))</f>
        <v>4.8910417967006355E-2</v>
      </c>
      <c r="DV73" s="2">
        <f>POWER(10,($B73-F$227)/F$228)/(1+POWER(10,($B73-F$227)/F$228))</f>
        <v>5.5469567394765204E-2</v>
      </c>
      <c r="DW73" s="2">
        <f>POWER(10,($B73-G$227)/G$228)/(1+POWER(10,($B73-G$227)/G$228))</f>
        <v>5.5226321535358981E-2</v>
      </c>
      <c r="DX73" s="2">
        <f>POWER(10,($B73-H$227)/H$228)/(1+POWER(10,($B73-H$227)/H$228))</f>
        <v>4.9017711377517176E-2</v>
      </c>
      <c r="DY73" s="2">
        <f>POWER(10,($B73-I$227)/I$228)/(1+POWER(10,($B73-I$227)/I$228))</f>
        <v>5.0870563620549696E-2</v>
      </c>
      <c r="DZ73" s="2">
        <f>POWER(10,($B73-J$227)/J$228)/(1+POWER(10,($B73-J$227)/J$228))</f>
        <v>5.0729841593853943E-2</v>
      </c>
      <c r="EA73" s="2">
        <f>POWER(10,($B73-K$227)/K$228)/(1+POWER(10,($B73-K$227)/K$228))</f>
        <v>5.4495236779326349E-2</v>
      </c>
      <c r="EB73" s="2">
        <f>POWER(10,($B73-L$227)/L$228)/(1+POWER(10,($B73-L$227)/L$228))</f>
        <v>5.3084338053735941E-2</v>
      </c>
      <c r="EC73" s="2">
        <f>POWER(10,($B73-M$227)/M$228)/(1+POWER(10,($B73-M$227)/M$228))</f>
        <v>4.8332221900616291E-2</v>
      </c>
      <c r="ED73" s="2">
        <f>POWER(10,($B73-N$227)/N$228)/(1+POWER(10,($B73-N$227)/N$228))</f>
        <v>4.697493475519901E-2</v>
      </c>
      <c r="EE73" s="2">
        <f>POWER(10,($B73-O$227)/O$228)/(1+POWER(10,($B73-O$227)/O$228))</f>
        <v>4.8685174965212102E-2</v>
      </c>
    </row>
    <row r="74" spans="2:135" x14ac:dyDescent="0.25">
      <c r="B74" s="2">
        <v>68</v>
      </c>
      <c r="C74">
        <v>88.906999999999996</v>
      </c>
      <c r="D74">
        <v>94.239000000000004</v>
      </c>
      <c r="E74">
        <v>88.239000000000004</v>
      </c>
      <c r="F74">
        <v>88.149000000000001</v>
      </c>
      <c r="G74">
        <v>87.552000000000007</v>
      </c>
      <c r="H74">
        <v>85.835999999999999</v>
      </c>
      <c r="I74">
        <v>85.671999999999997</v>
      </c>
      <c r="J74">
        <v>85.269000000000005</v>
      </c>
      <c r="K74">
        <v>83.835999999999999</v>
      </c>
      <c r="L74">
        <v>81</v>
      </c>
      <c r="M74">
        <v>71.328000000000003</v>
      </c>
      <c r="N74">
        <v>63.970100000000002</v>
      </c>
      <c r="O74">
        <v>55.708300000000001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82.754648920628853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106.45806708860668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86.774207685670788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86.17160846490215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86.053177817191454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86.434633442010252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86.999016693589653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86.275781192198977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84.008665396498145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79.455850082937118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72.550767332059948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63.741543422774001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53.773713886760703</v>
      </c>
      <c r="AE74" s="5"/>
      <c r="AG74" s="5">
        <f t="shared" si="17"/>
        <v>6.1523510793711438</v>
      </c>
      <c r="AH74" s="5">
        <f t="shared" si="17"/>
        <v>-12.219067088606678</v>
      </c>
      <c r="AI74" s="5">
        <f t="shared" si="17"/>
        <v>1.4647923143292161</v>
      </c>
      <c r="AJ74" s="5">
        <f t="shared" si="17"/>
        <v>1.9773915350978513</v>
      </c>
      <c r="AK74" s="5">
        <f t="shared" si="17"/>
        <v>1.4988221828085528</v>
      </c>
      <c r="AL74" s="5">
        <f t="shared" si="17"/>
        <v>-0.5986334420102537</v>
      </c>
      <c r="AM74" s="5">
        <f t="shared" si="17"/>
        <v>-1.3270166935896555</v>
      </c>
      <c r="AN74" s="5">
        <f t="shared" si="16"/>
        <v>-1.0067811921989716</v>
      </c>
      <c r="AO74" s="5">
        <f t="shared" si="14"/>
        <v>-0.17266539649814661</v>
      </c>
      <c r="AP74" s="5">
        <f t="shared" si="14"/>
        <v>1.5441499170628816</v>
      </c>
      <c r="AQ74" s="5">
        <f t="shared" si="14"/>
        <v>-1.222767332059945</v>
      </c>
      <c r="AR74" s="5">
        <f t="shared" si="14"/>
        <v>0.22855657722600142</v>
      </c>
      <c r="AS74" s="5">
        <f t="shared" si="14"/>
        <v>1.9345861132392983</v>
      </c>
      <c r="AV74" s="2">
        <f t="shared" si="18"/>
        <v>76.693484741176874</v>
      </c>
      <c r="AW74" s="2">
        <f t="shared" si="19"/>
        <v>79.426645995805245</v>
      </c>
      <c r="AX74" s="2">
        <f t="shared" si="20"/>
        <v>81.207995302560889</v>
      </c>
      <c r="AY74" s="2">
        <f t="shared" si="21"/>
        <v>80.542873003275261</v>
      </c>
      <c r="AZ74" s="2">
        <f t="shared" si="22"/>
        <v>80.942314771838952</v>
      </c>
      <c r="BA74" s="2">
        <f t="shared" si="23"/>
        <v>81.590374676490882</v>
      </c>
      <c r="BB74" s="2">
        <f t="shared" si="24"/>
        <v>81.959206177766418</v>
      </c>
      <c r="BC74" s="2">
        <f t="shared" si="25"/>
        <v>81.473474694286949</v>
      </c>
      <c r="BD74" s="2">
        <f t="shared" si="26"/>
        <v>79.348005230567381</v>
      </c>
      <c r="BE74" s="2">
        <f t="shared" si="27"/>
        <v>75.114398374210921</v>
      </c>
      <c r="BF74" s="2">
        <f t="shared" si="28"/>
        <v>68.537944602204888</v>
      </c>
      <c r="BG74" s="2">
        <f t="shared" si="29"/>
        <v>60.508682070838248</v>
      </c>
      <c r="BH74" s="2">
        <f t="shared" si="30"/>
        <v>51.029581382524526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76.661014718756604</v>
      </c>
      <c r="CP74" s="2">
        <f>BL$207*$B74+BL$209</f>
        <v>79.402798688991666</v>
      </c>
      <c r="CQ74" s="2">
        <f>BM$207*$B74+BM$209</f>
        <v>81.128674380501977</v>
      </c>
      <c r="CR74" s="2">
        <f>BN$207*$B74+BN$209</f>
        <v>80.465188621982975</v>
      </c>
      <c r="CS74" s="2">
        <f>BO$207*$B74+BO$209</f>
        <v>80.912941373520198</v>
      </c>
      <c r="CT74" s="2">
        <f>BP$207*$B74+BP$209</f>
        <v>81.52110048355388</v>
      </c>
      <c r="CU74" s="2">
        <f>BQ$207*$B74+BQ$209</f>
        <v>81.921999049284935</v>
      </c>
      <c r="CV74" s="2">
        <f>BR$207*$B74+BR$209</f>
        <v>81.396589611013411</v>
      </c>
      <c r="CW74" s="2">
        <f>BS$207*$B74+BS$209</f>
        <v>79.262167358192499</v>
      </c>
      <c r="CX74" s="2">
        <f>BT$207*$B74+BT$209</f>
        <v>75.03157905491274</v>
      </c>
      <c r="CY74" s="2">
        <f>BU$207*$B74+BU$209</f>
        <v>68.443796119170344</v>
      </c>
      <c r="CZ74" s="2">
        <f>BV$207*$B74+BV$209</f>
        <v>60.417971365212814</v>
      </c>
      <c r="DA74" s="2">
        <f>BW$207*$B74+BW$209</f>
        <v>50.945914171669301</v>
      </c>
      <c r="DD74" s="2">
        <f>BZ$207*$B74+BZ$209</f>
        <v>77.217178391621943</v>
      </c>
      <c r="DE74" s="2">
        <f>CA$207*$B74+CA$209</f>
        <v>80.173623409229691</v>
      </c>
      <c r="DF74" s="2">
        <f>CB$207*$B74+CB$209</f>
        <v>82.61471576362041</v>
      </c>
      <c r="DG74" s="2">
        <f>CC$207*$B74+CC$209</f>
        <v>81.749282890220243</v>
      </c>
      <c r="DH74" s="2">
        <f>CD$207*$B74+CD$209</f>
        <v>81.400600004049622</v>
      </c>
      <c r="DI74" s="2">
        <f>CE$207*$B74+CE$209</f>
        <v>82.816093549250169</v>
      </c>
      <c r="DJ74" s="2">
        <f>CF$207*$B74+CF$209</f>
        <v>82.592324741037103</v>
      </c>
      <c r="DK74" s="2">
        <f>CG$207*$B74+CG$209</f>
        <v>82.785579153092087</v>
      </c>
      <c r="DL74" s="2">
        <f>CH$207*$B74+CH$209</f>
        <v>80.706269016173763</v>
      </c>
      <c r="DM74" s="2">
        <f>CI$207*$B74+CI$209</f>
        <v>76.461736348129932</v>
      </c>
      <c r="DN74" s="2">
        <f>CJ$207*$B74+CJ$209</f>
        <v>70.228626610994596</v>
      </c>
      <c r="DO74" s="2">
        <f>CK$207*$B74+CK$209</f>
        <v>62.187086754415475</v>
      </c>
      <c r="DP74" s="2">
        <f>CL$207*$B74+CL$209</f>
        <v>52.520599158366885</v>
      </c>
      <c r="DS74" s="2">
        <f>POWER(10,($B74-C$227)/C$228)/(1+POWER(10,($B74-C$227)/C$228))</f>
        <v>5.8382134620519478E-2</v>
      </c>
      <c r="DT74" s="2">
        <f>POWER(10,($B74-D$227)/D$228)/(1+POWER(10,($B74-D$227)/D$228))</f>
        <v>3.0937392363628594E-2</v>
      </c>
      <c r="DU74" s="2">
        <f>POWER(10,($B74-E$227)/E$228)/(1+POWER(10,($B74-E$227)/E$228))</f>
        <v>5.3377330510451272E-2</v>
      </c>
      <c r="DV74" s="2">
        <f>POWER(10,($B74-F$227)/F$228)/(1+POWER(10,($B74-F$227)/F$228))</f>
        <v>6.0497413012301257E-2</v>
      </c>
      <c r="DW74" s="2">
        <f>POWER(10,($B74-G$227)/G$228)/(1+POWER(10,($B74-G$227)/G$228))</f>
        <v>6.0233525010843184E-2</v>
      </c>
      <c r="DX74" s="2">
        <f>POWER(10,($B74-H$227)/H$228)/(1+POWER(10,($B74-H$227)/H$228))</f>
        <v>5.3493871721831801E-2</v>
      </c>
      <c r="DY74" s="2">
        <f>POWER(10,($B74-I$227)/I$228)/(1+POWER(10,($B74-I$227)/I$228))</f>
        <v>5.5506045701819363E-2</v>
      </c>
      <c r="DZ74" s="2">
        <f>POWER(10,($B74-J$227)/J$228)/(1+POWER(10,($B74-J$227)/J$228))</f>
        <v>5.5353248490613287E-2</v>
      </c>
      <c r="EA74" s="2">
        <f>POWER(10,($B74-K$227)/K$228)/(1+POWER(10,($B74-K$227)/K$228))</f>
        <v>5.9440325340309706E-2</v>
      </c>
      <c r="EB74" s="2">
        <f>POWER(10,($B74-L$227)/L$228)/(1+POWER(10,($B74-L$227)/L$228))</f>
        <v>5.7909238159299312E-2</v>
      </c>
      <c r="EC74" s="2">
        <f>POWER(10,($B74-M$227)/M$228)/(1+POWER(10,($B74-M$227)/M$228))</f>
        <v>5.2749257403326588E-2</v>
      </c>
      <c r="ED74" s="2">
        <f>POWER(10,($B74-N$227)/N$228)/(1+POWER(10,($B74-N$227)/N$228))</f>
        <v>5.1274612260490078E-2</v>
      </c>
      <c r="EE74" s="2">
        <f>POWER(10,($B74-O$227)/O$228)/(1+POWER(10,($B74-O$227)/O$228))</f>
        <v>5.3132665620120791E-2</v>
      </c>
    </row>
    <row r="75" spans="2:135" x14ac:dyDescent="0.25">
      <c r="B75" s="2">
        <v>69</v>
      </c>
      <c r="C75">
        <v>92.581000000000003</v>
      </c>
      <c r="D75">
        <v>87.477999999999994</v>
      </c>
      <c r="E75">
        <v>91.164000000000001</v>
      </c>
      <c r="F75">
        <v>91.015000000000001</v>
      </c>
      <c r="G75">
        <v>88.239000000000004</v>
      </c>
      <c r="H75">
        <v>86.492999999999995</v>
      </c>
      <c r="I75">
        <v>88.179000000000002</v>
      </c>
      <c r="J75">
        <v>86.656999999999996</v>
      </c>
      <c r="K75">
        <v>86.284000000000006</v>
      </c>
      <c r="L75">
        <v>81.715999999999994</v>
      </c>
      <c r="M75">
        <v>72.820999999999998</v>
      </c>
      <c r="N75">
        <v>66.507499999999993</v>
      </c>
      <c r="O75">
        <v>57.5139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85.194572393089132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98.425705411612498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86.599775967766547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88.002401504397184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87.49787324286369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86.487054297427477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86.967929299276335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86.377928033352674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84.727843781206957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80.23456862660079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72.369859751869484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63.841443656097098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54.780068147797991</v>
      </c>
      <c r="AE75" s="5"/>
      <c r="AG75" s="5">
        <f t="shared" si="17"/>
        <v>7.3864276069108712</v>
      </c>
      <c r="AH75" s="5">
        <f t="shared" si="17"/>
        <v>-10.947705411612503</v>
      </c>
      <c r="AI75" s="5">
        <f t="shared" si="17"/>
        <v>4.5642240322334544</v>
      </c>
      <c r="AJ75" s="5">
        <f t="shared" si="17"/>
        <v>3.0125984956028162</v>
      </c>
      <c r="AK75" s="5">
        <f t="shared" si="17"/>
        <v>0.74112675713631404</v>
      </c>
      <c r="AL75" s="5">
        <f t="shared" si="17"/>
        <v>5.9457025725180301E-3</v>
      </c>
      <c r="AM75" s="5">
        <f t="shared" si="17"/>
        <v>1.211070700723667</v>
      </c>
      <c r="AN75" s="5">
        <f t="shared" si="16"/>
        <v>0.27907196664732226</v>
      </c>
      <c r="AO75" s="5">
        <f t="shared" si="14"/>
        <v>1.5561562187930491</v>
      </c>
      <c r="AP75" s="5">
        <f t="shared" si="14"/>
        <v>1.4814313733992037</v>
      </c>
      <c r="AQ75" s="5">
        <f t="shared" si="14"/>
        <v>0.45114024813051401</v>
      </c>
      <c r="AR75" s="5">
        <f t="shared" si="14"/>
        <v>2.6660563439028948</v>
      </c>
      <c r="AS75" s="5">
        <f t="shared" si="14"/>
        <v>2.7338318522020089</v>
      </c>
      <c r="AV75" s="2">
        <f t="shared" si="18"/>
        <v>76.700194733588432</v>
      </c>
      <c r="AW75" s="2">
        <f t="shared" si="19"/>
        <v>79.4387263458093</v>
      </c>
      <c r="AX75" s="2">
        <f t="shared" si="20"/>
        <v>81.229013479962163</v>
      </c>
      <c r="AY75" s="2">
        <f t="shared" si="21"/>
        <v>80.55513620310407</v>
      </c>
      <c r="AZ75" s="2">
        <f t="shared" si="22"/>
        <v>80.946762619884453</v>
      </c>
      <c r="BA75" s="2">
        <f t="shared" si="23"/>
        <v>81.619124129376956</v>
      </c>
      <c r="BB75" s="2">
        <f t="shared" si="24"/>
        <v>81.978725319735389</v>
      </c>
      <c r="BC75" s="2">
        <f t="shared" si="25"/>
        <v>81.505046197620771</v>
      </c>
      <c r="BD75" s="2">
        <f t="shared" si="26"/>
        <v>79.379198970304159</v>
      </c>
      <c r="BE75" s="2">
        <f t="shared" si="27"/>
        <v>75.147995509529849</v>
      </c>
      <c r="BF75" s="2">
        <f t="shared" si="28"/>
        <v>68.58295445382916</v>
      </c>
      <c r="BG75" s="2">
        <f t="shared" si="29"/>
        <v>60.547234973781784</v>
      </c>
      <c r="BH75" s="2">
        <f t="shared" si="30"/>
        <v>51.056767246514482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76.666998117848635</v>
      </c>
      <c r="CP75" s="2">
        <f>BL$207*$B75+BL$209</f>
        <v>79.414195631869148</v>
      </c>
      <c r="CQ75" s="2">
        <f>BM$207*$B75+BM$209</f>
        <v>81.146510130718951</v>
      </c>
      <c r="CR75" s="2">
        <f>BN$207*$B75+BN$209</f>
        <v>80.474213162964375</v>
      </c>
      <c r="CS75" s="2">
        <f>BO$207*$B75+BO$209</f>
        <v>80.917438024037139</v>
      </c>
      <c r="CT75" s="2">
        <f>BP$207*$B75+BP$209</f>
        <v>81.547210784313762</v>
      </c>
      <c r="CU75" s="2">
        <f>BQ$207*$B75+BQ$209</f>
        <v>81.940878538672095</v>
      </c>
      <c r="CV75" s="2">
        <f>BR$207*$B75+BR$209</f>
        <v>81.42510842592759</v>
      </c>
      <c r="CW75" s="2">
        <f>BS$207*$B75+BS$209</f>
        <v>79.290352722882957</v>
      </c>
      <c r="CX75" s="2">
        <f>BT$207*$B75+BT$209</f>
        <v>75.062114128132492</v>
      </c>
      <c r="CY75" s="2">
        <f>BU$207*$B75+BU$209</f>
        <v>68.484799346405225</v>
      </c>
      <c r="CZ75" s="2">
        <f>BV$207*$B75+BV$209</f>
        <v>60.452114399621642</v>
      </c>
      <c r="DA75" s="2">
        <f>BW$207*$B75+BW$209</f>
        <v>50.968811304897315</v>
      </c>
      <c r="DD75" s="2">
        <f>BZ$207*$B75+BZ$209</f>
        <v>77.188496765205755</v>
      </c>
      <c r="DE75" s="2">
        <f>CA$207*$B75+CA$209</f>
        <v>80.139500892150863</v>
      </c>
      <c r="DF75" s="2">
        <f>CB$207*$B75+CB$209</f>
        <v>82.563430675205524</v>
      </c>
      <c r="DG75" s="2">
        <f>CC$207*$B75+CC$209</f>
        <v>81.701264847365991</v>
      </c>
      <c r="DH75" s="2">
        <f>CD$207*$B75+CD$209</f>
        <v>81.364029297156975</v>
      </c>
      <c r="DI75" s="2">
        <f>CE$207*$B75+CE$209</f>
        <v>82.779580691714187</v>
      </c>
      <c r="DJ75" s="2">
        <f>CF$207*$B75+CF$209</f>
        <v>82.566062969830895</v>
      </c>
      <c r="DK75" s="2">
        <f>CG$207*$B75+CG$209</f>
        <v>82.749212286938928</v>
      </c>
      <c r="DL75" s="2">
        <f>CH$207*$B75+CH$209</f>
        <v>80.661365000515417</v>
      </c>
      <c r="DM75" s="2">
        <f>CI$207*$B75+CI$209</f>
        <v>76.422214035532306</v>
      </c>
      <c r="DN75" s="2">
        <f>CJ$207*$B75+CJ$209</f>
        <v>70.190493413209637</v>
      </c>
      <c r="DO75" s="2">
        <f>CK$207*$B75+CK$209</f>
        <v>62.152373802453162</v>
      </c>
      <c r="DP75" s="2">
        <f>CL$207*$B75+CL$209</f>
        <v>52.486295396906634</v>
      </c>
      <c r="DS75" s="2">
        <f>POWER(10,($B75-C$227)/C$228)/(1+POWER(10,($B75-C$227)/C$228))</f>
        <v>6.3656187620099058E-2</v>
      </c>
      <c r="DT75" s="2">
        <f>POWER(10,($B75-D$227)/D$228)/(1+POWER(10,($B75-D$227)/D$228))</f>
        <v>3.3821227121146678E-2</v>
      </c>
      <c r="DU75" s="2">
        <f>POWER(10,($B75-E$227)/E$228)/(1+POWER(10,($B75-E$227)/E$228))</f>
        <v>5.8227223512451513E-2</v>
      </c>
      <c r="DV75" s="2">
        <f>POWER(10,($B75-F$227)/F$228)/(1+POWER(10,($B75-F$227)/F$228))</f>
        <v>6.5949170005138835E-2</v>
      </c>
      <c r="DW75" s="2">
        <f>POWER(10,($B75-G$227)/G$228)/(1+POWER(10,($B75-G$227)/G$228))</f>
        <v>6.5663163640577421E-2</v>
      </c>
      <c r="DX75" s="2">
        <f>POWER(10,($B75-H$227)/H$228)/(1+POWER(10,($B75-H$227)/H$228))</f>
        <v>5.835370097188558E-2</v>
      </c>
      <c r="DY75" s="2">
        <f>POWER(10,($B75-I$227)/I$228)/(1+POWER(10,($B75-I$227)/I$228))</f>
        <v>6.0536985850941631E-2</v>
      </c>
      <c r="DZ75" s="2">
        <f>POWER(10,($B75-J$227)/J$228)/(1+POWER(10,($B75-J$227)/J$228))</f>
        <v>6.0371224680311517E-2</v>
      </c>
      <c r="EA75" s="2">
        <f>POWER(10,($B75-K$227)/K$228)/(1+POWER(10,($B75-K$227)/K$228))</f>
        <v>6.4803392989762745E-2</v>
      </c>
      <c r="EB75" s="2">
        <f>POWER(10,($B75-L$227)/L$228)/(1+POWER(10,($B75-L$227)/L$228))</f>
        <v>6.3143435956510036E-2</v>
      </c>
      <c r="EC75" s="2">
        <f>POWER(10,($B75-M$227)/M$228)/(1+POWER(10,($B75-M$227)/M$228))</f>
        <v>5.7545552472854457E-2</v>
      </c>
      <c r="ED75" s="2">
        <f>POWER(10,($B75-N$227)/N$228)/(1+POWER(10,($B75-N$227)/N$228))</f>
        <v>5.5944742315041249E-2</v>
      </c>
      <c r="EE75" s="2">
        <f>POWER(10,($B75-O$227)/O$228)/(1+POWER(10,($B75-O$227)/O$228))</f>
        <v>5.7961689404400815E-2</v>
      </c>
    </row>
    <row r="76" spans="2:135" x14ac:dyDescent="0.25">
      <c r="B76" s="2">
        <v>70</v>
      </c>
      <c r="C76">
        <v>93.325999999999993</v>
      </c>
      <c r="D76">
        <v>84.224000000000004</v>
      </c>
      <c r="E76">
        <v>91.94</v>
      </c>
      <c r="F76">
        <v>95.388000000000005</v>
      </c>
      <c r="G76">
        <v>92.103999999999999</v>
      </c>
      <c r="H76">
        <v>88.254000000000005</v>
      </c>
      <c r="I76">
        <v>88.984999999999999</v>
      </c>
      <c r="J76">
        <v>86.596999999999994</v>
      </c>
      <c r="K76">
        <v>87.611999999999995</v>
      </c>
      <c r="L76">
        <v>83.790999999999997</v>
      </c>
      <c r="M76">
        <v>74.015000000000001</v>
      </c>
      <c r="N76">
        <v>67.059700000000007</v>
      </c>
      <c r="O76">
        <v>58.2361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88.322093731258917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92.394455566628096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87.695346601030664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90.934617408213498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89.998591472087142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87.656176175691314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88.080138568842031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87.577211669210385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86.483908479554302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81.978649058655179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73.087419589022687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64.685354403907539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56.29505212964154</v>
      </c>
      <c r="AE76" s="5"/>
      <c r="AG76" s="5">
        <f t="shared" si="17"/>
        <v>5.0039062687410762</v>
      </c>
      <c r="AH76" s="5">
        <f t="shared" si="17"/>
        <v>-8.1704555666280925</v>
      </c>
      <c r="AI76" s="5">
        <f t="shared" si="17"/>
        <v>4.2446533989693336</v>
      </c>
      <c r="AJ76" s="5">
        <f t="shared" si="17"/>
        <v>4.4533825917865073</v>
      </c>
      <c r="AK76" s="5">
        <f t="shared" si="17"/>
        <v>2.1054085279128572</v>
      </c>
      <c r="AL76" s="5">
        <f t="shared" si="17"/>
        <v>0.59782382430869063</v>
      </c>
      <c r="AM76" s="5">
        <f t="shared" si="17"/>
        <v>0.90486143115796835</v>
      </c>
      <c r="AN76" s="5">
        <f t="shared" si="16"/>
        <v>-0.98021166921039082</v>
      </c>
      <c r="AO76" s="5">
        <f t="shared" si="16"/>
        <v>1.1280915204456932</v>
      </c>
      <c r="AP76" s="5">
        <f t="shared" si="16"/>
        <v>1.8123509413448176</v>
      </c>
      <c r="AQ76" s="5">
        <f t="shared" si="16"/>
        <v>0.92758041097731336</v>
      </c>
      <c r="AR76" s="5">
        <f t="shared" si="16"/>
        <v>2.3743455960924678</v>
      </c>
      <c r="AS76" s="5">
        <f t="shared" si="16"/>
        <v>1.9410478703584602</v>
      </c>
      <c r="AV76" s="2">
        <f t="shared" si="18"/>
        <v>76.706753934864921</v>
      </c>
      <c r="AW76" s="2">
        <f t="shared" si="19"/>
        <v>79.450719922414962</v>
      </c>
      <c r="AX76" s="2">
        <f t="shared" si="20"/>
        <v>81.249915293123223</v>
      </c>
      <c r="AY76" s="2">
        <f t="shared" si="21"/>
        <v>80.567308287290444</v>
      </c>
      <c r="AZ76" s="2">
        <f t="shared" si="22"/>
        <v>80.9509478770984</v>
      </c>
      <c r="BA76" s="2">
        <f t="shared" si="23"/>
        <v>81.647746641841351</v>
      </c>
      <c r="BB76" s="2">
        <f t="shared" si="24"/>
        <v>81.998036270892911</v>
      </c>
      <c r="BC76" s="2">
        <f t="shared" si="25"/>
        <v>81.536499419852277</v>
      </c>
      <c r="BD76" s="2">
        <f t="shared" si="26"/>
        <v>79.410189641663479</v>
      </c>
      <c r="BE76" s="2">
        <f t="shared" si="27"/>
        <v>75.181424993326402</v>
      </c>
      <c r="BF76" s="2">
        <f t="shared" si="28"/>
        <v>68.627867549030057</v>
      </c>
      <c r="BG76" s="2">
        <f t="shared" si="29"/>
        <v>60.585794048908397</v>
      </c>
      <c r="BH76" s="2">
        <f t="shared" si="30"/>
        <v>51.083998788927531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76.672981516940681</v>
      </c>
      <c r="CP76" s="2">
        <f>BL$207*$B76+BL$209</f>
        <v>79.425592574746645</v>
      </c>
      <c r="CQ76" s="2">
        <f>BM$207*$B76+BM$209</f>
        <v>81.164345880935926</v>
      </c>
      <c r="CR76" s="2">
        <f>BN$207*$B76+BN$209</f>
        <v>80.483237703945761</v>
      </c>
      <c r="CS76" s="2">
        <f>BO$207*$B76+BO$209</f>
        <v>80.92193467455408</v>
      </c>
      <c r="CT76" s="2">
        <f>BP$207*$B76+BP$209</f>
        <v>81.57332108507363</v>
      </c>
      <c r="CU76" s="2">
        <f>BQ$207*$B76+BQ$209</f>
        <v>81.959758028059241</v>
      </c>
      <c r="CV76" s="2">
        <f>BR$207*$B76+BR$209</f>
        <v>81.453627240841755</v>
      </c>
      <c r="CW76" s="2">
        <f>BS$207*$B76+BS$209</f>
        <v>79.318538087573401</v>
      </c>
      <c r="CX76" s="2">
        <f>BT$207*$B76+BT$209</f>
        <v>75.092649201352259</v>
      </c>
      <c r="CY76" s="2">
        <f>BU$207*$B76+BU$209</f>
        <v>68.525802573640121</v>
      </c>
      <c r="CZ76" s="2">
        <f>BV$207*$B76+BV$209</f>
        <v>60.48625743403047</v>
      </c>
      <c r="DA76" s="2">
        <f>BW$207*$B76+BW$209</f>
        <v>50.991708438125329</v>
      </c>
      <c r="DD76" s="2">
        <f>BZ$207*$B76+BZ$209</f>
        <v>77.159815138789583</v>
      </c>
      <c r="DE76" s="2">
        <f>CA$207*$B76+CA$209</f>
        <v>80.105378375072021</v>
      </c>
      <c r="DF76" s="2">
        <f>CB$207*$B76+CB$209</f>
        <v>82.512145586790638</v>
      </c>
      <c r="DG76" s="2">
        <f>CC$207*$B76+CC$209</f>
        <v>81.653246804511738</v>
      </c>
      <c r="DH76" s="2">
        <f>CD$207*$B76+CD$209</f>
        <v>81.327458590264328</v>
      </c>
      <c r="DI76" s="2">
        <f>CE$207*$B76+CE$209</f>
        <v>82.743067834178206</v>
      </c>
      <c r="DJ76" s="2">
        <f>CF$207*$B76+CF$209</f>
        <v>82.539801198624687</v>
      </c>
      <c r="DK76" s="2">
        <f>CG$207*$B76+CG$209</f>
        <v>82.712845420785754</v>
      </c>
      <c r="DL76" s="2">
        <f>CH$207*$B76+CH$209</f>
        <v>80.616460984857071</v>
      </c>
      <c r="DM76" s="2">
        <f>CI$207*$B76+CI$209</f>
        <v>76.382691722934695</v>
      </c>
      <c r="DN76" s="2">
        <f>CJ$207*$B76+CJ$209</f>
        <v>70.152360215424665</v>
      </c>
      <c r="DO76" s="2">
        <f>CK$207*$B76+CK$209</f>
        <v>62.11766085049085</v>
      </c>
      <c r="DP76" s="2">
        <f>CL$207*$B76+CL$209</f>
        <v>52.45199163544639</v>
      </c>
      <c r="DS76" s="2">
        <f>POWER(10,($B76-C$227)/C$228)/(1+POWER(10,($B76-C$227)/C$228))</f>
        <v>6.9371580779457265E-2</v>
      </c>
      <c r="DT76" s="2">
        <f>POWER(10,($B76-D$227)/D$228)/(1+POWER(10,($B76-D$227)/D$228))</f>
        <v>3.6963625389489607E-2</v>
      </c>
      <c r="DU76" s="2">
        <f>POWER(10,($B76-E$227)/E$228)/(1+POWER(10,($B76-E$227)/E$228))</f>
        <v>6.3488225895572195E-2</v>
      </c>
      <c r="DV76" s="2">
        <f>POWER(10,($B76-F$227)/F$228)/(1+POWER(10,($B76-F$227)/F$228))</f>
        <v>7.1854640535716885E-2</v>
      </c>
      <c r="DW76" s="2">
        <f>POWER(10,($B76-G$227)/G$228)/(1+POWER(10,($B76-G$227)/G$228))</f>
        <v>7.1544985191577745E-2</v>
      </c>
      <c r="DX76" s="2">
        <f>POWER(10,($B76-H$227)/H$228)/(1+POWER(10,($B76-H$227)/H$228))</f>
        <v>6.3625358928925457E-2</v>
      </c>
      <c r="DY76" s="2">
        <f>POWER(10,($B76-I$227)/I$228)/(1+POWER(10,($B76-I$227)/I$228))</f>
        <v>6.5992058481359486E-2</v>
      </c>
      <c r="DZ76" s="2">
        <f>POWER(10,($B76-J$227)/J$228)/(1+POWER(10,($B76-J$227)/J$228))</f>
        <v>6.5812406722251957E-2</v>
      </c>
      <c r="EA76" s="2">
        <f>POWER(10,($B76-K$227)/K$228)/(1+POWER(10,($B76-K$227)/K$228))</f>
        <v>7.0614020510686895E-2</v>
      </c>
      <c r="EB76" s="2">
        <f>POWER(10,($B76-L$227)/L$228)/(1+POWER(10,($B76-L$227)/L$228))</f>
        <v>6.8816175039906613E-2</v>
      </c>
      <c r="EC76" s="2">
        <f>POWER(10,($B76-M$227)/M$228)/(1+POWER(10,($B76-M$227)/M$228))</f>
        <v>6.2749067581743173E-2</v>
      </c>
      <c r="ED76" s="2">
        <f>POWER(10,($B76-N$227)/N$228)/(1+POWER(10,($B76-N$227)/N$228))</f>
        <v>6.1012876320864447E-2</v>
      </c>
      <c r="EE76" s="2">
        <f>POWER(10,($B76-O$227)/O$228)/(1+POWER(10,($B76-O$227)/O$228))</f>
        <v>6.3200310029935231E-2</v>
      </c>
    </row>
    <row r="77" spans="2:135" x14ac:dyDescent="0.25">
      <c r="B77" s="2">
        <v>71</v>
      </c>
      <c r="C77">
        <v>96.766999999999996</v>
      </c>
      <c r="D77">
        <v>82.552000000000007</v>
      </c>
      <c r="E77">
        <v>93.552000000000007</v>
      </c>
      <c r="F77">
        <v>98.611999999999995</v>
      </c>
      <c r="G77">
        <v>93.866</v>
      </c>
      <c r="H77">
        <v>91.06</v>
      </c>
      <c r="I77">
        <v>92.179000000000002</v>
      </c>
      <c r="J77">
        <v>91.388000000000005</v>
      </c>
      <c r="K77">
        <v>91.328000000000003</v>
      </c>
      <c r="L77">
        <v>86.119</v>
      </c>
      <c r="M77">
        <v>75.954999999999998</v>
      </c>
      <c r="N77">
        <v>69.283600000000007</v>
      </c>
      <c r="O77">
        <v>60.125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91.984612775479377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88.160238163950737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90.000802047974275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94.868769264422212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93.469558539156225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89.887051379351121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90.260396663068718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89.805165361819633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89.196090105637055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84.619955111829157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74.643497178040178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66.233077095164447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58.2798719230938</v>
      </c>
      <c r="AE77" s="5"/>
      <c r="AG77" s="5">
        <f t="shared" si="17"/>
        <v>4.7823872245206189</v>
      </c>
      <c r="AH77" s="5">
        <f t="shared" si="17"/>
        <v>-5.6082381639507304</v>
      </c>
      <c r="AI77" s="5">
        <f t="shared" si="17"/>
        <v>3.5511979520257313</v>
      </c>
      <c r="AJ77" s="5">
        <f t="shared" si="17"/>
        <v>3.7432307355777823</v>
      </c>
      <c r="AK77" s="5">
        <f t="shared" si="17"/>
        <v>0.39644146084377496</v>
      </c>
      <c r="AL77" s="5">
        <f t="shared" si="17"/>
        <v>1.1729486206488815</v>
      </c>
      <c r="AM77" s="5">
        <f t="shared" si="17"/>
        <v>1.9186033369312838</v>
      </c>
      <c r="AN77" s="5">
        <f t="shared" si="16"/>
        <v>1.5828346381803726</v>
      </c>
      <c r="AO77" s="5">
        <f t="shared" si="16"/>
        <v>2.1319098943629484</v>
      </c>
      <c r="AP77" s="5">
        <f t="shared" si="16"/>
        <v>1.4990448881708431</v>
      </c>
      <c r="AQ77" s="5">
        <f t="shared" si="16"/>
        <v>1.3115028219598202</v>
      </c>
      <c r="AR77" s="5">
        <f t="shared" si="16"/>
        <v>3.0505229048355602</v>
      </c>
      <c r="AS77" s="5">
        <f t="shared" si="16"/>
        <v>1.8451280769061995</v>
      </c>
      <c r="AV77" s="2">
        <f t="shared" si="18"/>
        <v>76.713130197724595</v>
      </c>
      <c r="AW77" s="2">
        <f t="shared" si="19"/>
        <v>79.46260486240817</v>
      </c>
      <c r="AX77" s="2">
        <f t="shared" si="20"/>
        <v>81.27065297814984</v>
      </c>
      <c r="AY77" s="2">
        <f t="shared" si="21"/>
        <v>80.579345890591853</v>
      </c>
      <c r="AZ77" s="2">
        <f t="shared" si="22"/>
        <v>80.954826041457764</v>
      </c>
      <c r="BA77" s="2">
        <f t="shared" si="23"/>
        <v>81.676197330726652</v>
      </c>
      <c r="BB77" s="2">
        <f t="shared" si="24"/>
        <v>82.017097539184746</v>
      </c>
      <c r="BC77" s="2">
        <f t="shared" si="25"/>
        <v>81.567787543692631</v>
      </c>
      <c r="BD77" s="2">
        <f t="shared" si="26"/>
        <v>79.440916600055317</v>
      </c>
      <c r="BE77" s="2">
        <f t="shared" si="27"/>
        <v>75.214631641377878</v>
      </c>
      <c r="BF77" s="2">
        <f t="shared" si="28"/>
        <v>68.672632333730917</v>
      </c>
      <c r="BG77" s="2">
        <f t="shared" si="29"/>
        <v>60.624322054571309</v>
      </c>
      <c r="BH77" s="2">
        <f t="shared" si="30"/>
        <v>51.111246769680577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76.678964916032712</v>
      </c>
      <c r="CP77" s="2">
        <f>BL$207*$B77+BL$209</f>
        <v>79.436989517624141</v>
      </c>
      <c r="CQ77" s="2">
        <f>BM$207*$B77+BM$209</f>
        <v>81.182181631152915</v>
      </c>
      <c r="CR77" s="2">
        <f>BN$207*$B77+BN$209</f>
        <v>80.492262244927161</v>
      </c>
      <c r="CS77" s="2">
        <f>BO$207*$B77+BO$209</f>
        <v>80.926431325071007</v>
      </c>
      <c r="CT77" s="2">
        <f>BP$207*$B77+BP$209</f>
        <v>81.599431385833498</v>
      </c>
      <c r="CU77" s="2">
        <f>BQ$207*$B77+BQ$209</f>
        <v>81.978637517446401</v>
      </c>
      <c r="CV77" s="2">
        <f>BR$207*$B77+BR$209</f>
        <v>81.482146055755933</v>
      </c>
      <c r="CW77" s="2">
        <f>BS$207*$B77+BS$209</f>
        <v>79.346723452263859</v>
      </c>
      <c r="CX77" s="2">
        <f>BT$207*$B77+BT$209</f>
        <v>75.123184274572012</v>
      </c>
      <c r="CY77" s="2">
        <f>BU$207*$B77+BU$209</f>
        <v>68.566805800875002</v>
      </c>
      <c r="CZ77" s="2">
        <f>BV$207*$B77+BV$209</f>
        <v>60.520400468439298</v>
      </c>
      <c r="DA77" s="2">
        <f>BW$207*$B77+BW$209</f>
        <v>51.014605571353343</v>
      </c>
      <c r="DD77" s="2">
        <f>BZ$207*$B77+BZ$209</f>
        <v>77.131133512373395</v>
      </c>
      <c r="DE77" s="2">
        <f>CA$207*$B77+CA$209</f>
        <v>80.071255857993179</v>
      </c>
      <c r="DF77" s="2">
        <f>CB$207*$B77+CB$209</f>
        <v>82.460860498375737</v>
      </c>
      <c r="DG77" s="2">
        <f>CC$207*$B77+CC$209</f>
        <v>81.605228761657486</v>
      </c>
      <c r="DH77" s="2">
        <f>CD$207*$B77+CD$209</f>
        <v>81.290887883371667</v>
      </c>
      <c r="DI77" s="2">
        <f>CE$207*$B77+CE$209</f>
        <v>82.706554976642224</v>
      </c>
      <c r="DJ77" s="2">
        <f>CF$207*$B77+CF$209</f>
        <v>82.513539427418493</v>
      </c>
      <c r="DK77" s="2">
        <f>CG$207*$B77+CG$209</f>
        <v>82.676478554632581</v>
      </c>
      <c r="DL77" s="2">
        <f>CH$207*$B77+CH$209</f>
        <v>80.57155696919871</v>
      </c>
      <c r="DM77" s="2">
        <f>CI$207*$B77+CI$209</f>
        <v>76.343169410337069</v>
      </c>
      <c r="DN77" s="2">
        <f>CJ$207*$B77+CJ$209</f>
        <v>70.114227017639706</v>
      </c>
      <c r="DO77" s="2">
        <f>CK$207*$B77+CK$209</f>
        <v>62.082947898528538</v>
      </c>
      <c r="DP77" s="2">
        <f>CL$207*$B77+CL$209</f>
        <v>52.417687873986146</v>
      </c>
      <c r="DS77" s="2">
        <f>POWER(10,($B77-C$227)/C$228)/(1+POWER(10,($B77-C$227)/C$228))</f>
        <v>7.5558722937365291E-2</v>
      </c>
      <c r="DT77" s="2">
        <f>POWER(10,($B77-D$227)/D$228)/(1+POWER(10,($B77-D$227)/D$228))</f>
        <v>4.0385786149604641E-2</v>
      </c>
      <c r="DU77" s="2">
        <f>POWER(10,($B77-E$227)/E$228)/(1+POWER(10,($B77-E$227)/E$228))</f>
        <v>6.9189652902512014E-2</v>
      </c>
      <c r="DV77" s="2">
        <f>POWER(10,($B77-F$227)/F$228)/(1+POWER(10,($B77-F$227)/F$228))</f>
        <v>7.8244623136132438E-2</v>
      </c>
      <c r="DW77" s="2">
        <f>POWER(10,($B77-G$227)/G$228)/(1+POWER(10,($B77-G$227)/G$228))</f>
        <v>7.7909741888454148E-2</v>
      </c>
      <c r="DX77" s="2">
        <f>POWER(10,($B77-H$227)/H$228)/(1+POWER(10,($B77-H$227)/H$228))</f>
        <v>6.9338189096923478E-2</v>
      </c>
      <c r="DY77" s="2">
        <f>POWER(10,($B77-I$227)/I$228)/(1+POWER(10,($B77-I$227)/I$228))</f>
        <v>7.1901073862959644E-2</v>
      </c>
      <c r="DZ77" s="2">
        <f>POWER(10,($B77-J$227)/J$228)/(1+POWER(10,($B77-J$227)/J$228))</f>
        <v>7.1706570839566663E-2</v>
      </c>
      <c r="EA77" s="2">
        <f>POWER(10,($B77-K$227)/K$228)/(1+POWER(10,($B77-K$227)/K$228))</f>
        <v>7.6902816986248984E-2</v>
      </c>
      <c r="EB77" s="2">
        <f>POWER(10,($B77-L$227)/L$228)/(1+POWER(10,($B77-L$227)/L$228))</f>
        <v>7.4957771308015064E-2</v>
      </c>
      <c r="EC77" s="2">
        <f>POWER(10,($B77-M$227)/M$228)/(1+POWER(10,($B77-M$227)/M$228))</f>
        <v>6.8388963334216721E-2</v>
      </c>
      <c r="ED77" s="2">
        <f>POWER(10,($B77-N$227)/N$228)/(1+POWER(10,($B77-N$227)/N$228))</f>
        <v>6.6507796263234512E-2</v>
      </c>
      <c r="EE77" s="2">
        <f>POWER(10,($B77-O$227)/O$228)/(1+POWER(10,($B77-O$227)/O$228))</f>
        <v>6.8877782968178133E-2</v>
      </c>
    </row>
    <row r="78" spans="2:135" x14ac:dyDescent="0.25">
      <c r="B78" s="2">
        <v>72</v>
      </c>
      <c r="C78">
        <v>100.07</v>
      </c>
      <c r="D78">
        <v>83.671999999999997</v>
      </c>
      <c r="E78">
        <v>97.566999999999993</v>
      </c>
      <c r="F78">
        <v>101.52200000000001</v>
      </c>
      <c r="G78">
        <v>98.700999999999993</v>
      </c>
      <c r="H78">
        <v>94.149000000000001</v>
      </c>
      <c r="I78">
        <v>94.805999999999997</v>
      </c>
      <c r="J78">
        <v>93.103999999999999</v>
      </c>
      <c r="K78">
        <v>92.656999999999996</v>
      </c>
      <c r="L78">
        <v>89.850999999999999</v>
      </c>
      <c r="M78">
        <v>78.611999999999995</v>
      </c>
      <c r="N78">
        <v>72.149299999999997</v>
      </c>
      <c r="O78">
        <v>62.569400000000002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95.922398441257528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85.472651170147273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93.448727420511048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99.595935250599666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97.734253165475025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93.110127374834846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93.418293219625099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92.973882014170556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92.730766085675867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88.03830169693947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76.978318364020993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68.436109356279985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60.645001134953603</v>
      </c>
      <c r="AE78" s="5"/>
      <c r="AG78" s="5">
        <f t="shared" si="17"/>
        <v>4.1476015587424655</v>
      </c>
      <c r="AH78" s="5">
        <f t="shared" si="17"/>
        <v>-1.800651170147276</v>
      </c>
      <c r="AI78" s="5">
        <f t="shared" si="17"/>
        <v>4.118272579488945</v>
      </c>
      <c r="AJ78" s="5">
        <f t="shared" si="17"/>
        <v>1.9260647494003393</v>
      </c>
      <c r="AK78" s="5">
        <f t="shared" si="17"/>
        <v>0.96674683452496879</v>
      </c>
      <c r="AL78" s="5">
        <f t="shared" si="17"/>
        <v>1.0388726251651548</v>
      </c>
      <c r="AM78" s="5">
        <f t="shared" si="17"/>
        <v>1.3877067803748986</v>
      </c>
      <c r="AN78" s="5">
        <f t="shared" si="16"/>
        <v>0.13011798582944323</v>
      </c>
      <c r="AO78" s="5">
        <f t="shared" si="16"/>
        <v>-7.3766085675870841E-2</v>
      </c>
      <c r="AP78" s="5">
        <f t="shared" si="16"/>
        <v>1.8126983030605288</v>
      </c>
      <c r="AQ78" s="5">
        <f t="shared" si="16"/>
        <v>1.6336816359790021</v>
      </c>
      <c r="AR78" s="5">
        <f t="shared" si="16"/>
        <v>3.7131906437200115</v>
      </c>
      <c r="AS78" s="5">
        <f t="shared" si="16"/>
        <v>1.924398865046399</v>
      </c>
      <c r="AV78" s="2">
        <f t="shared" si="18"/>
        <v>76.719287531503468</v>
      </c>
      <c r="AW78" s="2">
        <f t="shared" si="19"/>
        <v>79.474356241422328</v>
      </c>
      <c r="AX78" s="2">
        <f t="shared" si="20"/>
        <v>81.291171952198738</v>
      </c>
      <c r="AY78" s="2">
        <f t="shared" si="21"/>
        <v>80.59119947844539</v>
      </c>
      <c r="AZ78" s="2">
        <f t="shared" si="22"/>
        <v>80.958347825425648</v>
      </c>
      <c r="BA78" s="2">
        <f t="shared" si="23"/>
        <v>81.70442506951278</v>
      </c>
      <c r="BB78" s="2">
        <f t="shared" si="24"/>
        <v>82.035862737249303</v>
      </c>
      <c r="BC78" s="2">
        <f t="shared" si="25"/>
        <v>81.598857153376471</v>
      </c>
      <c r="BD78" s="2">
        <f t="shared" si="26"/>
        <v>79.471311235403647</v>
      </c>
      <c r="BE78" s="2">
        <f t="shared" si="27"/>
        <v>75.247552821711807</v>
      </c>
      <c r="BF78" s="2">
        <f t="shared" si="28"/>
        <v>68.717189612402763</v>
      </c>
      <c r="BG78" s="2">
        <f t="shared" si="29"/>
        <v>60.662775501932458</v>
      </c>
      <c r="BH78" s="2">
        <f t="shared" si="30"/>
        <v>51.138476696159131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76.684948315124743</v>
      </c>
      <c r="CP78" s="2">
        <f>BL$207*$B78+BL$209</f>
        <v>79.448386460501624</v>
      </c>
      <c r="CQ78" s="2">
        <f>BM$207*$B78+BM$209</f>
        <v>81.200017381369889</v>
      </c>
      <c r="CR78" s="2">
        <f>BN$207*$B78+BN$209</f>
        <v>80.501286785908547</v>
      </c>
      <c r="CS78" s="2">
        <f>BO$207*$B78+BO$209</f>
        <v>80.930927975587949</v>
      </c>
      <c r="CT78" s="2">
        <f>BP$207*$B78+BP$209</f>
        <v>81.625541686593365</v>
      </c>
      <c r="CU78" s="2">
        <f>BQ$207*$B78+BQ$209</f>
        <v>81.997517006833561</v>
      </c>
      <c r="CV78" s="2">
        <f>BR$207*$B78+BR$209</f>
        <v>81.510664870670098</v>
      </c>
      <c r="CW78" s="2">
        <f>BS$207*$B78+BS$209</f>
        <v>79.374908816954317</v>
      </c>
      <c r="CX78" s="2">
        <f>BT$207*$B78+BT$209</f>
        <v>75.153719347791778</v>
      </c>
      <c r="CY78" s="2">
        <f>BU$207*$B78+BU$209</f>
        <v>68.607809028109898</v>
      </c>
      <c r="CZ78" s="2">
        <f>BV$207*$B78+BV$209</f>
        <v>60.554543502848126</v>
      </c>
      <c r="DA78" s="2">
        <f>BW$207*$B78+BW$209</f>
        <v>51.037502704581357</v>
      </c>
      <c r="DD78" s="2">
        <f>BZ$207*$B78+BZ$209</f>
        <v>77.102451885957208</v>
      </c>
      <c r="DE78" s="2">
        <f>CA$207*$B78+CA$209</f>
        <v>80.037133340914352</v>
      </c>
      <c r="DF78" s="2">
        <f>CB$207*$B78+CB$209</f>
        <v>82.409575409960851</v>
      </c>
      <c r="DG78" s="2">
        <f>CC$207*$B78+CC$209</f>
        <v>81.557210718803233</v>
      </c>
      <c r="DH78" s="2">
        <f>CD$207*$B78+CD$209</f>
        <v>81.25431717647902</v>
      </c>
      <c r="DI78" s="2">
        <f>CE$207*$B78+CE$209</f>
        <v>82.670042119106242</v>
      </c>
      <c r="DJ78" s="2">
        <f>CF$207*$B78+CF$209</f>
        <v>82.487277656212285</v>
      </c>
      <c r="DK78" s="2">
        <f>CG$207*$B78+CG$209</f>
        <v>82.640111688479422</v>
      </c>
      <c r="DL78" s="2">
        <f>CH$207*$B78+CH$209</f>
        <v>80.526652953540363</v>
      </c>
      <c r="DM78" s="2">
        <f>CI$207*$B78+CI$209</f>
        <v>76.303647097739443</v>
      </c>
      <c r="DN78" s="2">
        <f>CJ$207*$B78+CJ$209</f>
        <v>70.076093819854748</v>
      </c>
      <c r="DO78" s="2">
        <f>CK$207*$B78+CK$209</f>
        <v>62.048234946566225</v>
      </c>
      <c r="DP78" s="2">
        <f>CL$207*$B78+CL$209</f>
        <v>52.383384112525896</v>
      </c>
      <c r="DS78" s="2">
        <f>POWER(10,($B78-C$227)/C$228)/(1+POWER(10,($B78-C$227)/C$228))</f>
        <v>8.2248916602704239E-2</v>
      </c>
      <c r="DT78" s="2">
        <f>POWER(10,($B78-D$227)/D$228)/(1+POWER(10,($B78-D$227)/D$228))</f>
        <v>4.411026501320988E-2</v>
      </c>
      <c r="DU78" s="2">
        <f>POWER(10,($B78-E$227)/E$228)/(1+POWER(10,($B78-E$227)/E$228))</f>
        <v>7.5361883162427742E-2</v>
      </c>
      <c r="DV78" s="2">
        <f>POWER(10,($B78-F$227)/F$228)/(1+POWER(10,($B78-F$227)/F$228))</f>
        <v>8.5150728888551672E-2</v>
      </c>
      <c r="DW78" s="2">
        <f>POWER(10,($B78-G$227)/G$228)/(1+POWER(10,($B78-G$227)/G$228))</f>
        <v>8.4789008916044656E-2</v>
      </c>
      <c r="DX78" s="2">
        <f>POWER(10,($B78-H$227)/H$228)/(1+POWER(10,($B78-H$227)/H$228))</f>
        <v>7.5522594786917308E-2</v>
      </c>
      <c r="DY78" s="2">
        <f>POWER(10,($B78-I$227)/I$228)/(1+POWER(10,($B78-I$227)/I$228))</f>
        <v>7.8294837415751287E-2</v>
      </c>
      <c r="DZ78" s="2">
        <f>POWER(10,($B78-J$227)/J$228)/(1+POWER(10,($B78-J$227)/J$228))</f>
        <v>7.8084493502257754E-2</v>
      </c>
      <c r="EA78" s="2">
        <f>POWER(10,($B78-K$227)/K$228)/(1+POWER(10,($B78-K$227)/K$228))</f>
        <v>8.3701245256678922E-2</v>
      </c>
      <c r="EB78" s="2">
        <f>POWER(10,($B78-L$227)/L$228)/(1+POWER(10,($B78-L$227)/L$228))</f>
        <v>8.1599451725812663E-2</v>
      </c>
      <c r="EC78" s="2">
        <f>POWER(10,($B78-M$227)/M$228)/(1+POWER(10,($B78-M$227)/M$228))</f>
        <v>7.4495482693704457E-2</v>
      </c>
      <c r="ED78" s="2">
        <f>POWER(10,($B78-N$227)/N$228)/(1+POWER(10,($B78-N$227)/N$228))</f>
        <v>7.2459408895672331E-2</v>
      </c>
      <c r="EE78" s="2">
        <f>POWER(10,($B78-O$227)/O$228)/(1+POWER(10,($B78-O$227)/O$228))</f>
        <v>7.502443453170235E-2</v>
      </c>
    </row>
    <row r="79" spans="2:135" x14ac:dyDescent="0.25">
      <c r="B79" s="2">
        <v>73</v>
      </c>
      <c r="C79">
        <v>100.744</v>
      </c>
      <c r="D79">
        <v>86.700999999999993</v>
      </c>
      <c r="E79">
        <v>100.52200000000001</v>
      </c>
      <c r="F79">
        <v>106.149</v>
      </c>
      <c r="G79">
        <v>102.373</v>
      </c>
      <c r="H79">
        <v>98.805999999999997</v>
      </c>
      <c r="I79">
        <v>97.686999999999998</v>
      </c>
      <c r="J79">
        <v>96.103999999999999</v>
      </c>
      <c r="K79">
        <v>96.91</v>
      </c>
      <c r="L79">
        <v>92.566999999999993</v>
      </c>
      <c r="M79">
        <v>81.686999999999998</v>
      </c>
      <c r="N79">
        <v>72.731300000000005</v>
      </c>
      <c r="O79">
        <v>63.8889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99.775808854221367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84.102273976428378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97.897208016224795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104.75948152983395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102.48331815885558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97.181628275266917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97.389282465457399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96.918906626578874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96.852280677116426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92.015220861611894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79.986341251781198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71.197963587967536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63.23239500641197</v>
      </c>
      <c r="AE79" s="5"/>
      <c r="AG79" s="5">
        <f t="shared" si="17"/>
        <v>0.96819114577863274</v>
      </c>
      <c r="AH79" s="5">
        <f t="shared" si="17"/>
        <v>2.598726023571615</v>
      </c>
      <c r="AI79" s="5">
        <f t="shared" si="17"/>
        <v>2.6247919837752107</v>
      </c>
      <c r="AJ79" s="5">
        <f t="shared" si="17"/>
        <v>1.3895184701660526</v>
      </c>
      <c r="AK79" s="5">
        <f t="shared" si="17"/>
        <v>-0.11031815885557705</v>
      </c>
      <c r="AL79" s="5">
        <f t="shared" si="17"/>
        <v>1.6243717247330807</v>
      </c>
      <c r="AM79" s="5">
        <f t="shared" si="17"/>
        <v>0.29771753454259908</v>
      </c>
      <c r="AN79" s="5">
        <f t="shared" si="16"/>
        <v>-0.81490662657887469</v>
      </c>
      <c r="AO79" s="5">
        <f t="shared" si="16"/>
        <v>5.7719322883571067E-2</v>
      </c>
      <c r="AP79" s="5">
        <f t="shared" si="16"/>
        <v>0.551779138388099</v>
      </c>
      <c r="AQ79" s="5">
        <f t="shared" si="16"/>
        <v>1.7006587482187996</v>
      </c>
      <c r="AR79" s="5">
        <f t="shared" si="16"/>
        <v>1.5333364120324688</v>
      </c>
      <c r="AS79" s="5">
        <f t="shared" si="16"/>
        <v>0.65650499358802961</v>
      </c>
      <c r="AV79" s="2">
        <f t="shared" si="18"/>
        <v>76.725185866131667</v>
      </c>
      <c r="AW79" s="2">
        <f t="shared" si="19"/>
        <v>79.485945771638683</v>
      </c>
      <c r="AX79" s="2">
        <f t="shared" si="20"/>
        <v>81.311410258949451</v>
      </c>
      <c r="AY79" s="2">
        <f t="shared" si="21"/>
        <v>80.602812882890603</v>
      </c>
      <c r="AZ79" s="2">
        <f t="shared" si="22"/>
        <v>80.961458922033628</v>
      </c>
      <c r="BA79" s="2">
        <f t="shared" si="23"/>
        <v>81.732371994383243</v>
      </c>
      <c r="BB79" s="2">
        <f t="shared" si="24"/>
        <v>82.054280275921343</v>
      </c>
      <c r="BC79" s="2">
        <f t="shared" si="25"/>
        <v>81.629647715649128</v>
      </c>
      <c r="BD79" s="2">
        <f t="shared" si="26"/>
        <v>79.50129642043261</v>
      </c>
      <c r="BE79" s="2">
        <f t="shared" si="27"/>
        <v>75.280117911594232</v>
      </c>
      <c r="BF79" s="2">
        <f t="shared" si="28"/>
        <v>68.761471900167649</v>
      </c>
      <c r="BG79" s="2">
        <f t="shared" si="29"/>
        <v>60.701104061953643</v>
      </c>
      <c r="BH79" s="2">
        <f t="shared" si="30"/>
        <v>51.165648308584352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76.690931714216788</v>
      </c>
      <c r="CP79" s="2">
        <f>BL$207*$B79+BL$209</f>
        <v>79.45978340337912</v>
      </c>
      <c r="CQ79" s="2">
        <f>BM$207*$B79+BM$209</f>
        <v>81.217853131586864</v>
      </c>
      <c r="CR79" s="2">
        <f>BN$207*$B79+BN$209</f>
        <v>80.510311326889948</v>
      </c>
      <c r="CS79" s="2">
        <f>BO$207*$B79+BO$209</f>
        <v>80.93542462610489</v>
      </c>
      <c r="CT79" s="2">
        <f>BP$207*$B79+BP$209</f>
        <v>81.651651987353233</v>
      </c>
      <c r="CU79" s="2">
        <f>BQ$207*$B79+BQ$209</f>
        <v>82.016396496220722</v>
      </c>
      <c r="CV79" s="2">
        <f>BR$207*$B79+BR$209</f>
        <v>81.539183685584277</v>
      </c>
      <c r="CW79" s="2">
        <f>BS$207*$B79+BS$209</f>
        <v>79.403094181644761</v>
      </c>
      <c r="CX79" s="2">
        <f>BT$207*$B79+BT$209</f>
        <v>75.184254421011531</v>
      </c>
      <c r="CY79" s="2">
        <f>BU$207*$B79+BU$209</f>
        <v>68.648812255344779</v>
      </c>
      <c r="CZ79" s="2">
        <f>BV$207*$B79+BV$209</f>
        <v>60.588686537256955</v>
      </c>
      <c r="DA79" s="2">
        <f>BW$207*$B79+BW$209</f>
        <v>51.060399837809371</v>
      </c>
      <c r="DD79" s="2">
        <f>BZ$207*$B79+BZ$209</f>
        <v>77.073770259541021</v>
      </c>
      <c r="DE79" s="2">
        <f>CA$207*$B79+CA$209</f>
        <v>80.00301082383551</v>
      </c>
      <c r="DF79" s="2">
        <f>CB$207*$B79+CB$209</f>
        <v>82.358290321545965</v>
      </c>
      <c r="DG79" s="2">
        <f>CC$207*$B79+CC$209</f>
        <v>81.509192675948981</v>
      </c>
      <c r="DH79" s="2">
        <f>CD$207*$B79+CD$209</f>
        <v>81.217746469586373</v>
      </c>
      <c r="DI79" s="2">
        <f>CE$207*$B79+CE$209</f>
        <v>82.63352926157026</v>
      </c>
      <c r="DJ79" s="2">
        <f>CF$207*$B79+CF$209</f>
        <v>82.461015885006091</v>
      </c>
      <c r="DK79" s="2">
        <f>CG$207*$B79+CG$209</f>
        <v>82.603744822326249</v>
      </c>
      <c r="DL79" s="2">
        <f>CH$207*$B79+CH$209</f>
        <v>80.481748937882003</v>
      </c>
      <c r="DM79" s="2">
        <f>CI$207*$B79+CI$209</f>
        <v>76.264124785141831</v>
      </c>
      <c r="DN79" s="2">
        <f>CJ$207*$B79+CJ$209</f>
        <v>70.037960622069775</v>
      </c>
      <c r="DO79" s="2">
        <f>CK$207*$B79+CK$209</f>
        <v>62.013521994603913</v>
      </c>
      <c r="DP79" s="2">
        <f>CL$207*$B79+CL$209</f>
        <v>52.349080351065652</v>
      </c>
      <c r="DS79" s="2">
        <f>POWER(10,($B79-C$227)/C$228)/(1+POWER(10,($B79-C$227)/C$228))</f>
        <v>8.9474146042076055E-2</v>
      </c>
      <c r="DT79" s="2">
        <f>POWER(10,($B79-D$227)/D$228)/(1+POWER(10,($B79-D$227)/D$228))</f>
        <v>4.8160986125447204E-2</v>
      </c>
      <c r="DU79" s="2">
        <f>POWER(10,($B79-E$227)/E$228)/(1+POWER(10,($B79-E$227)/E$228))</f>
        <v>8.203619470349055E-2</v>
      </c>
      <c r="DV79" s="2">
        <f>POWER(10,($B79-F$227)/F$228)/(1+POWER(10,($B79-F$227)/F$228))</f>
        <v>9.2605148837533513E-2</v>
      </c>
      <c r="DW79" s="2">
        <f>POWER(10,($B79-G$227)/G$228)/(1+POWER(10,($B79-G$227)/G$228))</f>
        <v>9.221495442116022E-2</v>
      </c>
      <c r="DX79" s="2">
        <f>POWER(10,($B79-H$227)/H$228)/(1+POWER(10,($B79-H$227)/H$228))</f>
        <v>8.2209874033783908E-2</v>
      </c>
      <c r="DY79" s="2">
        <f>POWER(10,($B79-I$227)/I$228)/(1+POWER(10,($B79-I$227)/I$228))</f>
        <v>8.5204965541675046E-2</v>
      </c>
      <c r="DZ79" s="2">
        <f>POWER(10,($B79-J$227)/J$228)/(1+POWER(10,($B79-J$227)/J$228))</f>
        <v>8.4977768718593291E-2</v>
      </c>
      <c r="EA79" s="2">
        <f>POWER(10,($B79-K$227)/K$228)/(1+POWER(10,($B79-K$227)/K$228))</f>
        <v>9.10413996878979E-2</v>
      </c>
      <c r="EB79" s="2">
        <f>POWER(10,($B79-L$227)/L$228)/(1+POWER(10,($B79-L$227)/L$228))</f>
        <v>8.8773147006308784E-2</v>
      </c>
      <c r="EC79" s="2">
        <f>POWER(10,($B79-M$227)/M$228)/(1+POWER(10,($B79-M$227)/M$228))</f>
        <v>8.1099792881351412E-2</v>
      </c>
      <c r="ED79" s="2">
        <f>POWER(10,($B79-N$227)/N$228)/(1+POWER(10,($B79-N$227)/N$228))</f>
        <v>7.8898601320612244E-2</v>
      </c>
      <c r="EE79" s="2">
        <f>POWER(10,($B79-O$227)/O$228)/(1+POWER(10,($B79-O$227)/O$228))</f>
        <v>8.1671500183574899E-2</v>
      </c>
    </row>
    <row r="80" spans="2:135" x14ac:dyDescent="0.25">
      <c r="B80" s="2">
        <v>74</v>
      </c>
      <c r="C80">
        <v>102.605</v>
      </c>
      <c r="D80">
        <v>88.313000000000002</v>
      </c>
      <c r="E80">
        <v>104.56699999999999</v>
      </c>
      <c r="F80">
        <v>108.26900000000001</v>
      </c>
      <c r="G80">
        <v>106.06</v>
      </c>
      <c r="H80">
        <v>101.134</v>
      </c>
      <c r="I80">
        <v>100.343</v>
      </c>
      <c r="J80">
        <v>99.896000000000001</v>
      </c>
      <c r="K80">
        <v>100.26900000000001</v>
      </c>
      <c r="L80">
        <v>95.015000000000001</v>
      </c>
      <c r="M80">
        <v>84.745999999999995</v>
      </c>
      <c r="N80">
        <v>75.880600000000001</v>
      </c>
      <c r="O80">
        <v>65.236099999999993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103.125842050245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83.880813865355663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103.07080251032215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109.85875951350809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107.26908402808458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101.83499642254259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101.8886254156839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101.35616137856903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101.20001634122042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96.212422329830673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83.476300667402214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74.34242239158641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65.815774320029263</v>
      </c>
      <c r="AE80" s="5"/>
      <c r="AG80" s="5">
        <f t="shared" si="17"/>
        <v>-0.52084205024499397</v>
      </c>
      <c r="AH80" s="5">
        <f t="shared" si="17"/>
        <v>4.4321861346443399</v>
      </c>
      <c r="AI80" s="5">
        <f t="shared" si="17"/>
        <v>1.4961974896778401</v>
      </c>
      <c r="AJ80" s="5">
        <f t="shared" si="17"/>
        <v>-1.5897595135080849</v>
      </c>
      <c r="AK80" s="5">
        <f t="shared" si="17"/>
        <v>-1.2090840280845754</v>
      </c>
      <c r="AL80" s="5">
        <f t="shared" si="17"/>
        <v>-0.70099642254258754</v>
      </c>
      <c r="AM80" s="5">
        <f t="shared" si="17"/>
        <v>-1.5456254156839009</v>
      </c>
      <c r="AN80" s="5">
        <f t="shared" si="16"/>
        <v>-1.4601613785690262</v>
      </c>
      <c r="AO80" s="5">
        <f t="shared" si="16"/>
        <v>-0.93101634122041332</v>
      </c>
      <c r="AP80" s="5">
        <f t="shared" si="16"/>
        <v>-1.1974223298306725</v>
      </c>
      <c r="AQ80" s="5">
        <f t="shared" si="16"/>
        <v>1.2696993325977814</v>
      </c>
      <c r="AR80" s="5">
        <f t="shared" si="16"/>
        <v>1.5381776084135907</v>
      </c>
      <c r="AS80" s="5">
        <f t="shared" si="16"/>
        <v>-0.57967432002926955</v>
      </c>
      <c r="AV80" s="2">
        <f t="shared" si="18"/>
        <v>76.73078084213671</v>
      </c>
      <c r="AW80" s="2">
        <f t="shared" si="19"/>
        <v>79.49734148768944</v>
      </c>
      <c r="AX80" s="2">
        <f t="shared" si="20"/>
        <v>81.331298032356585</v>
      </c>
      <c r="AY80" s="2">
        <f t="shared" si="21"/>
        <v>80.614122867324042</v>
      </c>
      <c r="AZ80" s="2">
        <f t="shared" si="22"/>
        <v>80.964099814691707</v>
      </c>
      <c r="BA80" s="2">
        <f t="shared" si="23"/>
        <v>81.759973029525781</v>
      </c>
      <c r="BB80" s="2">
        <f t="shared" si="24"/>
        <v>82.072293088119281</v>
      </c>
      <c r="BC80" s="2">
        <f t="shared" si="25"/>
        <v>81.660091083259829</v>
      </c>
      <c r="BD80" s="2">
        <f t="shared" si="26"/>
        <v>79.530786003224122</v>
      </c>
      <c r="BE80" s="2">
        <f t="shared" si="27"/>
        <v>75.312247789802953</v>
      </c>
      <c r="BF80" s="2">
        <f t="shared" si="28"/>
        <v>68.805402790114783</v>
      </c>
      <c r="BG80" s="2">
        <f t="shared" si="29"/>
        <v>60.73924997245949</v>
      </c>
      <c r="BH80" s="2">
        <f t="shared" si="30"/>
        <v>51.192715064056799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76.696915113308819</v>
      </c>
      <c r="CP80" s="2">
        <f>BL$207*$B80+BL$209</f>
        <v>79.471180346256617</v>
      </c>
      <c r="CQ80" s="2">
        <f>BM$207*$B80+BM$209</f>
        <v>81.235688881803853</v>
      </c>
      <c r="CR80" s="2">
        <f>BN$207*$B80+BN$209</f>
        <v>80.519335867871348</v>
      </c>
      <c r="CS80" s="2">
        <f>BO$207*$B80+BO$209</f>
        <v>80.939921276621817</v>
      </c>
      <c r="CT80" s="2">
        <f>BP$207*$B80+BP$209</f>
        <v>81.677762288113101</v>
      </c>
      <c r="CU80" s="2">
        <f>BQ$207*$B80+BQ$209</f>
        <v>82.035275985607868</v>
      </c>
      <c r="CV80" s="2">
        <f>BR$207*$B80+BR$209</f>
        <v>81.567702500498456</v>
      </c>
      <c r="CW80" s="2">
        <f>BS$207*$B80+BS$209</f>
        <v>79.431279546335219</v>
      </c>
      <c r="CX80" s="2">
        <f>BT$207*$B80+BT$209</f>
        <v>75.214789494231297</v>
      </c>
      <c r="CY80" s="2">
        <f>BU$207*$B80+BU$209</f>
        <v>68.689815482579661</v>
      </c>
      <c r="CZ80" s="2">
        <f>BV$207*$B80+BV$209</f>
        <v>60.622829571665783</v>
      </c>
      <c r="DA80" s="2">
        <f>BW$207*$B80+BW$209</f>
        <v>51.083296971037392</v>
      </c>
      <c r="DD80" s="2">
        <f>BZ$207*$B80+BZ$209</f>
        <v>77.045088633124834</v>
      </c>
      <c r="DE80" s="2">
        <f>CA$207*$B80+CA$209</f>
        <v>79.968888306756668</v>
      </c>
      <c r="DF80" s="2">
        <f>CB$207*$B80+CB$209</f>
        <v>82.307005233131065</v>
      </c>
      <c r="DG80" s="2">
        <f>CC$207*$B80+CC$209</f>
        <v>81.461174633094743</v>
      </c>
      <c r="DH80" s="2">
        <f>CD$207*$B80+CD$209</f>
        <v>81.181175762693726</v>
      </c>
      <c r="DI80" s="2">
        <f>CE$207*$B80+CE$209</f>
        <v>82.597016404034278</v>
      </c>
      <c r="DJ80" s="2">
        <f>CF$207*$B80+CF$209</f>
        <v>82.434754113799883</v>
      </c>
      <c r="DK80" s="2">
        <f>CG$207*$B80+CG$209</f>
        <v>82.56737795617309</v>
      </c>
      <c r="DL80" s="2">
        <f>CH$207*$B80+CH$209</f>
        <v>80.436844922223656</v>
      </c>
      <c r="DM80" s="2">
        <f>CI$207*$B80+CI$209</f>
        <v>76.224602472544206</v>
      </c>
      <c r="DN80" s="2">
        <f>CJ$207*$B80+CJ$209</f>
        <v>69.999827424284817</v>
      </c>
      <c r="DO80" s="2">
        <f>CK$207*$B80+CK$209</f>
        <v>61.978809042641601</v>
      </c>
      <c r="DP80" s="2">
        <f>CL$207*$B80+CL$209</f>
        <v>52.314776589605408</v>
      </c>
      <c r="DS80" s="2">
        <f>POWER(10,($B80-C$227)/C$228)/(1+POWER(10,($B80-C$227)/C$228))</f>
        <v>9.7266813529587923E-2</v>
      </c>
      <c r="DT80" s="2">
        <f>POWER(10,($B80-D$227)/D$228)/(1+POWER(10,($B80-D$227)/D$228))</f>
        <v>5.2563236896056499E-2</v>
      </c>
      <c r="DU80" s="2">
        <f>POWER(10,($B80-E$227)/E$228)/(1+POWER(10,($B80-E$227)/E$228))</f>
        <v>8.9244554546639029E-2</v>
      </c>
      <c r="DV80" s="2">
        <f>POWER(10,($B80-F$227)/F$228)/(1+POWER(10,($B80-F$227)/F$228))</f>
        <v>0.1006403674945367</v>
      </c>
      <c r="DW80" s="2">
        <f>POWER(10,($B80-G$227)/G$228)/(1+POWER(10,($B80-G$227)/G$228))</f>
        <v>0.10022005585705536</v>
      </c>
      <c r="DX80" s="2">
        <f>POWER(10,($B80-H$227)/H$228)/(1+POWER(10,($B80-H$227)/H$228))</f>
        <v>8.9432007960389803E-2</v>
      </c>
      <c r="DY80" s="2">
        <f>POWER(10,($B80-I$227)/I$228)/(1+POWER(10,($B80-I$227)/I$228))</f>
        <v>9.2663652648392672E-2</v>
      </c>
      <c r="DZ80" s="2">
        <f>POWER(10,($B80-J$227)/J$228)/(1+POWER(10,($B80-J$227)/J$228))</f>
        <v>9.2418576685988144E-2</v>
      </c>
      <c r="EA80" s="2">
        <f>POWER(10,($B80-K$227)/K$228)/(1+POWER(10,($B80-K$227)/K$228))</f>
        <v>9.8955731049301193E-2</v>
      </c>
      <c r="EB80" s="2">
        <f>POWER(10,($B80-L$227)/L$228)/(1+POWER(10,($B80-L$227)/L$228))</f>
        <v>9.6511232935907049E-2</v>
      </c>
      <c r="EC80" s="2">
        <f>POWER(10,($B80-M$227)/M$228)/(1+POWER(10,($B80-M$227)/M$228))</f>
        <v>8.8233781582682039E-2</v>
      </c>
      <c r="ED80" s="2">
        <f>POWER(10,($B80-N$227)/N$228)/(1+POWER(10,($B80-N$227)/N$228))</f>
        <v>8.5857052621842525E-2</v>
      </c>
      <c r="EE80" s="2">
        <f>POWER(10,($B80-O$227)/O$228)/(1+POWER(10,($B80-O$227)/O$228))</f>
        <v>8.8850916709964783E-2</v>
      </c>
    </row>
    <row r="81" spans="2:135" x14ac:dyDescent="0.25">
      <c r="B81" s="2">
        <v>75</v>
      </c>
      <c r="C81">
        <v>104.047</v>
      </c>
      <c r="D81">
        <v>91.447999999999993</v>
      </c>
      <c r="E81">
        <v>108.746</v>
      </c>
      <c r="F81">
        <v>112.53700000000001</v>
      </c>
      <c r="G81">
        <v>110.164</v>
      </c>
      <c r="H81">
        <v>106.47799999999999</v>
      </c>
      <c r="I81">
        <v>104.70099999999999</v>
      </c>
      <c r="J81">
        <v>104.47799999999999</v>
      </c>
      <c r="K81">
        <v>104.045</v>
      </c>
      <c r="L81">
        <v>98.850999999999999</v>
      </c>
      <c r="M81">
        <v>87.850999999999999</v>
      </c>
      <c r="N81">
        <v>77.328400000000002</v>
      </c>
      <c r="O81">
        <v>67.055599999999998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105.56220614131107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84.710550543940968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108.53338462963332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114.30396809653034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111.54788443036975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106.66360177129783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106.49846864857572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105.87212136943188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105.30665923592596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100.18871550887388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87.152935194309208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77.602333737706516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68.123014550380503</v>
      </c>
      <c r="AE81" s="5"/>
      <c r="AG81" s="5">
        <f t="shared" si="17"/>
        <v>-1.5152061413110687</v>
      </c>
      <c r="AH81" s="5">
        <f t="shared" si="17"/>
        <v>6.737449456059025</v>
      </c>
      <c r="AI81" s="5">
        <f t="shared" si="17"/>
        <v>0.21261537036667733</v>
      </c>
      <c r="AJ81" s="5">
        <f t="shared" si="17"/>
        <v>-1.7669680965303343</v>
      </c>
      <c r="AK81" s="5">
        <f t="shared" si="17"/>
        <v>-1.3838844303697471</v>
      </c>
      <c r="AL81" s="5">
        <f t="shared" si="17"/>
        <v>-0.18560177129783995</v>
      </c>
      <c r="AM81" s="5">
        <f t="shared" si="17"/>
        <v>-1.7974686485757303</v>
      </c>
      <c r="AN81" s="5">
        <f t="shared" si="16"/>
        <v>-1.3941213694318861</v>
      </c>
      <c r="AO81" s="5">
        <f t="shared" si="16"/>
        <v>-1.2616592359259613</v>
      </c>
      <c r="AP81" s="5">
        <f t="shared" si="16"/>
        <v>-1.3377155088738846</v>
      </c>
      <c r="AQ81" s="5">
        <f t="shared" si="16"/>
        <v>0.69806480569079099</v>
      </c>
      <c r="AR81" s="5">
        <f t="shared" si="16"/>
        <v>-0.27393373770651408</v>
      </c>
      <c r="AS81" s="5">
        <f t="shared" si="16"/>
        <v>-1.067414550380505</v>
      </c>
      <c r="AV81" s="2">
        <f t="shared" si="18"/>
        <v>76.736023637719711</v>
      </c>
      <c r="AW81" s="2">
        <f t="shared" si="19"/>
        <v>79.508507424507854</v>
      </c>
      <c r="AX81" s="2">
        <f t="shared" si="20"/>
        <v>81.350756995868508</v>
      </c>
      <c r="AY81" s="2">
        <f t="shared" si="21"/>
        <v>80.625058737495152</v>
      </c>
      <c r="AZ81" s="2">
        <f t="shared" si="22"/>
        <v>80.966205645212938</v>
      </c>
      <c r="BA81" s="2">
        <f t="shared" si="23"/>
        <v>81.787155447571749</v>
      </c>
      <c r="BB81" s="2">
        <f t="shared" si="24"/>
        <v>82.089838396718903</v>
      </c>
      <c r="BC81" s="2">
        <f t="shared" si="25"/>
        <v>81.69011103824171</v>
      </c>
      <c r="BD81" s="2">
        <f t="shared" si="26"/>
        <v>79.559684366652334</v>
      </c>
      <c r="BE81" s="2">
        <f t="shared" si="27"/>
        <v>75.343854384731159</v>
      </c>
      <c r="BF81" s="2">
        <f t="shared" si="28"/>
        <v>68.848896354629744</v>
      </c>
      <c r="BG81" s="2">
        <f t="shared" si="29"/>
        <v>60.777147459585507</v>
      </c>
      <c r="BH81" s="2">
        <f t="shared" si="30"/>
        <v>51.219623631557916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76.702898512400864</v>
      </c>
      <c r="CP81" s="2">
        <f>BL$207*$B81+BL$209</f>
        <v>79.482577289134113</v>
      </c>
      <c r="CQ81" s="2">
        <f>BM$207*$B81+BM$209</f>
        <v>81.253524632020827</v>
      </c>
      <c r="CR81" s="2">
        <f>BN$207*$B81+BN$209</f>
        <v>80.528360408852734</v>
      </c>
      <c r="CS81" s="2">
        <f>BO$207*$B81+BO$209</f>
        <v>80.944417927138758</v>
      </c>
      <c r="CT81" s="2">
        <f>BP$207*$B81+BP$209</f>
        <v>81.703872588872983</v>
      </c>
      <c r="CU81" s="2">
        <f>BQ$207*$B81+BQ$209</f>
        <v>82.054155474995028</v>
      </c>
      <c r="CV81" s="2">
        <f>BR$207*$B81+BR$209</f>
        <v>81.59622131541262</v>
      </c>
      <c r="CW81" s="2">
        <f>BS$207*$B81+BS$209</f>
        <v>79.459464911025677</v>
      </c>
      <c r="CX81" s="2">
        <f>BT$207*$B81+BT$209</f>
        <v>75.24532456745105</v>
      </c>
      <c r="CY81" s="2">
        <f>BU$207*$B81+BU$209</f>
        <v>68.730818709814557</v>
      </c>
      <c r="CZ81" s="2">
        <f>BV$207*$B81+BV$209</f>
        <v>60.656972606074611</v>
      </c>
      <c r="DA81" s="2">
        <f>BW$207*$B81+BW$209</f>
        <v>51.106194104265406</v>
      </c>
      <c r="DD81" s="2">
        <f>BZ$207*$B81+BZ$209</f>
        <v>77.016407006708661</v>
      </c>
      <c r="DE81" s="2">
        <f>CA$207*$B81+CA$209</f>
        <v>79.934765789677826</v>
      </c>
      <c r="DF81" s="2">
        <f>CB$207*$B81+CB$209</f>
        <v>82.255720144716179</v>
      </c>
      <c r="DG81" s="2">
        <f>CC$207*$B81+CC$209</f>
        <v>81.41315659024049</v>
      </c>
      <c r="DH81" s="2">
        <f>CD$207*$B81+CD$209</f>
        <v>81.144605055801065</v>
      </c>
      <c r="DI81" s="2">
        <f>CE$207*$B81+CE$209</f>
        <v>82.560503546498296</v>
      </c>
      <c r="DJ81" s="2">
        <f>CF$207*$B81+CF$209</f>
        <v>82.408492342593675</v>
      </c>
      <c r="DK81" s="2">
        <f>CG$207*$B81+CG$209</f>
        <v>82.531011090019916</v>
      </c>
      <c r="DL81" s="2">
        <f>CH$207*$B81+CH$209</f>
        <v>80.391940906565296</v>
      </c>
      <c r="DM81" s="2">
        <f>CI$207*$B81+CI$209</f>
        <v>76.18508015994658</v>
      </c>
      <c r="DN81" s="2">
        <f>CJ$207*$B81+CJ$209</f>
        <v>69.961694226499858</v>
      </c>
      <c r="DO81" s="2">
        <f>CK$207*$B81+CK$209</f>
        <v>61.944096090679288</v>
      </c>
      <c r="DP81" s="2">
        <f>CL$207*$B81+CL$209</f>
        <v>52.280472828145164</v>
      </c>
      <c r="DS81" s="2">
        <f>POWER(10,($B81-C$227)/C$228)/(1+POWER(10,($B81-C$227)/C$228))</f>
        <v>0.10565941886833738</v>
      </c>
      <c r="DT81" s="2">
        <f>POWER(10,($B81-D$227)/D$228)/(1+POWER(10,($B81-D$227)/D$228))</f>
        <v>5.7343641739176263E-2</v>
      </c>
      <c r="DU81" s="2">
        <f>POWER(10,($B81-E$227)/E$228)/(1+POWER(10,($B81-E$227)/E$228))</f>
        <v>9.7019356618529951E-2</v>
      </c>
      <c r="DV81" s="2">
        <f>POWER(10,($B81-F$227)/F$228)/(1+POWER(10,($B81-F$227)/F$228))</f>
        <v>0.10928881778259135</v>
      </c>
      <c r="DW81" s="2">
        <f>POWER(10,($B81-G$227)/G$228)/(1+POWER(10,($B81-G$227)/G$228))</f>
        <v>0.10883675798623629</v>
      </c>
      <c r="DX81" s="2">
        <f>POWER(10,($B81-H$227)/H$228)/(1+POWER(10,($B81-H$227)/H$228))</f>
        <v>9.7221397332682216E-2</v>
      </c>
      <c r="DY81" s="2">
        <f>POWER(10,($B81-I$227)/I$228)/(1+POWER(10,($B81-I$227)/I$228))</f>
        <v>0.10070338422788191</v>
      </c>
      <c r="DZ81" s="2">
        <f>POWER(10,($B81-J$227)/J$228)/(1+POWER(10,($B81-J$227)/J$228))</f>
        <v>0.10043939865359572</v>
      </c>
      <c r="EA81" s="2">
        <f>POWER(10,($B81-K$227)/K$228)/(1+POWER(10,($B81-K$227)/K$228))</f>
        <v>0.10747671372350055</v>
      </c>
      <c r="EB81" s="2">
        <f>POWER(10,($B81-L$227)/L$228)/(1+POWER(10,($B81-L$227)/L$228))</f>
        <v>0.10484621540636065</v>
      </c>
      <c r="EC81" s="2">
        <f>POWER(10,($B81-M$227)/M$228)/(1+POWER(10,($B81-M$227)/M$228))</f>
        <v>9.5929802172971576E-2</v>
      </c>
      <c r="ED81" s="2">
        <f>POWER(10,($B81-N$227)/N$228)/(1+POWER(10,($B81-N$227)/N$228))</f>
        <v>9.3366996211560888E-2</v>
      </c>
      <c r="EE81" s="2">
        <f>POWER(10,($B81-O$227)/O$228)/(1+POWER(10,($B81-O$227)/O$228))</f>
        <v>9.6595062982784821E-2</v>
      </c>
    </row>
    <row r="82" spans="2:135" x14ac:dyDescent="0.25">
      <c r="B82" s="2">
        <v>76</v>
      </c>
      <c r="C82">
        <v>103.209</v>
      </c>
      <c r="D82">
        <v>93.462999999999994</v>
      </c>
      <c r="E82">
        <v>112</v>
      </c>
      <c r="F82">
        <v>114</v>
      </c>
      <c r="G82">
        <v>113</v>
      </c>
      <c r="H82">
        <v>109.44799999999999</v>
      </c>
      <c r="I82">
        <v>108.44799999999999</v>
      </c>
      <c r="J82">
        <v>108.44799999999999</v>
      </c>
      <c r="K82">
        <v>107.46299999999999</v>
      </c>
      <c r="L82">
        <v>102.56699999999999</v>
      </c>
      <c r="M82">
        <v>89.686999999999998</v>
      </c>
      <c r="N82">
        <v>80.238799999999998</v>
      </c>
      <c r="O82">
        <v>69.055599999999998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106.76276844025882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86.544421928191241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113.71100444079994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117.51483187898879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114.76640783773638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111.14878211487398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110.70097122333789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109.95898204602302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108.66077836591155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103.45840124186572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90.632132273597193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80.637599581271871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69.878199167688976</v>
      </c>
      <c r="AE82" s="5"/>
      <c r="AG82" s="5">
        <f t="shared" si="17"/>
        <v>-3.5537684402588212</v>
      </c>
      <c r="AH82" s="5">
        <f t="shared" si="17"/>
        <v>6.9185780718087528</v>
      </c>
      <c r="AI82" s="5">
        <f t="shared" si="17"/>
        <v>-1.7110044407999396</v>
      </c>
      <c r="AJ82" s="5">
        <f t="shared" si="17"/>
        <v>-3.5148318789887867</v>
      </c>
      <c r="AK82" s="5">
        <f t="shared" si="17"/>
        <v>-1.7664078377363808</v>
      </c>
      <c r="AL82" s="5">
        <f t="shared" si="17"/>
        <v>-1.7007821148739879</v>
      </c>
      <c r="AM82" s="5">
        <f t="shared" si="17"/>
        <v>-2.2529712233378945</v>
      </c>
      <c r="AN82" s="5">
        <f t="shared" si="16"/>
        <v>-1.510982046023031</v>
      </c>
      <c r="AO82" s="5">
        <f t="shared" si="16"/>
        <v>-1.1977783659115602</v>
      </c>
      <c r="AP82" s="5">
        <f t="shared" si="16"/>
        <v>-0.89140124186572223</v>
      </c>
      <c r="AQ82" s="5">
        <f t="shared" si="16"/>
        <v>-0.94513227359719565</v>
      </c>
      <c r="AR82" s="5">
        <f t="shared" si="16"/>
        <v>-0.39879958127187365</v>
      </c>
      <c r="AS82" s="5">
        <f t="shared" si="16"/>
        <v>-0.82259916768897767</v>
      </c>
      <c r="AV82" s="2">
        <f t="shared" si="18"/>
        <v>76.740860845496286</v>
      </c>
      <c r="AW82" s="2">
        <f t="shared" si="19"/>
        <v>79.519403292087219</v>
      </c>
      <c r="AX82" s="2">
        <f t="shared" si="20"/>
        <v>81.369700017540509</v>
      </c>
      <c r="AY82" s="2">
        <f t="shared" si="21"/>
        <v>80.635542018965154</v>
      </c>
      <c r="AZ82" s="2">
        <f t="shared" si="22"/>
        <v>80.967706156208322</v>
      </c>
      <c r="BA82" s="2">
        <f t="shared" si="23"/>
        <v>81.813838483999689</v>
      </c>
      <c r="BB82" s="2">
        <f t="shared" si="24"/>
        <v>82.106847542022436</v>
      </c>
      <c r="BC82" s="2">
        <f t="shared" si="25"/>
        <v>81.719622895349062</v>
      </c>
      <c r="BD82" s="2">
        <f t="shared" si="26"/>
        <v>79.587886080745193</v>
      </c>
      <c r="BE82" s="2">
        <f t="shared" si="27"/>
        <v>75.3748403021999</v>
      </c>
      <c r="BF82" s="2">
        <f t="shared" si="28"/>
        <v>68.891856603252421</v>
      </c>
      <c r="BG82" s="2">
        <f t="shared" si="29"/>
        <v>60.8147221911466</v>
      </c>
      <c r="BH82" s="2">
        <f t="shared" si="30"/>
        <v>51.246313412984776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76.708881911492895</v>
      </c>
      <c r="CP82" s="2">
        <f>BL$207*$B82+BL$209</f>
        <v>79.493974232011595</v>
      </c>
      <c r="CQ82" s="2">
        <f>BM$207*$B82+BM$209</f>
        <v>81.271360382237802</v>
      </c>
      <c r="CR82" s="2">
        <f>BN$207*$B82+BN$209</f>
        <v>80.537384949834134</v>
      </c>
      <c r="CS82" s="2">
        <f>BO$207*$B82+BO$209</f>
        <v>80.9489145776557</v>
      </c>
      <c r="CT82" s="2">
        <f>BP$207*$B82+BP$209</f>
        <v>81.729982889632851</v>
      </c>
      <c r="CU82" s="2">
        <f>BQ$207*$B82+BQ$209</f>
        <v>82.073034964382188</v>
      </c>
      <c r="CV82" s="2">
        <f>BR$207*$B82+BR$209</f>
        <v>81.624740130326799</v>
      </c>
      <c r="CW82" s="2">
        <f>BS$207*$B82+BS$209</f>
        <v>79.487650275716121</v>
      </c>
      <c r="CX82" s="2">
        <f>BT$207*$B82+BT$209</f>
        <v>75.275859640670816</v>
      </c>
      <c r="CY82" s="2">
        <f>BU$207*$B82+BU$209</f>
        <v>68.771821937049438</v>
      </c>
      <c r="CZ82" s="2">
        <f>BV$207*$B82+BV$209</f>
        <v>60.691115640483439</v>
      </c>
      <c r="DA82" s="2">
        <f>BW$207*$B82+BW$209</f>
        <v>51.129091237493419</v>
      </c>
      <c r="DD82" s="2">
        <f>BZ$207*$B82+BZ$209</f>
        <v>76.987725380292474</v>
      </c>
      <c r="DE82" s="2">
        <f>CA$207*$B82+CA$209</f>
        <v>79.900643272598998</v>
      </c>
      <c r="DF82" s="2">
        <f>CB$207*$B82+CB$209</f>
        <v>82.204435056301293</v>
      </c>
      <c r="DG82" s="2">
        <f>CC$207*$B82+CC$209</f>
        <v>81.365138547386238</v>
      </c>
      <c r="DH82" s="2">
        <f>CD$207*$B82+CD$209</f>
        <v>81.108034348908419</v>
      </c>
      <c r="DI82" s="2">
        <f>CE$207*$B82+CE$209</f>
        <v>82.523990688962314</v>
      </c>
      <c r="DJ82" s="2">
        <f>CF$207*$B82+CF$209</f>
        <v>82.382230571387481</v>
      </c>
      <c r="DK82" s="2">
        <f>CG$207*$B82+CG$209</f>
        <v>82.494644223866743</v>
      </c>
      <c r="DL82" s="2">
        <f>CH$207*$B82+CH$209</f>
        <v>80.347036890906949</v>
      </c>
      <c r="DM82" s="2">
        <f>CI$207*$B82+CI$209</f>
        <v>76.145557847348954</v>
      </c>
      <c r="DN82" s="2">
        <f>CJ$207*$B82+CJ$209</f>
        <v>69.923561028714886</v>
      </c>
      <c r="DO82" s="2">
        <f>CK$207*$B82+CK$209</f>
        <v>61.909383138716976</v>
      </c>
      <c r="DP82" s="2">
        <f>CL$207*$B82+CL$209</f>
        <v>52.246169066684914</v>
      </c>
      <c r="DS82" s="2">
        <f>POWER(10,($B82-C$227)/C$228)/(1+POWER(10,($B82-C$227)/C$228))</f>
        <v>0.11468417797648855</v>
      </c>
      <c r="DT82" s="2">
        <f>POWER(10,($B82-D$227)/D$228)/(1+POWER(10,($B82-D$227)/D$228))</f>
        <v>6.2530110575664752E-2</v>
      </c>
      <c r="DU82" s="2">
        <f>POWER(10,($B82-E$227)/E$228)/(1+POWER(10,($B82-E$227)/E$228))</f>
        <v>0.10539310307764546</v>
      </c>
      <c r="DV82" s="2">
        <f>POWER(10,($B82-F$227)/F$228)/(1+POWER(10,($B82-F$227)/F$228))</f>
        <v>0.11858247360240624</v>
      </c>
      <c r="DW82" s="2">
        <f>POWER(10,($B82-G$227)/G$228)/(1+POWER(10,($B82-G$227)/G$228))</f>
        <v>0.11809706867147737</v>
      </c>
      <c r="DX82" s="2">
        <f>POWER(10,($B82-H$227)/H$228)/(1+POWER(10,($B82-H$227)/H$228))</f>
        <v>0.10561054241237078</v>
      </c>
      <c r="DY82" s="2">
        <f>POWER(10,($B82-I$227)/I$228)/(1+POWER(10,($B82-I$227)/I$228))</f>
        <v>0.10935659134273568</v>
      </c>
      <c r="DZ82" s="2">
        <f>POWER(10,($B82-J$227)/J$228)/(1+POWER(10,($B82-J$227)/J$228))</f>
        <v>0.10907267332902086</v>
      </c>
      <c r="EA82" s="2">
        <f>POWER(10,($B82-K$227)/K$228)/(1+POWER(10,($B82-K$227)/K$228))</f>
        <v>0.11663645122843733</v>
      </c>
      <c r="EB82" s="2">
        <f>POWER(10,($B82-L$227)/L$228)/(1+POWER(10,($B82-L$227)/L$228))</f>
        <v>0.11381035486683273</v>
      </c>
      <c r="EC82" s="2">
        <f>POWER(10,($B82-M$227)/M$228)/(1+POWER(10,($B82-M$227)/M$228))</f>
        <v>0.10422036298985109</v>
      </c>
      <c r="ED82" s="2">
        <f>POWER(10,($B82-N$227)/N$228)/(1+POWER(10,($B82-N$227)/N$228))</f>
        <v>0.10146092778670353</v>
      </c>
      <c r="EE82" s="2">
        <f>POWER(10,($B82-O$227)/O$228)/(1+POWER(10,($B82-O$227)/O$228))</f>
        <v>0.10493644438024018</v>
      </c>
    </row>
    <row r="83" spans="2:135" x14ac:dyDescent="0.25">
      <c r="B83" s="2">
        <v>77</v>
      </c>
      <c r="C83">
        <v>104.628</v>
      </c>
      <c r="D83">
        <v>95.343000000000004</v>
      </c>
      <c r="E83">
        <v>116.59699999999999</v>
      </c>
      <c r="F83">
        <v>116.776</v>
      </c>
      <c r="G83">
        <v>116.164</v>
      </c>
      <c r="H83">
        <v>112.627</v>
      </c>
      <c r="I83">
        <v>112.06</v>
      </c>
      <c r="J83">
        <v>112.358</v>
      </c>
      <c r="K83">
        <v>109.59699999999999</v>
      </c>
      <c r="L83">
        <v>104.358</v>
      </c>
      <c r="M83">
        <v>92.462999999999994</v>
      </c>
      <c r="N83">
        <v>80.268699999999995</v>
      </c>
      <c r="O83">
        <v>69.013900000000007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106.56212452219287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89.342734555583988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117.96897132675315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119.03842730380602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116.47146650133992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114.73413063920944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113.95629670391679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113.09267692240192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110.80101584496215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105.57961749388542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93.491894881458961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83.082786822506094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70.853794809745352</v>
      </c>
      <c r="AE83" s="5"/>
      <c r="AG83" s="5">
        <f t="shared" si="17"/>
        <v>-1.9341245221928745</v>
      </c>
      <c r="AH83" s="5">
        <f t="shared" si="17"/>
        <v>6.0002654444160157</v>
      </c>
      <c r="AI83" s="5">
        <f t="shared" si="17"/>
        <v>-1.3719713267531546</v>
      </c>
      <c r="AJ83" s="5">
        <f t="shared" si="17"/>
        <v>-2.262427303806021</v>
      </c>
      <c r="AK83" s="5">
        <f t="shared" si="17"/>
        <v>-0.30746650133991693</v>
      </c>
      <c r="AL83" s="5">
        <f t="shared" si="17"/>
        <v>-2.1071306392094442</v>
      </c>
      <c r="AM83" s="5">
        <f t="shared" si="17"/>
        <v>-1.8962967039167893</v>
      </c>
      <c r="AN83" s="5">
        <f t="shared" si="16"/>
        <v>-0.73467692240191695</v>
      </c>
      <c r="AO83" s="5">
        <f t="shared" si="16"/>
        <v>-1.2040158449621572</v>
      </c>
      <c r="AP83" s="5">
        <f t="shared" si="16"/>
        <v>-1.2216174938854181</v>
      </c>
      <c r="AQ83" s="5">
        <f t="shared" si="16"/>
        <v>-1.0288948814589673</v>
      </c>
      <c r="AR83" s="5">
        <f t="shared" si="16"/>
        <v>-2.8140868225060984</v>
      </c>
      <c r="AS83" s="5">
        <f t="shared" si="16"/>
        <v>-1.8398948097453456</v>
      </c>
      <c r="AV83" s="2">
        <f t="shared" si="18"/>
        <v>76.745234412922159</v>
      </c>
      <c r="AW83" s="2">
        <f t="shared" si="19"/>
        <v>79.529984153512487</v>
      </c>
      <c r="AX83" s="2">
        <f t="shared" si="20"/>
        <v>81.388030744763952</v>
      </c>
      <c r="AY83" s="2">
        <f t="shared" si="21"/>
        <v>80.645486223951607</v>
      </c>
      <c r="AZ83" s="2">
        <f t="shared" si="22"/>
        <v>80.968525725423632</v>
      </c>
      <c r="BA83" s="2">
        <f t="shared" si="23"/>
        <v>81.839933027279045</v>
      </c>
      <c r="BB83" s="2">
        <f t="shared" si="24"/>
        <v>82.123245886331262</v>
      </c>
      <c r="BC83" s="2">
        <f t="shared" si="25"/>
        <v>81.748533189107818</v>
      </c>
      <c r="BD83" s="2">
        <f t="shared" si="26"/>
        <v>79.615275677281844</v>
      </c>
      <c r="BE83" s="2">
        <f t="shared" si="27"/>
        <v>75.405098560082592</v>
      </c>
      <c r="BF83" s="2">
        <f t="shared" si="28"/>
        <v>68.934177023398036</v>
      </c>
      <c r="BG83" s="2">
        <f t="shared" si="29"/>
        <v>60.851890782870093</v>
      </c>
      <c r="BH83" s="2">
        <f t="shared" si="30"/>
        <v>51.272716108243642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76.714865310584926</v>
      </c>
      <c r="CP83" s="2">
        <f>BL$207*$B83+BL$209</f>
        <v>79.505371174889092</v>
      </c>
      <c r="CQ83" s="2">
        <f>BM$207*$B83+BM$209</f>
        <v>81.289196132454791</v>
      </c>
      <c r="CR83" s="2">
        <f>BN$207*$B83+BN$209</f>
        <v>80.54640949081552</v>
      </c>
      <c r="CS83" s="2">
        <f>BO$207*$B83+BO$209</f>
        <v>80.953411228172627</v>
      </c>
      <c r="CT83" s="2">
        <f>BP$207*$B83+BP$209</f>
        <v>81.756093190392718</v>
      </c>
      <c r="CU83" s="2">
        <f>BQ$207*$B83+BQ$209</f>
        <v>82.091914453769334</v>
      </c>
      <c r="CV83" s="2">
        <f>BR$207*$B83+BR$209</f>
        <v>81.653258945240964</v>
      </c>
      <c r="CW83" s="2">
        <f>BS$207*$B83+BS$209</f>
        <v>79.515835640406578</v>
      </c>
      <c r="CX83" s="2">
        <f>BT$207*$B83+BT$209</f>
        <v>75.306394713890569</v>
      </c>
      <c r="CY83" s="2">
        <f>BU$207*$B83+BU$209</f>
        <v>68.81282516428432</v>
      </c>
      <c r="CZ83" s="2">
        <f>BV$207*$B83+BV$209</f>
        <v>60.725258674892267</v>
      </c>
      <c r="DA83" s="2">
        <f>BW$207*$B83+BW$209</f>
        <v>51.151988370721433</v>
      </c>
      <c r="DD83" s="2">
        <f>BZ$207*$B83+BZ$209</f>
        <v>76.959043753876287</v>
      </c>
      <c r="DE83" s="2">
        <f>CA$207*$B83+CA$209</f>
        <v>79.866520755520156</v>
      </c>
      <c r="DF83" s="2">
        <f>CB$207*$B83+CB$209</f>
        <v>82.153149967886392</v>
      </c>
      <c r="DG83" s="2">
        <f>CC$207*$B83+CC$209</f>
        <v>81.317120504531985</v>
      </c>
      <c r="DH83" s="2">
        <f>CD$207*$B83+CD$209</f>
        <v>81.071463642015772</v>
      </c>
      <c r="DI83" s="2">
        <f>CE$207*$B83+CE$209</f>
        <v>82.487477831426332</v>
      </c>
      <c r="DJ83" s="2">
        <f>CF$207*$B83+CF$209</f>
        <v>82.355968800181273</v>
      </c>
      <c r="DK83" s="2">
        <f>CG$207*$B83+CG$209</f>
        <v>82.458277357713584</v>
      </c>
      <c r="DL83" s="2">
        <f>CH$207*$B83+CH$209</f>
        <v>80.302132875248603</v>
      </c>
      <c r="DM83" s="2">
        <f>CI$207*$B83+CI$209</f>
        <v>76.106035534751342</v>
      </c>
      <c r="DN83" s="2">
        <f>CJ$207*$B83+CJ$209</f>
        <v>69.885427830929927</v>
      </c>
      <c r="DO83" s="2">
        <f>CK$207*$B83+CK$209</f>
        <v>61.874670186754663</v>
      </c>
      <c r="DP83" s="2">
        <f>CL$207*$B83+CL$209</f>
        <v>52.21186530522467</v>
      </c>
      <c r="DS83" s="2">
        <f>POWER(10,($B83-C$227)/C$228)/(1+POWER(10,($B83-C$227)/C$228))</f>
        <v>0.12437257739822516</v>
      </c>
      <c r="DT83" s="2">
        <f>POWER(10,($B83-D$227)/D$228)/(1+POWER(10,($B83-D$227)/D$228))</f>
        <v>6.8151757452887415E-2</v>
      </c>
      <c r="DU83" s="2">
        <f>POWER(10,($B83-E$227)/E$228)/(1+POWER(10,($B83-E$227)/E$228))</f>
        <v>0.11439802482014098</v>
      </c>
      <c r="DV83" s="2">
        <f>POWER(10,($B83-F$227)/F$228)/(1+POWER(10,($B83-F$227)/F$228))</f>
        <v>0.12855237744472139</v>
      </c>
      <c r="DW83" s="2">
        <f>POWER(10,($B83-G$227)/G$228)/(1+POWER(10,($B83-G$227)/G$228))</f>
        <v>0.12803208980624825</v>
      </c>
      <c r="DX83" s="2">
        <f>POWER(10,($B83-H$227)/H$228)/(1+POWER(10,($B83-H$227)/H$228))</f>
        <v>0.11463166189524043</v>
      </c>
      <c r="DY83" s="2">
        <f>POWER(10,($B83-I$227)/I$228)/(1+POWER(10,($B83-I$227)/I$228))</f>
        <v>0.11865524270921642</v>
      </c>
      <c r="DZ83" s="2">
        <f>POWER(10,($B83-J$227)/J$228)/(1+POWER(10,($B83-J$227)/J$228))</f>
        <v>0.11835039098574085</v>
      </c>
      <c r="EA83" s="2">
        <f>POWER(10,($B83-K$227)/K$228)/(1+POWER(10,($B83-K$227)/K$228))</f>
        <v>0.12646621718723769</v>
      </c>
      <c r="EB83" s="2">
        <f>POWER(10,($B83-L$227)/L$228)/(1+POWER(10,($B83-L$227)/L$228))</f>
        <v>0.12343522693823637</v>
      </c>
      <c r="EC83" s="2">
        <f>POWER(10,($B83-M$227)/M$228)/(1+POWER(10,($B83-M$227)/M$228))</f>
        <v>0.11313775630748506</v>
      </c>
      <c r="ED83" s="2">
        <f>POWER(10,($B83-N$227)/N$228)/(1+POWER(10,($B83-N$227)/N$228))</f>
        <v>0.11017125430790457</v>
      </c>
      <c r="EE83" s="2">
        <f>POWER(10,($B83-O$227)/O$228)/(1+POWER(10,($B83-O$227)/O$228))</f>
        <v>0.11390731658746593</v>
      </c>
    </row>
    <row r="84" spans="2:135" x14ac:dyDescent="0.25">
      <c r="B84" s="2">
        <v>78</v>
      </c>
      <c r="C84">
        <v>103.395</v>
      </c>
      <c r="D84">
        <v>98.552000000000007</v>
      </c>
      <c r="E84">
        <v>118.672</v>
      </c>
      <c r="F84">
        <v>119.313</v>
      </c>
      <c r="G84">
        <v>116.49299999999999</v>
      </c>
      <c r="H84">
        <v>115.44799999999999</v>
      </c>
      <c r="I84">
        <v>114.075</v>
      </c>
      <c r="J84">
        <v>112.97</v>
      </c>
      <c r="K84">
        <v>111.58199999999999</v>
      </c>
      <c r="L84">
        <v>105</v>
      </c>
      <c r="M84">
        <v>93.164000000000001</v>
      </c>
      <c r="N84">
        <v>84.940299999999993</v>
      </c>
      <c r="O84">
        <v>70.666700000000006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104.98840132714662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93.017451503924121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120.72827956692703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118.65094638440382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116.41086020867192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116.93026663405659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115.80745538016217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114.83541857986674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111.41536085238394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106.24826135916663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95.349018995641785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84.614402776583802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70.918566276713292</v>
      </c>
      <c r="AE84" s="5"/>
      <c r="AG84" s="5">
        <f t="shared" si="17"/>
        <v>-1.5934013271466227</v>
      </c>
      <c r="AH84" s="5">
        <f t="shared" si="17"/>
        <v>5.5345484960758853</v>
      </c>
      <c r="AI84" s="5">
        <f t="shared" si="17"/>
        <v>-2.0562795669270315</v>
      </c>
      <c r="AJ84" s="5">
        <f t="shared" si="17"/>
        <v>0.6620536155961787</v>
      </c>
      <c r="AK84" s="5">
        <f t="shared" si="17"/>
        <v>8.2139791328074807E-2</v>
      </c>
      <c r="AL84" s="5">
        <f t="shared" si="17"/>
        <v>-1.4822666340566002</v>
      </c>
      <c r="AM84" s="5">
        <f t="shared" si="17"/>
        <v>-1.7324553801621647</v>
      </c>
      <c r="AN84" s="5">
        <f t="shared" si="16"/>
        <v>-1.8654185798667413</v>
      </c>
      <c r="AO84" s="5">
        <f t="shared" si="16"/>
        <v>0.1666391476160527</v>
      </c>
      <c r="AP84" s="5">
        <f t="shared" si="16"/>
        <v>-1.2482613591666336</v>
      </c>
      <c r="AQ84" s="5">
        <f t="shared" si="16"/>
        <v>-2.1850189956417836</v>
      </c>
      <c r="AR84" s="5">
        <f t="shared" si="16"/>
        <v>0.32589722341619165</v>
      </c>
      <c r="AS84" s="5">
        <f t="shared" si="16"/>
        <v>-0.25186627671328665</v>
      </c>
      <c r="AV84" s="2">
        <f t="shared" si="18"/>
        <v>76.749081661610745</v>
      </c>
      <c r="AW84" s="2">
        <f t="shared" si="19"/>
        <v>79.5402001142118</v>
      </c>
      <c r="AX84" s="2">
        <f t="shared" si="20"/>
        <v>81.405643345512615</v>
      </c>
      <c r="AY84" s="2">
        <f t="shared" si="21"/>
        <v>80.65479673287949</v>
      </c>
      <c r="AZ84" s="2">
        <f t="shared" si="22"/>
        <v>80.968583510589653</v>
      </c>
      <c r="BA84" s="2">
        <f t="shared" si="23"/>
        <v>81.865341409351814</v>
      </c>
      <c r="BB84" s="2">
        <f t="shared" si="24"/>
        <v>82.138952814780055</v>
      </c>
      <c r="BC84" s="2">
        <f t="shared" si="25"/>
        <v>81.77673947084422</v>
      </c>
      <c r="BD84" s="2">
        <f t="shared" si="26"/>
        <v>79.64172757875896</v>
      </c>
      <c r="BE84" s="2">
        <f t="shared" si="27"/>
        <v>75.434512459743132</v>
      </c>
      <c r="BF84" s="2">
        <f t="shared" si="28"/>
        <v>68.975740234018659</v>
      </c>
      <c r="BG84" s="2">
        <f t="shared" si="29"/>
        <v>60.888560381904533</v>
      </c>
      <c r="BH84" s="2">
        <f t="shared" si="30"/>
        <v>51.298755345421583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76.720848709676972</v>
      </c>
      <c r="CP84" s="2">
        <f>BL$207*$B84+BL$209</f>
        <v>79.516768117766588</v>
      </c>
      <c r="CQ84" s="2">
        <f>BM$207*$B84+BM$209</f>
        <v>81.307031882671765</v>
      </c>
      <c r="CR84" s="2">
        <f>BN$207*$B84+BN$209</f>
        <v>80.555434031796921</v>
      </c>
      <c r="CS84" s="2">
        <f>BO$207*$B84+BO$209</f>
        <v>80.957907878689568</v>
      </c>
      <c r="CT84" s="2">
        <f>BP$207*$B84+BP$209</f>
        <v>81.782203491152586</v>
      </c>
      <c r="CU84" s="2">
        <f>BQ$207*$B84+BQ$209</f>
        <v>82.110793943156494</v>
      </c>
      <c r="CV84" s="2">
        <f>BR$207*$B84+BR$209</f>
        <v>81.681777760155143</v>
      </c>
      <c r="CW84" s="2">
        <f>BS$207*$B84+BS$209</f>
        <v>79.544021005097022</v>
      </c>
      <c r="CX84" s="2">
        <f>BT$207*$B84+BT$209</f>
        <v>75.336929787110336</v>
      </c>
      <c r="CY84" s="2">
        <f>BU$207*$B84+BU$209</f>
        <v>68.853828391519215</v>
      </c>
      <c r="CZ84" s="2">
        <f>BV$207*$B84+BV$209</f>
        <v>60.759401709301095</v>
      </c>
      <c r="DA84" s="2">
        <f>BW$207*$B84+BW$209</f>
        <v>51.174885503949447</v>
      </c>
      <c r="DD84" s="2">
        <f>BZ$207*$B84+BZ$209</f>
        <v>76.9303621274601</v>
      </c>
      <c r="DE84" s="2">
        <f>CA$207*$B84+CA$209</f>
        <v>79.832398238441314</v>
      </c>
      <c r="DF84" s="2">
        <f>CB$207*$B84+CB$209</f>
        <v>82.101864879471506</v>
      </c>
      <c r="DG84" s="2">
        <f>CC$207*$B84+CC$209</f>
        <v>81.269102461677733</v>
      </c>
      <c r="DH84" s="2">
        <f>CD$207*$B84+CD$209</f>
        <v>81.034892935123125</v>
      </c>
      <c r="DI84" s="2">
        <f>CE$207*$B84+CE$209</f>
        <v>82.450964973890351</v>
      </c>
      <c r="DJ84" s="2">
        <f>CF$207*$B84+CF$209</f>
        <v>82.329707028975065</v>
      </c>
      <c r="DK84" s="2">
        <f>CG$207*$B84+CG$209</f>
        <v>82.421910491560411</v>
      </c>
      <c r="DL84" s="2">
        <f>CH$207*$B84+CH$209</f>
        <v>80.257228859590242</v>
      </c>
      <c r="DM84" s="2">
        <f>CI$207*$B84+CI$209</f>
        <v>76.066513222153716</v>
      </c>
      <c r="DN84" s="2">
        <f>CJ$207*$B84+CJ$209</f>
        <v>69.847294633144969</v>
      </c>
      <c r="DO84" s="2">
        <f>CK$207*$B84+CK$209</f>
        <v>61.839957234792351</v>
      </c>
      <c r="DP84" s="2">
        <f>CL$207*$B84+CL$209</f>
        <v>52.177561543764426</v>
      </c>
      <c r="DS84" s="2">
        <f>POWER(10,($B84-C$227)/C$228)/(1+POWER(10,($B84-C$227)/C$228))</f>
        <v>0.13475486311328799</v>
      </c>
      <c r="DT84" s="2">
        <f>POWER(10,($B84-D$227)/D$228)/(1+POWER(10,($B84-D$227)/D$228))</f>
        <v>7.4238784293220103E-2</v>
      </c>
      <c r="DU84" s="2">
        <f>POWER(10,($B84-E$227)/E$228)/(1+POWER(10,($B84-E$227)/E$228))</f>
        <v>0.12406563798669966</v>
      </c>
      <c r="DV84" s="2">
        <f>POWER(10,($B84-F$227)/F$228)/(1+POWER(10,($B84-F$227)/F$228))</f>
        <v>0.13922810218627768</v>
      </c>
      <c r="DW84" s="2">
        <f>POWER(10,($B84-G$227)/G$228)/(1+POWER(10,($B84-G$227)/G$228))</f>
        <v>0.13867148242338556</v>
      </c>
      <c r="DX84" s="2">
        <f>POWER(10,($B84-H$227)/H$228)/(1+POWER(10,($B84-H$227)/H$228))</f>
        <v>0.12431624778819458</v>
      </c>
      <c r="DY84" s="2">
        <f>POWER(10,($B84-I$227)/I$228)/(1+POWER(10,($B84-I$227)/I$228))</f>
        <v>0.12863037181299147</v>
      </c>
      <c r="DZ84" s="2">
        <f>POWER(10,($B84-J$227)/J$228)/(1+POWER(10,($B84-J$227)/J$228))</f>
        <v>0.12830362266073511</v>
      </c>
      <c r="EA84" s="2">
        <f>POWER(10,($B84-K$227)/K$228)/(1+POWER(10,($B84-K$227)/K$228))</f>
        <v>0.13699593049400655</v>
      </c>
      <c r="EB84" s="2">
        <f>POWER(10,($B84-L$227)/L$228)/(1+POWER(10,($B84-L$227)/L$228))</f>
        <v>0.13375121740121315</v>
      </c>
      <c r="EC84" s="2">
        <f>POWER(10,($B84-M$227)/M$228)/(1+POWER(10,($B84-M$227)/M$228))</f>
        <v>0.12271362366570976</v>
      </c>
      <c r="ED84" s="2">
        <f>POWER(10,($B84-N$227)/N$228)/(1+POWER(10,($B84-N$227)/N$228))</f>
        <v>0.1195298802851569</v>
      </c>
      <c r="EE84" s="2">
        <f>POWER(10,($B84-O$227)/O$228)/(1+POWER(10,($B84-O$227)/O$228))</f>
        <v>0.12353924553237879</v>
      </c>
    </row>
    <row r="85" spans="2:135" x14ac:dyDescent="0.25">
      <c r="B85" s="2">
        <v>79</v>
      </c>
      <c r="C85">
        <v>100.81399999999999</v>
      </c>
      <c r="D85">
        <v>101.71599999999999</v>
      </c>
      <c r="E85">
        <v>121.09</v>
      </c>
      <c r="F85">
        <v>117.627</v>
      </c>
      <c r="G85">
        <v>116.94</v>
      </c>
      <c r="H85">
        <v>116.851</v>
      </c>
      <c r="I85">
        <v>116.657</v>
      </c>
      <c r="J85">
        <v>114.045</v>
      </c>
      <c r="K85">
        <v>110.38800000000001</v>
      </c>
      <c r="L85">
        <v>106.70099999999999</v>
      </c>
      <c r="M85">
        <v>95.790999999999997</v>
      </c>
      <c r="N85">
        <v>84.134299999999996</v>
      </c>
      <c r="O85">
        <v>70.736099999999993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102.25655523581236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97.379724447917681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121.58946637703247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116.41023847898936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114.59260658902566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117.42063741935243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115.98126519063845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114.93261435548129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110.41375235490256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105.36797166588711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95.940351438097309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85.019308687265379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70.0667224636762</v>
      </c>
      <c r="AE85" s="5"/>
      <c r="AG85" s="5">
        <f t="shared" si="17"/>
        <v>-1.4425552358123639</v>
      </c>
      <c r="AH85" s="5">
        <f t="shared" si="17"/>
        <v>4.3362755520823129</v>
      </c>
      <c r="AI85" s="5">
        <f t="shared" si="17"/>
        <v>-0.49946637703246211</v>
      </c>
      <c r="AJ85" s="5">
        <f t="shared" si="17"/>
        <v>1.2167615210106391</v>
      </c>
      <c r="AK85" s="5">
        <f t="shared" si="17"/>
        <v>2.347393410974334</v>
      </c>
      <c r="AL85" s="5">
        <f t="shared" si="17"/>
        <v>-0.56963741935243206</v>
      </c>
      <c r="AM85" s="5">
        <f t="shared" si="17"/>
        <v>0.6757348093615434</v>
      </c>
      <c r="AN85" s="5">
        <f t="shared" si="16"/>
        <v>-0.88761435548128986</v>
      </c>
      <c r="AO85" s="5">
        <f t="shared" si="16"/>
        <v>-2.5752354902550678E-2</v>
      </c>
      <c r="AP85" s="5">
        <f t="shared" si="16"/>
        <v>1.3330283341128819</v>
      </c>
      <c r="AQ85" s="5">
        <f t="shared" si="16"/>
        <v>-0.14935143809731244</v>
      </c>
      <c r="AR85" s="5">
        <f t="shared" si="16"/>
        <v>-0.88500868726538329</v>
      </c>
      <c r="AS85" s="5">
        <f t="shared" si="16"/>
        <v>0.66937753632379327</v>
      </c>
      <c r="AV85" s="2">
        <f t="shared" si="18"/>
        <v>76.75233540155277</v>
      </c>
      <c r="AW85" s="2">
        <f t="shared" si="19"/>
        <v>79.549996032123516</v>
      </c>
      <c r="AX85" s="2">
        <f t="shared" si="20"/>
        <v>81.422422385852983</v>
      </c>
      <c r="AY85" s="2">
        <f t="shared" si="21"/>
        <v>80.663370817814481</v>
      </c>
      <c r="AZ85" s="2">
        <f t="shared" si="22"/>
        <v>80.967793723752052</v>
      </c>
      <c r="BA85" s="2">
        <f t="shared" si="23"/>
        <v>81.889957323542404</v>
      </c>
      <c r="BB85" s="2">
        <f t="shared" si="24"/>
        <v>82.153881852813313</v>
      </c>
      <c r="BC85" s="2">
        <f t="shared" si="25"/>
        <v>81.804130244558706</v>
      </c>
      <c r="BD85" s="2">
        <f t="shared" si="26"/>
        <v>79.667106215949531</v>
      </c>
      <c r="BE85" s="2">
        <f t="shared" si="27"/>
        <v>75.462955626585398</v>
      </c>
      <c r="BF85" s="2">
        <f t="shared" si="28"/>
        <v>69.016417785714509</v>
      </c>
      <c r="BG85" s="2">
        <f t="shared" si="29"/>
        <v>60.92462835536471</v>
      </c>
      <c r="BH85" s="2">
        <f t="shared" si="30"/>
        <v>51.324346399933532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76.726832108769003</v>
      </c>
      <c r="CP85" s="2">
        <f>BL$207*$B85+BL$209</f>
        <v>79.528165060644085</v>
      </c>
      <c r="CQ85" s="2">
        <f>BM$207*$B85+BM$209</f>
        <v>81.32486763288874</v>
      </c>
      <c r="CR85" s="2">
        <f>BN$207*$B85+BN$209</f>
        <v>80.564458572778307</v>
      </c>
      <c r="CS85" s="2">
        <f>BO$207*$B85+BO$209</f>
        <v>80.962404529206509</v>
      </c>
      <c r="CT85" s="2">
        <f>BP$207*$B85+BP$209</f>
        <v>81.808313791912454</v>
      </c>
      <c r="CU85" s="2">
        <f>BQ$207*$B85+BQ$209</f>
        <v>82.129673432543655</v>
      </c>
      <c r="CV85" s="2">
        <f>BR$207*$B85+BR$209</f>
        <v>81.710296575069307</v>
      </c>
      <c r="CW85" s="2">
        <f>BS$207*$B85+BS$209</f>
        <v>79.57220636978748</v>
      </c>
      <c r="CX85" s="2">
        <f>BT$207*$B85+BT$209</f>
        <v>75.367464860330088</v>
      </c>
      <c r="CY85" s="2">
        <f>BU$207*$B85+BU$209</f>
        <v>68.894831618754097</v>
      </c>
      <c r="CZ85" s="2">
        <f>BV$207*$B85+BV$209</f>
        <v>60.793544743709923</v>
      </c>
      <c r="DA85" s="2">
        <f>BW$207*$B85+BW$209</f>
        <v>51.197782637177461</v>
      </c>
      <c r="DD85" s="2">
        <f>BZ$207*$B85+BZ$209</f>
        <v>76.901680501043927</v>
      </c>
      <c r="DE85" s="2">
        <f>CA$207*$B85+CA$209</f>
        <v>79.798275721362486</v>
      </c>
      <c r="DF85" s="2">
        <f>CB$207*$B85+CB$209</f>
        <v>82.05057979105662</v>
      </c>
      <c r="DG85" s="2">
        <f>CC$207*$B85+CC$209</f>
        <v>81.22108441882348</v>
      </c>
      <c r="DH85" s="2">
        <f>CD$207*$B85+CD$209</f>
        <v>80.998322228230478</v>
      </c>
      <c r="DI85" s="2">
        <f>CE$207*$B85+CE$209</f>
        <v>82.414452116354369</v>
      </c>
      <c r="DJ85" s="2">
        <f>CF$207*$B85+CF$209</f>
        <v>82.303445257768871</v>
      </c>
      <c r="DK85" s="2">
        <f>CG$207*$B85+CG$209</f>
        <v>82.385543625407252</v>
      </c>
      <c r="DL85" s="2">
        <f>CH$207*$B85+CH$209</f>
        <v>80.212324843931896</v>
      </c>
      <c r="DM85" s="2">
        <f>CI$207*$B85+CI$209</f>
        <v>76.026990909556091</v>
      </c>
      <c r="DN85" s="2">
        <f>CJ$207*$B85+CJ$209</f>
        <v>69.809161435360011</v>
      </c>
      <c r="DO85" s="2">
        <f>CK$207*$B85+CK$209</f>
        <v>61.805244282830039</v>
      </c>
      <c r="DP85" s="2">
        <f>CL$207*$B85+CL$209</f>
        <v>52.143257782304175</v>
      </c>
      <c r="DS85" s="2">
        <f>POWER(10,($B85-C$227)/C$228)/(1+POWER(10,($B85-C$227)/C$228))</f>
        <v>0.14585946403018415</v>
      </c>
      <c r="DT85" s="2">
        <f>POWER(10,($B85-D$227)/D$228)/(1+POWER(10,($B85-D$227)/D$228))</f>
        <v>8.0822324529356518E-2</v>
      </c>
      <c r="DU85" s="2">
        <f>POWER(10,($B85-E$227)/E$228)/(1+POWER(10,($B85-E$227)/E$228))</f>
        <v>0.13442623479057286</v>
      </c>
      <c r="DV85" s="2">
        <f>POWER(10,($B85-F$227)/F$228)/(1+POWER(10,($B85-F$227)/F$228))</f>
        <v>0.15063714843380119</v>
      </c>
      <c r="DW85" s="2">
        <f>POWER(10,($B85-G$227)/G$228)/(1+POWER(10,($B85-G$227)/G$228))</f>
        <v>0.15004286722110502</v>
      </c>
      <c r="DX85" s="2">
        <f>POWER(10,($B85-H$227)/H$228)/(1+POWER(10,($B85-H$227)/H$228))</f>
        <v>0.13469455458888621</v>
      </c>
      <c r="DY85" s="2">
        <f>POWER(10,($B85-I$227)/I$228)/(1+POWER(10,($B85-I$227)/I$228))</f>
        <v>0.13931153820977499</v>
      </c>
      <c r="DZ85" s="2">
        <f>POWER(10,($B85-J$227)/J$228)/(1+POWER(10,($B85-J$227)/J$228))</f>
        <v>0.13896198353246178</v>
      </c>
      <c r="EA85" s="2">
        <f>POWER(10,($B85-K$227)/K$228)/(1+POWER(10,($B85-K$227)/K$228))</f>
        <v>0.14825356554330082</v>
      </c>
      <c r="EB85" s="2">
        <f>POWER(10,($B85-L$227)/L$228)/(1+POWER(10,($B85-L$227)/L$228))</f>
        <v>0.14478695173202905</v>
      </c>
      <c r="EC85" s="2">
        <f>POWER(10,($B85-M$227)/M$228)/(1+POWER(10,($B85-M$227)/M$228))</f>
        <v>0.13297845564277891</v>
      </c>
      <c r="ED85" s="2">
        <f>POWER(10,($B85-N$227)/N$228)/(1+POWER(10,($B85-N$227)/N$228))</f>
        <v>0.12956772894133523</v>
      </c>
      <c r="EE85" s="2">
        <f>POWER(10,($B85-O$227)/O$228)/(1+POWER(10,($B85-O$227)/O$228))</f>
        <v>0.13386260168595504</v>
      </c>
    </row>
    <row r="86" spans="2:135" x14ac:dyDescent="0.25">
      <c r="B86" s="2">
        <v>80</v>
      </c>
      <c r="C86">
        <v>97.256</v>
      </c>
      <c r="D86">
        <v>104.657</v>
      </c>
      <c r="E86">
        <v>121.806</v>
      </c>
      <c r="F86">
        <v>115.194</v>
      </c>
      <c r="G86">
        <v>115.343</v>
      </c>
      <c r="H86">
        <v>116.343</v>
      </c>
      <c r="I86">
        <v>117.313</v>
      </c>
      <c r="J86">
        <v>117.045</v>
      </c>
      <c r="K86">
        <v>110.55200000000001</v>
      </c>
      <c r="L86">
        <v>104.955</v>
      </c>
      <c r="M86">
        <v>95.522000000000006</v>
      </c>
      <c r="N86">
        <v>84.447800000000001</v>
      </c>
      <c r="O86">
        <v>69.041700000000006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98.720119574954765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102.10876424015277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120.4250785061534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112.64113742075675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111.28225914831837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116.13488708469471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114.45255257529907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113.3726217795309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107.94918565764438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103.07263862791162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95.183162925823581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84.24309582954055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68.419005311090984</v>
      </c>
      <c r="AE86" s="5"/>
      <c r="AG86" s="5">
        <f t="shared" si="17"/>
        <v>-1.4641195749547649</v>
      </c>
      <c r="AH86" s="5">
        <f t="shared" si="17"/>
        <v>2.5482357598472305</v>
      </c>
      <c r="AI86" s="5">
        <f t="shared" si="17"/>
        <v>1.3809214938465999</v>
      </c>
      <c r="AJ86" s="5">
        <f t="shared" si="17"/>
        <v>2.5528625792432535</v>
      </c>
      <c r="AK86" s="5">
        <f t="shared" si="17"/>
        <v>4.0607408516816292</v>
      </c>
      <c r="AL86" s="5">
        <f t="shared" si="17"/>
        <v>0.20811291530529274</v>
      </c>
      <c r="AM86" s="5">
        <f t="shared" si="17"/>
        <v>2.8604474247009364</v>
      </c>
      <c r="AN86" s="5">
        <f t="shared" si="16"/>
        <v>3.6723782204690991</v>
      </c>
      <c r="AO86" s="5">
        <f t="shared" si="16"/>
        <v>2.6028143423556287</v>
      </c>
      <c r="AP86" s="5">
        <f t="shared" si="16"/>
        <v>1.8823613720883827</v>
      </c>
      <c r="AQ86" s="5">
        <f t="shared" si="16"/>
        <v>0.33883707417642484</v>
      </c>
      <c r="AR86" s="5">
        <f t="shared" si="16"/>
        <v>0.20470417045945055</v>
      </c>
      <c r="AS86" s="5">
        <f t="shared" si="16"/>
        <v>0.62269468890902147</v>
      </c>
      <c r="AV86" s="2">
        <f t="shared" si="18"/>
        <v>76.754924156498035</v>
      </c>
      <c r="AW86" s="2">
        <f t="shared" si="19"/>
        <v>79.559311260355358</v>
      </c>
      <c r="AX86" s="2">
        <f t="shared" si="20"/>
        <v>81.438242875704006</v>
      </c>
      <c r="AY86" s="2">
        <f t="shared" si="21"/>
        <v>80.671097835990039</v>
      </c>
      <c r="AZ86" s="2">
        <f t="shared" si="22"/>
        <v>80.966066053626349</v>
      </c>
      <c r="BA86" s="2">
        <f t="shared" si="23"/>
        <v>81.913665898897676</v>
      </c>
      <c r="BB86" s="2">
        <f t="shared" si="24"/>
        <v>82.167940921279438</v>
      </c>
      <c r="BC86" s="2">
        <f t="shared" si="25"/>
        <v>81.830585072336888</v>
      </c>
      <c r="BD86" s="2">
        <f t="shared" si="26"/>
        <v>79.691266369273436</v>
      </c>
      <c r="BE86" s="2">
        <f t="shared" si="27"/>
        <v>75.490292253383927</v>
      </c>
      <c r="BF86" s="2">
        <f t="shared" si="28"/>
        <v>69.056070143621938</v>
      </c>
      <c r="BG86" s="2">
        <f t="shared" si="29"/>
        <v>60.959982114671902</v>
      </c>
      <c r="BH86" s="2">
        <f t="shared" si="30"/>
        <v>51.349396029101385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76.732815507861048</v>
      </c>
      <c r="CP86" s="2">
        <f>BL$207*$B86+BL$209</f>
        <v>79.539562003521567</v>
      </c>
      <c r="CQ86" s="2">
        <f>BM$207*$B86+BM$209</f>
        <v>81.342703383105729</v>
      </c>
      <c r="CR86" s="2">
        <f>BN$207*$B86+BN$209</f>
        <v>80.573483113759707</v>
      </c>
      <c r="CS86" s="2">
        <f>BO$207*$B86+BO$209</f>
        <v>80.966901179723436</v>
      </c>
      <c r="CT86" s="2">
        <f>BP$207*$B86+BP$209</f>
        <v>81.834424092672322</v>
      </c>
      <c r="CU86" s="2">
        <f>BQ$207*$B86+BQ$209</f>
        <v>82.148552921930801</v>
      </c>
      <c r="CV86" s="2">
        <f>BR$207*$B86+BR$209</f>
        <v>81.738815389983486</v>
      </c>
      <c r="CW86" s="2">
        <f>BS$207*$B86+BS$209</f>
        <v>79.600391734477938</v>
      </c>
      <c r="CX86" s="2">
        <f>BT$207*$B86+BT$209</f>
        <v>75.397999933549841</v>
      </c>
      <c r="CY86" s="2">
        <f>BU$207*$B86+BU$209</f>
        <v>68.935834845988978</v>
      </c>
      <c r="CZ86" s="2">
        <f>BV$207*$B86+BV$209</f>
        <v>60.827687778118758</v>
      </c>
      <c r="DA86" s="2">
        <f>BW$207*$B86+BW$209</f>
        <v>51.220679770405475</v>
      </c>
      <c r="DD86" s="2">
        <f>BZ$207*$B86+BZ$209</f>
        <v>76.87299887462774</v>
      </c>
      <c r="DE86" s="2">
        <f>CA$207*$B86+CA$209</f>
        <v>79.764153204283645</v>
      </c>
      <c r="DF86" s="2">
        <f>CB$207*$B86+CB$209</f>
        <v>81.99929470264172</v>
      </c>
      <c r="DG86" s="2">
        <f>CC$207*$B86+CC$209</f>
        <v>81.173066375969228</v>
      </c>
      <c r="DH86" s="2">
        <f>CD$207*$B86+CD$209</f>
        <v>80.961751521337817</v>
      </c>
      <c r="DI86" s="2">
        <f>CE$207*$B86+CE$209</f>
        <v>82.377939258818387</v>
      </c>
      <c r="DJ86" s="2">
        <f>CF$207*$B86+CF$209</f>
        <v>82.277183486562663</v>
      </c>
      <c r="DK86" s="2">
        <f>CG$207*$B86+CG$209</f>
        <v>82.349176759254078</v>
      </c>
      <c r="DL86" s="2">
        <f>CH$207*$B86+CH$209</f>
        <v>80.167420828273535</v>
      </c>
      <c r="DM86" s="2">
        <f>CI$207*$B86+CI$209</f>
        <v>75.987468596958479</v>
      </c>
      <c r="DN86" s="2">
        <f>CJ$207*$B86+CJ$209</f>
        <v>69.771028237575038</v>
      </c>
      <c r="DO86" s="2">
        <f>CK$207*$B86+CK$209</f>
        <v>61.770531330867726</v>
      </c>
      <c r="DP86" s="2">
        <f>CL$207*$B86+CL$209</f>
        <v>52.108954020843932</v>
      </c>
      <c r="DS86" s="2">
        <f>POWER(10,($B86-C$227)/C$228)/(1+POWER(10,($B86-C$227)/C$228))</f>
        <v>0.15771235309089326</v>
      </c>
      <c r="DT86" s="2">
        <f>POWER(10,($B86-D$227)/D$228)/(1+POWER(10,($B86-D$227)/D$228))</f>
        <v>8.793424126491485E-2</v>
      </c>
      <c r="DU86" s="2">
        <f>POWER(10,($B86-E$227)/E$228)/(1+POWER(10,($B86-E$227)/E$228))</f>
        <v>0.14550830898250028</v>
      </c>
      <c r="DV86" s="2">
        <f>POWER(10,($B86-F$227)/F$228)/(1+POWER(10,($B86-F$227)/F$228))</f>
        <v>0.16280428154482288</v>
      </c>
      <c r="DW86" s="2">
        <f>POWER(10,($B86-G$227)/G$228)/(1+POWER(10,($B86-G$227)/G$228))</f>
        <v>0.16217116448264507</v>
      </c>
      <c r="DX86" s="2">
        <f>POWER(10,($B86-H$227)/H$228)/(1+POWER(10,($B86-H$227)/H$228))</f>
        <v>0.14579502314026302</v>
      </c>
      <c r="DY86" s="2">
        <f>POWER(10,($B86-I$227)/I$228)/(1+POWER(10,($B86-I$227)/I$228))</f>
        <v>0.15072622439413996</v>
      </c>
      <c r="DZ86" s="2">
        <f>POWER(10,($B86-J$227)/J$228)/(1+POWER(10,($B86-J$227)/J$228))</f>
        <v>0.15035303178355247</v>
      </c>
      <c r="EA86" s="2">
        <f>POWER(10,($B86-K$227)/K$228)/(1+POWER(10,($B86-K$227)/K$228))</f>
        <v>0.16026450104561793</v>
      </c>
      <c r="EB86" s="2">
        <f>POWER(10,($B86-L$227)/L$228)/(1+POWER(10,($B86-L$227)/L$228))</f>
        <v>0.15656866185285931</v>
      </c>
      <c r="EC86" s="2">
        <f>POWER(10,($B86-M$227)/M$228)/(1+POWER(10,($B86-M$227)/M$228))</f>
        <v>0.14396102608597927</v>
      </c>
      <c r="ED86" s="2">
        <f>POWER(10,($B86-N$227)/N$228)/(1+POWER(10,($B86-N$227)/N$228))</f>
        <v>0.14031419758603905</v>
      </c>
      <c r="EE86" s="2">
        <f>POWER(10,($B86-O$227)/O$228)/(1+POWER(10,($B86-O$227)/O$228))</f>
        <v>0.1449059889244429</v>
      </c>
    </row>
    <row r="87" spans="2:135" x14ac:dyDescent="0.25">
      <c r="B87" s="2">
        <v>81</v>
      </c>
      <c r="C87">
        <v>91.512</v>
      </c>
      <c r="D87">
        <v>106.254</v>
      </c>
      <c r="E87">
        <v>119.179</v>
      </c>
      <c r="F87">
        <v>110.47799999999999</v>
      </c>
      <c r="G87">
        <v>108.985</v>
      </c>
      <c r="H87">
        <v>116.53700000000001</v>
      </c>
      <c r="I87">
        <v>115.47799999999999</v>
      </c>
      <c r="J87">
        <v>114.851</v>
      </c>
      <c r="K87">
        <v>108.343</v>
      </c>
      <c r="L87">
        <v>102.761</v>
      </c>
      <c r="M87">
        <v>95.284000000000006</v>
      </c>
      <c r="N87">
        <v>82.596999999999994</v>
      </c>
      <c r="O87">
        <v>67.861099999999993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94.796212145597366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106.75767528160446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117.40969218139205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107.85813468047942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106.93882941592965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113.26509536025432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111.44944501740635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110.38878071578328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104.37961470659442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99.693420674744317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93.194401840296848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82.40249163095352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66.195251584702845</v>
      </c>
      <c r="AE87" s="5"/>
      <c r="AG87" s="5">
        <f t="shared" si="17"/>
        <v>-3.2842121455973654</v>
      </c>
      <c r="AH87" s="5">
        <f t="shared" si="17"/>
        <v>-0.50367528160445829</v>
      </c>
      <c r="AI87" s="5">
        <f t="shared" si="17"/>
        <v>1.7693078186079561</v>
      </c>
      <c r="AJ87" s="5">
        <f t="shared" si="17"/>
        <v>2.6198653195205708</v>
      </c>
      <c r="AK87" s="5">
        <f t="shared" si="17"/>
        <v>2.046170584070353</v>
      </c>
      <c r="AL87" s="5">
        <f t="shared" si="17"/>
        <v>3.271904639745685</v>
      </c>
      <c r="AM87" s="5">
        <f t="shared" si="17"/>
        <v>4.0285549825936471</v>
      </c>
      <c r="AN87" s="5">
        <f t="shared" si="16"/>
        <v>4.4622192842167152</v>
      </c>
      <c r="AO87" s="5">
        <f t="shared" si="16"/>
        <v>3.9633852934055795</v>
      </c>
      <c r="AP87" s="5">
        <f t="shared" si="16"/>
        <v>3.0675793252556787</v>
      </c>
      <c r="AQ87" s="5">
        <f t="shared" si="16"/>
        <v>2.0895981597031579</v>
      </c>
      <c r="AR87" s="5">
        <f t="shared" si="16"/>
        <v>0.19450836904647417</v>
      </c>
      <c r="AS87" s="5">
        <f t="shared" si="16"/>
        <v>1.6658484152971482</v>
      </c>
      <c r="AV87" s="2">
        <f t="shared" si="18"/>
        <v>76.756772516271482</v>
      </c>
      <c r="AW87" s="2">
        <f t="shared" si="19"/>
        <v>79.568079435878076</v>
      </c>
      <c r="AX87" s="2">
        <f t="shared" si="20"/>
        <v>81.45297051614132</v>
      </c>
      <c r="AY87" s="2">
        <f t="shared" si="21"/>
        <v>80.677859621540563</v>
      </c>
      <c r="AZ87" s="2">
        <f t="shared" si="22"/>
        <v>80.963306253065838</v>
      </c>
      <c r="BA87" s="2">
        <f t="shared" si="23"/>
        <v>81.936343960993057</v>
      </c>
      <c r="BB87" s="2">
        <f t="shared" si="24"/>
        <v>82.181032749849109</v>
      </c>
      <c r="BC87" s="2">
        <f t="shared" si="25"/>
        <v>81.855974880812312</v>
      </c>
      <c r="BD87" s="2">
        <f t="shared" si="26"/>
        <v>79.714053768715601</v>
      </c>
      <c r="BE87" s="2">
        <f t="shared" si="27"/>
        <v>75.516377580144677</v>
      </c>
      <c r="BF87" s="2">
        <f t="shared" si="28"/>
        <v>69.094546891251369</v>
      </c>
      <c r="BG87" s="2">
        <f t="shared" si="29"/>
        <v>60.994499108807801</v>
      </c>
      <c r="BH87" s="2">
        <f t="shared" si="30"/>
        <v>51.373802450606739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76.738798906953079</v>
      </c>
      <c r="CP87" s="2">
        <f>BL$207*$B87+BL$209</f>
        <v>79.550958946399064</v>
      </c>
      <c r="CQ87" s="2">
        <f>BM$207*$B87+BM$209</f>
        <v>81.360539133322703</v>
      </c>
      <c r="CR87" s="2">
        <f>BN$207*$B87+BN$209</f>
        <v>80.582507654741093</v>
      </c>
      <c r="CS87" s="2">
        <f>BO$207*$B87+BO$209</f>
        <v>80.971397830240377</v>
      </c>
      <c r="CT87" s="2">
        <f>BP$207*$B87+BP$209</f>
        <v>81.860534393432204</v>
      </c>
      <c r="CU87" s="2">
        <f>BQ$207*$B87+BQ$209</f>
        <v>82.167432411317961</v>
      </c>
      <c r="CV87" s="2">
        <f>BR$207*$B87+BR$209</f>
        <v>81.767334204897665</v>
      </c>
      <c r="CW87" s="2">
        <f>BS$207*$B87+BS$209</f>
        <v>79.628577099168382</v>
      </c>
      <c r="CX87" s="2">
        <f>BT$207*$B87+BT$209</f>
        <v>75.428535006769607</v>
      </c>
      <c r="CY87" s="2">
        <f>BU$207*$B87+BU$209</f>
        <v>68.976838073223874</v>
      </c>
      <c r="CZ87" s="2">
        <f>BV$207*$B87+BV$209</f>
        <v>60.861830812527586</v>
      </c>
      <c r="DA87" s="2">
        <f>BW$207*$B87+BW$209</f>
        <v>51.243576903633489</v>
      </c>
      <c r="DD87" s="2">
        <f>BZ$207*$B87+BZ$209</f>
        <v>76.844317248211553</v>
      </c>
      <c r="DE87" s="2">
        <f>CA$207*$B87+CA$209</f>
        <v>79.730030687204803</v>
      </c>
      <c r="DF87" s="2">
        <f>CB$207*$B87+CB$209</f>
        <v>81.948009614226834</v>
      </c>
      <c r="DG87" s="2">
        <f>CC$207*$B87+CC$209</f>
        <v>81.125048333114989</v>
      </c>
      <c r="DH87" s="2">
        <f>CD$207*$B87+CD$209</f>
        <v>80.92518081444517</v>
      </c>
      <c r="DI87" s="2">
        <f>CE$207*$B87+CE$209</f>
        <v>82.341426401282405</v>
      </c>
      <c r="DJ87" s="2">
        <f>CF$207*$B87+CF$209</f>
        <v>82.250921715356469</v>
      </c>
      <c r="DK87" s="2">
        <f>CG$207*$B87+CG$209</f>
        <v>82.312809893100905</v>
      </c>
      <c r="DL87" s="2">
        <f>CH$207*$B87+CH$209</f>
        <v>80.122516812615189</v>
      </c>
      <c r="DM87" s="2">
        <f>CI$207*$B87+CI$209</f>
        <v>75.947946284360853</v>
      </c>
      <c r="DN87" s="2">
        <f>CJ$207*$B87+CJ$209</f>
        <v>69.73289503979008</v>
      </c>
      <c r="DO87" s="2">
        <f>CK$207*$B87+CK$209</f>
        <v>61.735818378905414</v>
      </c>
      <c r="DP87" s="2">
        <f>CL$207*$B87+CL$209</f>
        <v>52.074650259383688</v>
      </c>
      <c r="DS87" s="2">
        <f>POWER(10,($B87-C$227)/C$228)/(1+POWER(10,($B87-C$227)/C$228))</f>
        <v>0.17033635199374128</v>
      </c>
      <c r="DT87" s="2">
        <f>POWER(10,($B87-D$227)/D$228)/(1+POWER(10,($B87-D$227)/D$228))</f>
        <v>9.5606874663586389E-2</v>
      </c>
      <c r="DU87" s="2">
        <f>POWER(10,($B87-E$227)/E$228)/(1+POWER(10,($B87-E$227)/E$228))</f>
        <v>0.157337918794418</v>
      </c>
      <c r="DV87" s="2">
        <f>POWER(10,($B87-F$227)/F$228)/(1+POWER(10,($B87-F$227)/F$228))</f>
        <v>0.17575081574575785</v>
      </c>
      <c r="DW87" s="2">
        <f>POWER(10,($B87-G$227)/G$228)/(1+POWER(10,($B87-G$227)/G$228))</f>
        <v>0.17507788063170218</v>
      </c>
      <c r="DX87" s="2">
        <f>POWER(10,($B87-H$227)/H$228)/(1+POWER(10,($B87-H$227)/H$228))</f>
        <v>0.15764364207205953</v>
      </c>
      <c r="DY87" s="2">
        <f>POWER(10,($B87-I$227)/I$228)/(1+POWER(10,($B87-I$227)/I$228))</f>
        <v>0.1628991723882571</v>
      </c>
      <c r="DZ87" s="2">
        <f>POWER(10,($B87-J$227)/J$228)/(1+POWER(10,($B87-J$227)/J$228))</f>
        <v>0.16250160700401725</v>
      </c>
      <c r="EA87" s="2">
        <f>POWER(10,($B87-K$227)/K$228)/(1+POWER(10,($B87-K$227)/K$228))</f>
        <v>0.17305081413832354</v>
      </c>
      <c r="EB87" s="2">
        <f>POWER(10,($B87-L$227)/L$228)/(1+POWER(10,($B87-L$227)/L$228))</f>
        <v>0.16911949579230587</v>
      </c>
      <c r="EC87" s="2">
        <f>POWER(10,($B87-M$227)/M$228)/(1+POWER(10,($B87-M$227)/M$228))</f>
        <v>0.15568776326748823</v>
      </c>
      <c r="ED87" s="2">
        <f>POWER(10,($B87-N$227)/N$228)/(1+POWER(10,($B87-N$227)/N$228))</f>
        <v>0.15179654881138407</v>
      </c>
      <c r="EE87" s="2">
        <f>POWER(10,($B87-O$227)/O$228)/(1+POWER(10,($B87-O$227)/O$228))</f>
        <v>0.15669561064883294</v>
      </c>
    </row>
    <row r="88" spans="2:135" x14ac:dyDescent="0.25">
      <c r="B88" s="2">
        <v>82</v>
      </c>
      <c r="C88">
        <v>89.581000000000003</v>
      </c>
      <c r="D88">
        <v>109.746</v>
      </c>
      <c r="E88">
        <v>114.343</v>
      </c>
      <c r="F88">
        <v>101.71599999999999</v>
      </c>
      <c r="G88">
        <v>101.642</v>
      </c>
      <c r="H88">
        <v>113.38800000000001</v>
      </c>
      <c r="I88">
        <v>109.56699999999999</v>
      </c>
      <c r="J88">
        <v>110.53700000000001</v>
      </c>
      <c r="K88">
        <v>102.43300000000001</v>
      </c>
      <c r="L88">
        <v>96.433000000000007</v>
      </c>
      <c r="M88">
        <v>92.462999999999994</v>
      </c>
      <c r="N88">
        <v>82.447800000000001</v>
      </c>
      <c r="O88">
        <v>63.805599999999998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90.88564437832855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110.80306702183884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112.97683943823485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102.65046902922633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102.1102830092905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109.21900631792428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107.3974865705663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106.40260560684413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100.1832194032865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95.681031852103857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90.261991867490622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79.75744482034726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63.666918348630823</v>
      </c>
      <c r="AE88" s="5"/>
      <c r="AG88" s="5">
        <f t="shared" si="17"/>
        <v>-1.3046443783285468</v>
      </c>
      <c r="AH88" s="5">
        <f t="shared" si="17"/>
        <v>-1.0570670218388472</v>
      </c>
      <c r="AI88" s="5">
        <f t="shared" si="17"/>
        <v>1.366160561765156</v>
      </c>
      <c r="AJ88" s="5">
        <f t="shared" si="17"/>
        <v>-0.93446902922633512</v>
      </c>
      <c r="AK88" s="5">
        <f t="shared" si="17"/>
        <v>-0.46828300929050215</v>
      </c>
      <c r="AL88" s="5">
        <f t="shared" si="17"/>
        <v>4.1689936820757225</v>
      </c>
      <c r="AM88" s="5">
        <f t="shared" si="17"/>
        <v>2.1695134294336924</v>
      </c>
      <c r="AN88" s="5">
        <f t="shared" si="16"/>
        <v>4.1343943931558726</v>
      </c>
      <c r="AO88" s="5">
        <f t="shared" si="16"/>
        <v>2.2497805967135065</v>
      </c>
      <c r="AP88" s="5">
        <f t="shared" si="16"/>
        <v>0.75196814789615019</v>
      </c>
      <c r="AQ88" s="5">
        <f t="shared" si="16"/>
        <v>2.2010081325093722</v>
      </c>
      <c r="AR88" s="5">
        <f t="shared" si="16"/>
        <v>2.690355179652741</v>
      </c>
      <c r="AS88" s="5">
        <f t="shared" si="16"/>
        <v>0.13868165136917554</v>
      </c>
      <c r="AV88" s="2">
        <f t="shared" si="18"/>
        <v>76.757801630384733</v>
      </c>
      <c r="AW88" s="2">
        <f t="shared" si="19"/>
        <v>79.576228329763822</v>
      </c>
      <c r="AX88" s="2">
        <f t="shared" si="20"/>
        <v>81.466462181557873</v>
      </c>
      <c r="AY88" s="2">
        <f t="shared" si="21"/>
        <v>80.683531101995399</v>
      </c>
      <c r="AZ88" s="2">
        <f t="shared" si="22"/>
        <v>80.959416906023989</v>
      </c>
      <c r="BA88" s="2">
        <f t="shared" si="23"/>
        <v>81.957860509069292</v>
      </c>
      <c r="BB88" s="2">
        <f t="shared" si="24"/>
        <v>82.193055468090222</v>
      </c>
      <c r="BC88" s="2">
        <f t="shared" si="25"/>
        <v>81.880162499667435</v>
      </c>
      <c r="BD88" s="2">
        <f t="shared" si="26"/>
        <v>79.735305984649813</v>
      </c>
      <c r="BE88" s="2">
        <f t="shared" si="27"/>
        <v>75.541058642640479</v>
      </c>
      <c r="BF88" s="2">
        <f t="shared" si="28"/>
        <v>69.131687193909926</v>
      </c>
      <c r="BG88" s="2">
        <f t="shared" si="29"/>
        <v>61.028047020981518</v>
      </c>
      <c r="BH88" s="2">
        <f t="shared" si="30"/>
        <v>51.397455494374512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76.74478230604511</v>
      </c>
      <c r="CP88" s="2">
        <f>BL$207*$B88+BL$209</f>
        <v>79.56235588927656</v>
      </c>
      <c r="CQ88" s="2">
        <f>BM$207*$B88+BM$209</f>
        <v>81.378374883539678</v>
      </c>
      <c r="CR88" s="2">
        <f>BN$207*$B88+BN$209</f>
        <v>80.591532195722493</v>
      </c>
      <c r="CS88" s="2">
        <f>BO$207*$B88+BO$209</f>
        <v>80.975894480757319</v>
      </c>
      <c r="CT88" s="2">
        <f>BP$207*$B88+BP$209</f>
        <v>81.886644694192071</v>
      </c>
      <c r="CU88" s="2">
        <f>BQ$207*$B88+BQ$209</f>
        <v>82.186311900705121</v>
      </c>
      <c r="CV88" s="2">
        <f>BR$207*$B88+BR$209</f>
        <v>81.79585301981183</v>
      </c>
      <c r="CW88" s="2">
        <f>BS$207*$B88+BS$209</f>
        <v>79.65676246385884</v>
      </c>
      <c r="CX88" s="2">
        <f>BT$207*$B88+BT$209</f>
        <v>75.45907007998936</v>
      </c>
      <c r="CY88" s="2">
        <f>BU$207*$B88+BU$209</f>
        <v>69.017841300458755</v>
      </c>
      <c r="CZ88" s="2">
        <f>BV$207*$B88+BV$209</f>
        <v>60.895973846936414</v>
      </c>
      <c r="DA88" s="2">
        <f>BW$207*$B88+BW$209</f>
        <v>51.26647403686151</v>
      </c>
      <c r="DD88" s="2">
        <f>BZ$207*$B88+BZ$209</f>
        <v>76.815635621795366</v>
      </c>
      <c r="DE88" s="2">
        <f>CA$207*$B88+CA$209</f>
        <v>79.695908170125975</v>
      </c>
      <c r="DF88" s="2">
        <f>CB$207*$B88+CB$209</f>
        <v>81.896724525811948</v>
      </c>
      <c r="DG88" s="2">
        <f>CC$207*$B88+CC$209</f>
        <v>81.077030290260737</v>
      </c>
      <c r="DH88" s="2">
        <f>CD$207*$B88+CD$209</f>
        <v>80.888610107552523</v>
      </c>
      <c r="DI88" s="2">
        <f>CE$207*$B88+CE$209</f>
        <v>82.304913543746423</v>
      </c>
      <c r="DJ88" s="2">
        <f>CF$207*$B88+CF$209</f>
        <v>82.224659944150261</v>
      </c>
      <c r="DK88" s="2">
        <f>CG$207*$B88+CG$209</f>
        <v>82.276443026947746</v>
      </c>
      <c r="DL88" s="2">
        <f>CH$207*$B88+CH$209</f>
        <v>80.077612796956842</v>
      </c>
      <c r="DM88" s="2">
        <f>CI$207*$B88+CI$209</f>
        <v>75.908423971763227</v>
      </c>
      <c r="DN88" s="2">
        <f>CJ$207*$B88+CJ$209</f>
        <v>69.694761842005121</v>
      </c>
      <c r="DO88" s="2">
        <f>CK$207*$B88+CK$209</f>
        <v>61.701105426943101</v>
      </c>
      <c r="DP88" s="2">
        <f>CL$207*$B88+CL$209</f>
        <v>52.040346497923437</v>
      </c>
      <c r="DS88" s="2">
        <f>POWER(10,($B88-C$227)/C$228)/(1+POWER(10,($B88-C$227)/C$228))</f>
        <v>0.18375038912104114</v>
      </c>
      <c r="DT88" s="2">
        <f>POWER(10,($B88-D$227)/D$228)/(1+POWER(10,($B88-D$227)/D$228))</f>
        <v>0.10387273357693708</v>
      </c>
      <c r="DU88" s="2">
        <f>POWER(10,($B88-E$227)/E$228)/(1+POWER(10,($B88-E$227)/E$228))</f>
        <v>0.16993799326657483</v>
      </c>
      <c r="DV88" s="2">
        <f>POWER(10,($B88-F$227)/F$228)/(1+POWER(10,($B88-F$227)/F$228))</f>
        <v>0.18949385653180265</v>
      </c>
      <c r="DW88" s="2">
        <f>POWER(10,($B88-G$227)/G$228)/(1+POWER(10,($B88-G$227)/G$228))</f>
        <v>0.18878035240821098</v>
      </c>
      <c r="DX88" s="2">
        <f>POWER(10,($B88-H$227)/H$228)/(1+POWER(10,($B88-H$227)/H$228))</f>
        <v>0.17026325281715929</v>
      </c>
      <c r="DY88" s="2">
        <f>POWER(10,($B88-I$227)/I$228)/(1+POWER(10,($B88-I$227)/I$228))</f>
        <v>0.17585166749775918</v>
      </c>
      <c r="DZ88" s="2">
        <f>POWER(10,($B88-J$227)/J$228)/(1+POWER(10,($B88-J$227)/J$228))</f>
        <v>0.1754291154700782</v>
      </c>
      <c r="EA88" s="2">
        <f>POWER(10,($B88-K$227)/K$228)/(1+POWER(10,($B88-K$227)/K$228))</f>
        <v>0.18663053017633868</v>
      </c>
      <c r="EB88" s="2">
        <f>POWER(10,($B88-L$227)/L$228)/(1+POWER(10,($B88-L$227)/L$228))</f>
        <v>0.18245877948772563</v>
      </c>
      <c r="EC88" s="2">
        <f>POWER(10,($B88-M$227)/M$228)/(1+POWER(10,($B88-M$227)/M$228))</f>
        <v>0.16818206342372674</v>
      </c>
      <c r="ED88" s="2">
        <f>POWER(10,($B88-N$227)/N$228)/(1+POWER(10,($B88-N$227)/N$228))</f>
        <v>0.16403924193857819</v>
      </c>
      <c r="EE88" s="2">
        <f>POWER(10,($B88-O$227)/O$228)/(1+POWER(10,($B88-O$227)/O$228))</f>
        <v>0.16925457889180145</v>
      </c>
    </row>
    <row r="89" spans="2:135" x14ac:dyDescent="0.25">
      <c r="B89" s="2">
        <v>83</v>
      </c>
      <c r="C89">
        <v>86.162999999999997</v>
      </c>
      <c r="D89">
        <v>112.104</v>
      </c>
      <c r="E89">
        <v>108.642</v>
      </c>
      <c r="F89">
        <v>95.045000000000002</v>
      </c>
      <c r="G89">
        <v>94.015000000000001</v>
      </c>
      <c r="H89">
        <v>106.61199999999999</v>
      </c>
      <c r="I89">
        <v>104.806</v>
      </c>
      <c r="J89">
        <v>103.09</v>
      </c>
      <c r="K89">
        <v>94.97</v>
      </c>
      <c r="L89">
        <v>90.134</v>
      </c>
      <c r="M89">
        <v>88.418000000000006</v>
      </c>
      <c r="N89">
        <v>77.253699999999995</v>
      </c>
      <c r="O89">
        <v>60.541699999999999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87.308925886100567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113.73147714957398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107.71697931680005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97.564777586063627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97.321181394006459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104.52554345012079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102.8210187934943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101.92681317918665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95.854403156440341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91.508198103833848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86.777510051982915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76.651840868620098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61.103641792037422</v>
      </c>
      <c r="AE89" s="5"/>
      <c r="AG89" s="5">
        <f t="shared" si="17"/>
        <v>-1.1459258861005708</v>
      </c>
      <c r="AH89" s="5">
        <f t="shared" si="17"/>
        <v>-1.627477149573977</v>
      </c>
      <c r="AI89" s="5">
        <f t="shared" si="17"/>
        <v>0.92502068319994635</v>
      </c>
      <c r="AJ89" s="5">
        <f t="shared" si="17"/>
        <v>-2.5197775860636256</v>
      </c>
      <c r="AK89" s="5">
        <f t="shared" si="17"/>
        <v>-3.3061813940064582</v>
      </c>
      <c r="AL89" s="5">
        <f t="shared" si="17"/>
        <v>2.0864565498792018</v>
      </c>
      <c r="AM89" s="5">
        <f t="shared" si="17"/>
        <v>1.9849812065056938</v>
      </c>
      <c r="AN89" s="5">
        <f t="shared" si="16"/>
        <v>1.1631868208133511</v>
      </c>
      <c r="AO89" s="5">
        <f t="shared" si="16"/>
        <v>-0.88440315644034229</v>
      </c>
      <c r="AP89" s="5">
        <f t="shared" si="16"/>
        <v>-1.374198103833848</v>
      </c>
      <c r="AQ89" s="5">
        <f t="shared" si="16"/>
        <v>1.6404899480170911</v>
      </c>
      <c r="AR89" s="5">
        <f t="shared" si="16"/>
        <v>0.60185913137989644</v>
      </c>
      <c r="AS89" s="5">
        <f t="shared" si="16"/>
        <v>-0.56194179203742323</v>
      </c>
      <c r="AV89" s="2">
        <f t="shared" si="18"/>
        <v>76.757929854789268</v>
      </c>
      <c r="AW89" s="2">
        <f t="shared" si="19"/>
        <v>79.583679776352298</v>
      </c>
      <c r="AX89" s="2">
        <f t="shared" si="20"/>
        <v>81.478566668328241</v>
      </c>
      <c r="AY89" s="2">
        <f t="shared" si="21"/>
        <v>80.687981162751001</v>
      </c>
      <c r="AZ89" s="2">
        <f t="shared" si="22"/>
        <v>80.954298384257257</v>
      </c>
      <c r="BA89" s="2">
        <f t="shared" si="23"/>
        <v>81.978077437635989</v>
      </c>
      <c r="BB89" s="2">
        <f t="shared" si="24"/>
        <v>82.203903390819207</v>
      </c>
      <c r="BC89" s="2">
        <f t="shared" si="25"/>
        <v>81.903003460911066</v>
      </c>
      <c r="BD89" s="2">
        <f t="shared" si="26"/>
        <v>79.754853637268496</v>
      </c>
      <c r="BE89" s="2">
        <f t="shared" si="27"/>
        <v>75.56417531809555</v>
      </c>
      <c r="BF89" s="2">
        <f t="shared" si="28"/>
        <v>69.167320558982169</v>
      </c>
      <c r="BG89" s="2">
        <f t="shared" si="29"/>
        <v>61.060484203228874</v>
      </c>
      <c r="BH89" s="2">
        <f t="shared" si="30"/>
        <v>51.420236957359521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76.750765705137155</v>
      </c>
      <c r="CP89" s="2">
        <f>BL$207*$B89+BL$209</f>
        <v>79.573752832154042</v>
      </c>
      <c r="CQ89" s="2">
        <f>BM$207*$B89+BM$209</f>
        <v>81.396210633756667</v>
      </c>
      <c r="CR89" s="2">
        <f>BN$207*$B89+BN$209</f>
        <v>80.600556736703879</v>
      </c>
      <c r="CS89" s="2">
        <f>BO$207*$B89+BO$209</f>
        <v>80.980391131274246</v>
      </c>
      <c r="CT89" s="2">
        <f>BP$207*$B89+BP$209</f>
        <v>81.912754994951939</v>
      </c>
      <c r="CU89" s="2">
        <f>BQ$207*$B89+BQ$209</f>
        <v>82.205191390092267</v>
      </c>
      <c r="CV89" s="2">
        <f>BR$207*$B89+BR$209</f>
        <v>81.824371834726009</v>
      </c>
      <c r="CW89" s="2">
        <f>BS$207*$B89+BS$209</f>
        <v>79.684947828549298</v>
      </c>
      <c r="CX89" s="2">
        <f>BT$207*$B89+BT$209</f>
        <v>75.489605153209126</v>
      </c>
      <c r="CY89" s="2">
        <f>BU$207*$B89+BU$209</f>
        <v>69.058844527693651</v>
      </c>
      <c r="CZ89" s="2">
        <f>BV$207*$B89+BV$209</f>
        <v>60.930116881345242</v>
      </c>
      <c r="DA89" s="2">
        <f>BW$207*$B89+BW$209</f>
        <v>51.289371170089524</v>
      </c>
      <c r="DD89" s="2">
        <f>BZ$207*$B89+BZ$209</f>
        <v>76.786953995379179</v>
      </c>
      <c r="DE89" s="2">
        <f>CA$207*$B89+CA$209</f>
        <v>79.661785653047133</v>
      </c>
      <c r="DF89" s="2">
        <f>CB$207*$B89+CB$209</f>
        <v>81.845439437397047</v>
      </c>
      <c r="DG89" s="2">
        <f>CC$207*$B89+CC$209</f>
        <v>81.029012247406484</v>
      </c>
      <c r="DH89" s="2">
        <f>CD$207*$B89+CD$209</f>
        <v>80.852039400659876</v>
      </c>
      <c r="DI89" s="2">
        <f>CE$207*$B89+CE$209</f>
        <v>82.268400686210441</v>
      </c>
      <c r="DJ89" s="2">
        <f>CF$207*$B89+CF$209</f>
        <v>82.198398172944053</v>
      </c>
      <c r="DK89" s="2">
        <f>CG$207*$B89+CG$209</f>
        <v>82.240076160794573</v>
      </c>
      <c r="DL89" s="2">
        <f>CH$207*$B89+CH$209</f>
        <v>80.032708781298481</v>
      </c>
      <c r="DM89" s="2">
        <f>CI$207*$B89+CI$209</f>
        <v>75.868901659165616</v>
      </c>
      <c r="DN89" s="2">
        <f>CJ$207*$B89+CJ$209</f>
        <v>69.656628644220149</v>
      </c>
      <c r="DO89" s="2">
        <f>CK$207*$B89+CK$209</f>
        <v>61.666392474980789</v>
      </c>
      <c r="DP89" s="2">
        <f>CL$207*$B89+CL$209</f>
        <v>52.006042736463193</v>
      </c>
      <c r="DS89" s="2">
        <f>POWER(10,($B89-C$227)/C$228)/(1+POWER(10,($B89-C$227)/C$228))</f>
        <v>0.19796872425311568</v>
      </c>
      <c r="DT89" s="2">
        <f>POWER(10,($B89-D$227)/D$228)/(1+POWER(10,($B89-D$227)/D$228))</f>
        <v>0.11276412703305325</v>
      </c>
      <c r="DU89" s="2">
        <f>POWER(10,($B89-E$227)/E$228)/(1+POWER(10,($B89-E$227)/E$228))</f>
        <v>0.1833275914282454</v>
      </c>
      <c r="DV89" s="2">
        <f>POWER(10,($B89-F$227)/F$228)/(1+POWER(10,($B89-F$227)/F$228))</f>
        <v>0.20404551665995599</v>
      </c>
      <c r="DW89" s="2">
        <f>POWER(10,($B89-G$227)/G$228)/(1+POWER(10,($B89-G$227)/G$228))</f>
        <v>0.20329096376106043</v>
      </c>
      <c r="DX89" s="2">
        <f>POWER(10,($B89-H$227)/H$228)/(1+POWER(10,($B89-H$227)/H$228))</f>
        <v>0.18367280776805192</v>
      </c>
      <c r="DY89" s="2">
        <f>POWER(10,($B89-I$227)/I$228)/(1+POWER(10,($B89-I$227)/I$228))</f>
        <v>0.18960078044929332</v>
      </c>
      <c r="DZ89" s="2">
        <f>POWER(10,($B89-J$227)/J$228)/(1+POWER(10,($B89-J$227)/J$228))</f>
        <v>0.18915277338753295</v>
      </c>
      <c r="EA89" s="2">
        <f>POWER(10,($B89-K$227)/K$228)/(1+POWER(10,($B89-K$227)/K$228))</f>
        <v>0.20101684265173997</v>
      </c>
      <c r="EB89" s="2">
        <f>POWER(10,($B89-L$227)/L$228)/(1+POWER(10,($B89-L$227)/L$228))</f>
        <v>0.19660124392227907</v>
      </c>
      <c r="EC89" s="2">
        <f>POWER(10,($B89-M$227)/M$228)/(1+POWER(10,($B89-M$227)/M$228))</f>
        <v>0.18146355563749397</v>
      </c>
      <c r="ED89" s="2">
        <f>POWER(10,($B89-N$227)/N$228)/(1+POWER(10,($B89-N$227)/N$228))</f>
        <v>0.17706321248530013</v>
      </c>
      <c r="EE89" s="2">
        <f>POWER(10,($B89-O$227)/O$228)/(1+POWER(10,($B89-O$227)/O$228))</f>
        <v>0.18260217568303044</v>
      </c>
    </row>
    <row r="90" spans="2:135" x14ac:dyDescent="0.25">
      <c r="B90" s="2">
        <v>84</v>
      </c>
      <c r="C90">
        <v>86.534999999999997</v>
      </c>
      <c r="D90">
        <v>112</v>
      </c>
      <c r="E90">
        <v>100.03</v>
      </c>
      <c r="F90">
        <v>90.656999999999996</v>
      </c>
      <c r="G90">
        <v>90.254000000000005</v>
      </c>
      <c r="H90">
        <v>98.94</v>
      </c>
      <c r="I90">
        <v>96.447999999999993</v>
      </c>
      <c r="J90">
        <v>94.537000000000006</v>
      </c>
      <c r="K90">
        <v>87.403000000000006</v>
      </c>
      <c r="L90">
        <v>84.91</v>
      </c>
      <c r="M90">
        <v>82.299000000000007</v>
      </c>
      <c r="N90">
        <v>73.2239</v>
      </c>
      <c r="O90">
        <v>58.375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84.271154153866874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115.14144306940454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102.24932806344633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93.016877301342348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92.983725167679253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99.722562106367036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98.233074256414127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97.458697618686585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91.811371819161593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87.581109286872788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83.151737864600605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73.441346821790503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58.728173243406296</v>
      </c>
      <c r="AE90" s="5"/>
      <c r="AG90" s="5">
        <f t="shared" si="17"/>
        <v>2.2638458461331226</v>
      </c>
      <c r="AH90" s="5">
        <f t="shared" si="17"/>
        <v>-3.141443069404545</v>
      </c>
      <c r="AI90" s="5">
        <f t="shared" si="17"/>
        <v>-2.2193280634463264</v>
      </c>
      <c r="AJ90" s="5">
        <f t="shared" si="17"/>
        <v>-2.3598773013423511</v>
      </c>
      <c r="AK90" s="5">
        <f t="shared" si="17"/>
        <v>-2.7297251676792484</v>
      </c>
      <c r="AL90" s="5">
        <f t="shared" si="17"/>
        <v>-0.78256210636703827</v>
      </c>
      <c r="AM90" s="5">
        <f t="shared" si="17"/>
        <v>-1.7850742564141342</v>
      </c>
      <c r="AN90" s="5">
        <f t="shared" si="16"/>
        <v>-2.9216976186865793</v>
      </c>
      <c r="AO90" s="5">
        <f t="shared" si="16"/>
        <v>-4.4083718191615873</v>
      </c>
      <c r="AP90" s="5">
        <f t="shared" si="16"/>
        <v>-2.6711092868727917</v>
      </c>
      <c r="AQ90" s="5">
        <f t="shared" si="16"/>
        <v>-0.85273786460059853</v>
      </c>
      <c r="AR90" s="5">
        <f t="shared" si="16"/>
        <v>-0.21744682179050301</v>
      </c>
      <c r="AS90" s="5">
        <f t="shared" si="16"/>
        <v>-0.35317324340629597</v>
      </c>
      <c r="AV90" s="2">
        <f t="shared" si="18"/>
        <v>76.757073559858028</v>
      </c>
      <c r="AW90" s="2">
        <f t="shared" si="19"/>
        <v>79.590349700362339</v>
      </c>
      <c r="AX90" s="2">
        <f t="shared" si="20"/>
        <v>81.489125737902711</v>
      </c>
      <c r="AY90" s="2">
        <f t="shared" si="21"/>
        <v>80.691073777356081</v>
      </c>
      <c r="AZ90" s="2">
        <f t="shared" si="22"/>
        <v>80.947849998322738</v>
      </c>
      <c r="BA90" s="2">
        <f t="shared" si="23"/>
        <v>81.996850527056637</v>
      </c>
      <c r="BB90" s="2">
        <f t="shared" si="24"/>
        <v>82.213468010081712</v>
      </c>
      <c r="BC90" s="2">
        <f t="shared" si="25"/>
        <v>81.924347083360516</v>
      </c>
      <c r="BD90" s="2">
        <f t="shared" si="26"/>
        <v>79.772521945049817</v>
      </c>
      <c r="BE90" s="2">
        <f t="shared" si="27"/>
        <v>75.585561690411311</v>
      </c>
      <c r="BF90" s="2">
        <f t="shared" si="28"/>
        <v>69.201267926709448</v>
      </c>
      <c r="BG90" s="2">
        <f t="shared" si="29"/>
        <v>61.091660381723443</v>
      </c>
      <c r="BH90" s="2">
        <f t="shared" si="30"/>
        <v>51.442021189081267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76.756749104229186</v>
      </c>
      <c r="CP90" s="2">
        <f>BL$207*$B90+BL$209</f>
        <v>79.585149775031539</v>
      </c>
      <c r="CQ90" s="2">
        <f>BM$207*$B90+BM$209</f>
        <v>81.414046383973641</v>
      </c>
      <c r="CR90" s="2">
        <f>BN$207*$B90+BN$209</f>
        <v>80.60958127768528</v>
      </c>
      <c r="CS90" s="2">
        <f>BO$207*$B90+BO$209</f>
        <v>80.984887781791187</v>
      </c>
      <c r="CT90" s="2">
        <f>BP$207*$B90+BP$209</f>
        <v>81.938865295711807</v>
      </c>
      <c r="CU90" s="2">
        <f>BQ$207*$B90+BQ$209</f>
        <v>82.224070879479427</v>
      </c>
      <c r="CV90" s="2">
        <f>BR$207*$B90+BR$209</f>
        <v>81.852890649640173</v>
      </c>
      <c r="CW90" s="2">
        <f>BS$207*$B90+BS$209</f>
        <v>79.713133193239742</v>
      </c>
      <c r="CX90" s="2">
        <f>BT$207*$B90+BT$209</f>
        <v>75.520140226428879</v>
      </c>
      <c r="CY90" s="2">
        <f>BU$207*$B90+BU$209</f>
        <v>69.099847754928533</v>
      </c>
      <c r="CZ90" s="2">
        <f>BV$207*$B90+BV$209</f>
        <v>60.96425991575407</v>
      </c>
      <c r="DA90" s="2">
        <f>BW$207*$B90+BW$209</f>
        <v>51.312268303317538</v>
      </c>
      <c r="DD90" s="2">
        <f>BZ$207*$B90+BZ$209</f>
        <v>76.758272368963006</v>
      </c>
      <c r="DE90" s="2">
        <f>CA$207*$B90+CA$209</f>
        <v>79.627663135968291</v>
      </c>
      <c r="DF90" s="2">
        <f>CB$207*$B90+CB$209</f>
        <v>81.794154348982161</v>
      </c>
      <c r="DG90" s="2">
        <f>CC$207*$B90+CC$209</f>
        <v>80.980994204552232</v>
      </c>
      <c r="DH90" s="2">
        <f>CD$207*$B90+CD$209</f>
        <v>80.815468693767215</v>
      </c>
      <c r="DI90" s="2">
        <f>CE$207*$B90+CE$209</f>
        <v>82.231887828674459</v>
      </c>
      <c r="DJ90" s="2">
        <f>CF$207*$B90+CF$209</f>
        <v>82.172136401737859</v>
      </c>
      <c r="DK90" s="2">
        <f>CG$207*$B90+CG$209</f>
        <v>82.203709294641413</v>
      </c>
      <c r="DL90" s="2">
        <f>CH$207*$B90+CH$209</f>
        <v>79.987804765640135</v>
      </c>
      <c r="DM90" s="2">
        <f>CI$207*$B90+CI$209</f>
        <v>75.82937934656799</v>
      </c>
      <c r="DN90" s="2">
        <f>CJ$207*$B90+CJ$209</f>
        <v>69.61849544643519</v>
      </c>
      <c r="DO90" s="2">
        <f>CK$207*$B90+CK$209</f>
        <v>61.631679523018477</v>
      </c>
      <c r="DP90" s="2">
        <f>CL$207*$B90+CL$209</f>
        <v>51.97173897500295</v>
      </c>
      <c r="DS90" s="2">
        <f>POWER(10,($B90-C$227)/C$228)/(1+POWER(10,($B90-C$227)/C$228))</f>
        <v>0.21300015791367075</v>
      </c>
      <c r="DT90" s="2">
        <f>POWER(10,($B90-D$227)/D$228)/(1+POWER(10,($B90-D$227)/D$228))</f>
        <v>0.12231273219090036</v>
      </c>
      <c r="DU90" s="2">
        <f>POWER(10,($B90-E$227)/E$228)/(1+POWER(10,($B90-E$227)/E$228))</f>
        <v>0.1975211277863794</v>
      </c>
      <c r="DV90" s="2">
        <f>POWER(10,($B90-F$227)/F$228)/(1+POWER(10,($B90-F$227)/F$228))</f>
        <v>0.21941212536198976</v>
      </c>
      <c r="DW90" s="2">
        <f>POWER(10,($B90-G$227)/G$228)/(1+POWER(10,($B90-G$227)/G$228))</f>
        <v>0.21861635486555311</v>
      </c>
      <c r="DX90" s="2">
        <f>POWER(10,($B90-H$227)/H$228)/(1+POWER(10,($B90-H$227)/H$228))</f>
        <v>0.19788659513164292</v>
      </c>
      <c r="DY90" s="2">
        <f>POWER(10,($B90-I$227)/I$228)/(1+POWER(10,($B90-I$227)/I$228))</f>
        <v>0.20415858325323308</v>
      </c>
      <c r="DZ90" s="2">
        <f>POWER(10,($B90-J$227)/J$228)/(1+POWER(10,($B90-J$227)/J$228))</f>
        <v>0.20368482330832752</v>
      </c>
      <c r="EA90" s="2">
        <f>POWER(10,($B90-K$227)/K$228)/(1+POWER(10,($B90-K$227)/K$228))</f>
        <v>0.21621732198590876</v>
      </c>
      <c r="EB90" s="2">
        <f>POWER(10,($B90-L$227)/L$228)/(1+POWER(10,($B90-L$227)/L$228))</f>
        <v>0.21155623503582455</v>
      </c>
      <c r="EC90" s="2">
        <f>POWER(10,($B90-M$227)/M$228)/(1+POWER(10,($B90-M$227)/M$228))</f>
        <v>0.19554733095656812</v>
      </c>
      <c r="ED90" s="2">
        <f>POWER(10,($B90-N$227)/N$228)/(1+POWER(10,($B90-N$227)/N$228))</f>
        <v>0.19088511122943574</v>
      </c>
      <c r="EE90" s="2">
        <f>POWER(10,($B90-O$227)/O$228)/(1+POWER(10,($B90-O$227)/O$228))</f>
        <v>0.19675307990895005</v>
      </c>
    </row>
    <row r="91" spans="2:135" x14ac:dyDescent="0.25">
      <c r="B91" s="2">
        <v>85</v>
      </c>
      <c r="C91">
        <v>84.581000000000003</v>
      </c>
      <c r="D91">
        <v>113.209</v>
      </c>
      <c r="E91">
        <v>93.119</v>
      </c>
      <c r="F91">
        <v>89.522000000000006</v>
      </c>
      <c r="G91">
        <v>85.224000000000004</v>
      </c>
      <c r="H91">
        <v>92.896000000000001</v>
      </c>
      <c r="I91">
        <v>91.418000000000006</v>
      </c>
      <c r="J91">
        <v>89.866</v>
      </c>
      <c r="K91">
        <v>85.045000000000002</v>
      </c>
      <c r="L91">
        <v>82.418000000000006</v>
      </c>
      <c r="M91">
        <v>75.775999999999996</v>
      </c>
      <c r="N91">
        <v>66.895499999999998</v>
      </c>
      <c r="O91">
        <v>53.694400000000002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81.858118083627573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114.83154739527465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97.105554073204189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89.250135384547221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89.351273000725158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95.259330640030569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94.045207797106741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93.393966817270552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88.338066414836547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84.181848910665408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79.737955438583811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70.429061885425568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56.689476787364931</v>
      </c>
      <c r="AE91" s="5"/>
      <c r="AG91" s="5">
        <f t="shared" si="17"/>
        <v>2.7228819163724296</v>
      </c>
      <c r="AH91" s="5">
        <f t="shared" si="17"/>
        <v>-1.6225473952746512</v>
      </c>
      <c r="AI91" s="5">
        <f t="shared" si="17"/>
        <v>-3.9865540732041893</v>
      </c>
      <c r="AJ91" s="5">
        <f t="shared" si="17"/>
        <v>0.27186461545278462</v>
      </c>
      <c r="AK91" s="5">
        <f t="shared" si="17"/>
        <v>-4.1272730007251539</v>
      </c>
      <c r="AL91" s="5">
        <f t="shared" si="17"/>
        <v>-2.3633306400305685</v>
      </c>
      <c r="AM91" s="5">
        <f t="shared" si="17"/>
        <v>-2.6272077971067347</v>
      </c>
      <c r="AN91" s="5">
        <f t="shared" si="16"/>
        <v>-3.5279668172705527</v>
      </c>
      <c r="AO91" s="5">
        <f t="shared" si="16"/>
        <v>-3.2930664148365452</v>
      </c>
      <c r="AP91" s="5">
        <f t="shared" si="16"/>
        <v>-1.7638489106654021</v>
      </c>
      <c r="AQ91" s="5">
        <f t="shared" si="16"/>
        <v>-3.9619554385838143</v>
      </c>
      <c r="AR91" s="5">
        <f t="shared" si="16"/>
        <v>-3.5335618854255699</v>
      </c>
      <c r="AS91" s="5">
        <f t="shared" si="16"/>
        <v>-2.9950767873649298</v>
      </c>
      <c r="AV91" s="2">
        <f t="shared" si="18"/>
        <v>76.755148102590397</v>
      </c>
      <c r="AW91" s="2">
        <f t="shared" si="19"/>
        <v>79.596148262199151</v>
      </c>
      <c r="AX91" s="2">
        <f t="shared" si="20"/>
        <v>81.497975476141093</v>
      </c>
      <c r="AY91" s="2">
        <f t="shared" si="21"/>
        <v>80.692669413826053</v>
      </c>
      <c r="AZ91" s="2">
        <f t="shared" si="22"/>
        <v>80.939971340150763</v>
      </c>
      <c r="BA91" s="2">
        <f t="shared" si="23"/>
        <v>82.014030721818841</v>
      </c>
      <c r="BB91" s="2">
        <f t="shared" si="24"/>
        <v>82.221639200157284</v>
      </c>
      <c r="BC91" s="2">
        <f t="shared" si="25"/>
        <v>81.944037860095307</v>
      </c>
      <c r="BD91" s="2">
        <f t="shared" si="26"/>
        <v>79.788132622599221</v>
      </c>
      <c r="BE91" s="2">
        <f t="shared" si="27"/>
        <v>75.605047748586941</v>
      </c>
      <c r="BF91" s="2">
        <f t="shared" si="28"/>
        <v>69.233343118806616</v>
      </c>
      <c r="BG91" s="2">
        <f t="shared" si="29"/>
        <v>61.12141766168876</v>
      </c>
      <c r="BH91" s="2">
        <f t="shared" si="30"/>
        <v>51.462675932252978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76.762732503321232</v>
      </c>
      <c r="CP91" s="2">
        <f>BL$207*$B91+BL$209</f>
        <v>79.596546717909035</v>
      </c>
      <c r="CQ91" s="2">
        <f>BM$207*$B91+BM$209</f>
        <v>81.431882134190616</v>
      </c>
      <c r="CR91" s="2">
        <f>BN$207*$B91+BN$209</f>
        <v>80.61860581866668</v>
      </c>
      <c r="CS91" s="2">
        <f>BO$207*$B91+BO$209</f>
        <v>80.989384432308128</v>
      </c>
      <c r="CT91" s="2">
        <f>BP$207*$B91+BP$209</f>
        <v>81.964975596471675</v>
      </c>
      <c r="CU91" s="2">
        <f>BQ$207*$B91+BQ$209</f>
        <v>82.242950368866587</v>
      </c>
      <c r="CV91" s="2">
        <f>BR$207*$B91+BR$209</f>
        <v>81.881409464554352</v>
      </c>
      <c r="CW91" s="2">
        <f>BS$207*$B91+BS$209</f>
        <v>79.7413185579302</v>
      </c>
      <c r="CX91" s="2">
        <f>BT$207*$B91+BT$209</f>
        <v>75.550675299648645</v>
      </c>
      <c r="CY91" s="2">
        <f>BU$207*$B91+BU$209</f>
        <v>69.140850982163414</v>
      </c>
      <c r="CZ91" s="2">
        <f>BV$207*$B91+BV$209</f>
        <v>60.998402950162898</v>
      </c>
      <c r="DA91" s="2">
        <f>BW$207*$B91+BW$209</f>
        <v>51.335165436545552</v>
      </c>
      <c r="DD91" s="2">
        <f>BZ$207*$B91+BZ$209</f>
        <v>76.729590742546819</v>
      </c>
      <c r="DE91" s="2">
        <f>CA$207*$B91+CA$209</f>
        <v>79.593540618889463</v>
      </c>
      <c r="DF91" s="2">
        <f>CB$207*$B91+CB$209</f>
        <v>81.742869260567261</v>
      </c>
      <c r="DG91" s="2">
        <f>CC$207*$B91+CC$209</f>
        <v>80.932976161697979</v>
      </c>
      <c r="DH91" s="2">
        <f>CD$207*$B91+CD$209</f>
        <v>80.778897986874568</v>
      </c>
      <c r="DI91" s="2">
        <f>CE$207*$B91+CE$209</f>
        <v>82.195374971138477</v>
      </c>
      <c r="DJ91" s="2">
        <f>CF$207*$B91+CF$209</f>
        <v>82.145874630531651</v>
      </c>
      <c r="DK91" s="2">
        <f>CG$207*$B91+CG$209</f>
        <v>82.16734242848824</v>
      </c>
      <c r="DL91" s="2">
        <f>CH$207*$B91+CH$209</f>
        <v>79.942900749981774</v>
      </c>
      <c r="DM91" s="2">
        <f>CI$207*$B91+CI$209</f>
        <v>75.789857033970364</v>
      </c>
      <c r="DN91" s="2">
        <f>CJ$207*$B91+CJ$209</f>
        <v>69.580362248650232</v>
      </c>
      <c r="DO91" s="2">
        <f>CK$207*$B91+CK$209</f>
        <v>61.596966571056164</v>
      </c>
      <c r="DP91" s="2">
        <f>CL$207*$B91+CL$209</f>
        <v>51.937435213542699</v>
      </c>
      <c r="DS91" s="2">
        <f>POWER(10,($B91-C$227)/C$228)/(1+POWER(10,($B91-C$227)/C$228))</f>
        <v>0.2288472475092346</v>
      </c>
      <c r="DT91" s="2">
        <f>POWER(10,($B91-D$227)/D$228)/(1+POWER(10,($B91-D$227)/D$228))</f>
        <v>0.13254909678172866</v>
      </c>
      <c r="DU91" s="2">
        <f>POWER(10,($B91-E$227)/E$228)/(1+POWER(10,($B91-E$227)/E$228))</f>
        <v>0.21252758183447956</v>
      </c>
      <c r="DV91" s="2">
        <f>POWER(10,($B91-F$227)/F$228)/(1+POWER(10,($B91-F$227)/F$228))</f>
        <v>0.23559345466630807</v>
      </c>
      <c r="DW91" s="2">
        <f>POWER(10,($B91-G$227)/G$228)/(1+POWER(10,($B91-G$227)/G$228))</f>
        <v>0.23475664694508835</v>
      </c>
      <c r="DX91" s="2">
        <f>POWER(10,($B91-H$227)/H$228)/(1+POWER(10,($B91-H$227)/H$228))</f>
        <v>0.21291344830305248</v>
      </c>
      <c r="DY91" s="2">
        <f>POWER(10,($B91-I$227)/I$228)/(1+POWER(10,($B91-I$227)/I$228))</f>
        <v>0.21953135845113458</v>
      </c>
      <c r="DZ91" s="2">
        <f>POWER(10,($B91-J$227)/J$228)/(1+POWER(10,($B91-J$227)/J$228))</f>
        <v>0.219031743242555</v>
      </c>
      <c r="EA91" s="2">
        <f>POWER(10,($B91-K$227)/K$228)/(1+POWER(10,($B91-K$227)/K$228))</f>
        <v>0.23223313623379421</v>
      </c>
      <c r="EB91" s="2">
        <f>POWER(10,($B91-L$227)/L$228)/(1+POWER(10,($B91-L$227)/L$228))</f>
        <v>0.22732692817238298</v>
      </c>
      <c r="EC91" s="2">
        <f>POWER(10,($B91-M$227)/M$228)/(1+POWER(10,($B91-M$227)/M$228))</f>
        <v>0.21044315287415452</v>
      </c>
      <c r="ED91" s="2">
        <f>POWER(10,($B91-N$227)/N$228)/(1+POWER(10,($B91-N$227)/N$228))</f>
        <v>0.20551651859876607</v>
      </c>
      <c r="EE91" s="2">
        <f>POWER(10,($B91-O$227)/O$228)/(1+POWER(10,($B91-O$227)/O$228))</f>
        <v>0.21171657715116318</v>
      </c>
    </row>
    <row r="92" spans="2:135" x14ac:dyDescent="0.25">
      <c r="B92" s="2">
        <v>86</v>
      </c>
      <c r="C92">
        <v>83.116</v>
      </c>
      <c r="D92">
        <v>110.836</v>
      </c>
      <c r="E92">
        <v>89.343000000000004</v>
      </c>
      <c r="F92">
        <v>86.075000000000003</v>
      </c>
      <c r="G92">
        <v>84.641999999999996</v>
      </c>
      <c r="H92">
        <v>89.552000000000007</v>
      </c>
      <c r="I92">
        <v>87.790999999999997</v>
      </c>
      <c r="J92">
        <v>86.03</v>
      </c>
      <c r="K92">
        <v>83.343000000000004</v>
      </c>
      <c r="L92">
        <v>79.835999999999999</v>
      </c>
      <c r="M92">
        <v>73.715999999999994</v>
      </c>
      <c r="N92">
        <v>64.970100000000002</v>
      </c>
      <c r="O92">
        <v>53.097200000000001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80.056791108038908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112.84657931450809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92.654292828831061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86.340433369192027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86.51684206856126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91.436918502105513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90.517610604694198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89.980095968275393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85.568466342589659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81.450382638187406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76.781964404291173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67.824347829503154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55.056777016714157</v>
      </c>
      <c r="AE92" s="5"/>
      <c r="AG92" s="5">
        <f t="shared" si="17"/>
        <v>3.0592088919610916</v>
      </c>
      <c r="AH92" s="5">
        <f t="shared" si="17"/>
        <v>-2.0105793145080924</v>
      </c>
      <c r="AI92" s="5">
        <f t="shared" si="17"/>
        <v>-3.311292828831057</v>
      </c>
      <c r="AJ92" s="5">
        <f t="shared" si="17"/>
        <v>-0.26543336919202432</v>
      </c>
      <c r="AK92" s="5">
        <f t="shared" si="17"/>
        <v>-1.8748420685612643</v>
      </c>
      <c r="AL92" s="5">
        <f t="shared" si="17"/>
        <v>-1.8849185021055064</v>
      </c>
      <c r="AM92" s="5">
        <f t="shared" si="17"/>
        <v>-2.7266106046942014</v>
      </c>
      <c r="AN92" s="5">
        <f t="shared" si="16"/>
        <v>-3.9500959682753916</v>
      </c>
      <c r="AO92" s="5">
        <f t="shared" si="16"/>
        <v>-2.2254663425896553</v>
      </c>
      <c r="AP92" s="5">
        <f t="shared" si="16"/>
        <v>-1.6143826381874078</v>
      </c>
      <c r="AQ92" s="5">
        <f t="shared" si="16"/>
        <v>-3.0659644042911793</v>
      </c>
      <c r="AR92" s="5">
        <f t="shared" si="16"/>
        <v>-2.8542478295031515</v>
      </c>
      <c r="AS92" s="5">
        <f t="shared" si="16"/>
        <v>-1.9595770167141566</v>
      </c>
      <c r="AV92" s="2">
        <f t="shared" si="18"/>
        <v>76.752068959611421</v>
      </c>
      <c r="AW92" s="2">
        <f t="shared" si="19"/>
        <v>79.600980142336184</v>
      </c>
      <c r="AX92" s="2">
        <f t="shared" si="20"/>
        <v>81.504947981946984</v>
      </c>
      <c r="AY92" s="2">
        <f t="shared" si="21"/>
        <v>80.692626717306965</v>
      </c>
      <c r="AZ92" s="2">
        <f t="shared" si="22"/>
        <v>80.930563805704367</v>
      </c>
      <c r="BA92" s="2">
        <f t="shared" si="23"/>
        <v>82.029465706990976</v>
      </c>
      <c r="BB92" s="2">
        <f t="shared" si="24"/>
        <v>82.228306634276322</v>
      </c>
      <c r="BC92" s="2">
        <f t="shared" si="25"/>
        <v>81.961917157458416</v>
      </c>
      <c r="BD92" s="2">
        <f t="shared" si="26"/>
        <v>79.801506125245808</v>
      </c>
      <c r="BE92" s="2">
        <f t="shared" si="27"/>
        <v>75.622461420487895</v>
      </c>
      <c r="BF92" s="2">
        <f t="shared" si="28"/>
        <v>69.263354662971096</v>
      </c>
      <c r="BG92" s="2">
        <f t="shared" si="29"/>
        <v>61.149591854425793</v>
      </c>
      <c r="BH92" s="2">
        <f t="shared" si="30"/>
        <v>51.482063437207195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76.768715902413263</v>
      </c>
      <c r="CP92" s="2">
        <f>BL$207*$B92+BL$209</f>
        <v>79.607943660786532</v>
      </c>
      <c r="CQ92" s="2">
        <f>BM$207*$B92+BM$209</f>
        <v>81.449717884407605</v>
      </c>
      <c r="CR92" s="2">
        <f>BN$207*$B92+BN$209</f>
        <v>80.627630359648066</v>
      </c>
      <c r="CS92" s="2">
        <f>BO$207*$B92+BO$209</f>
        <v>80.993881082825055</v>
      </c>
      <c r="CT92" s="2">
        <f>BP$207*$B92+BP$209</f>
        <v>81.991085897231557</v>
      </c>
      <c r="CU92" s="2">
        <f>BQ$207*$B92+BQ$209</f>
        <v>82.261829858253748</v>
      </c>
      <c r="CV92" s="2">
        <f>BR$207*$B92+BR$209</f>
        <v>81.909928279468517</v>
      </c>
      <c r="CW92" s="2">
        <f>BS$207*$B92+BS$209</f>
        <v>79.769503922620657</v>
      </c>
      <c r="CX92" s="2">
        <f>BT$207*$B92+BT$209</f>
        <v>75.581210372868398</v>
      </c>
      <c r="CY92" s="2">
        <f>BU$207*$B92+BU$209</f>
        <v>69.18185420939831</v>
      </c>
      <c r="CZ92" s="2">
        <f>BV$207*$B92+BV$209</f>
        <v>61.032545984571726</v>
      </c>
      <c r="DA92" s="2">
        <f>BW$207*$B92+BW$209</f>
        <v>51.358062569773566</v>
      </c>
      <c r="DD92" s="2">
        <f>BZ$207*$B92+BZ$209</f>
        <v>76.700909116130632</v>
      </c>
      <c r="DE92" s="2">
        <f>CA$207*$B92+CA$209</f>
        <v>79.559418101810621</v>
      </c>
      <c r="DF92" s="2">
        <f>CB$207*$B92+CB$209</f>
        <v>81.691584172152375</v>
      </c>
      <c r="DG92" s="2">
        <f>CC$207*$B92+CC$209</f>
        <v>80.884958118843727</v>
      </c>
      <c r="DH92" s="2">
        <f>CD$207*$B92+CD$209</f>
        <v>80.742327279981922</v>
      </c>
      <c r="DI92" s="2">
        <f>CE$207*$B92+CE$209</f>
        <v>82.15886211360251</v>
      </c>
      <c r="DJ92" s="2">
        <f>CF$207*$B92+CF$209</f>
        <v>82.119612859325443</v>
      </c>
      <c r="DK92" s="2">
        <f>CG$207*$B92+CG$209</f>
        <v>82.130975562335081</v>
      </c>
      <c r="DL92" s="2">
        <f>CH$207*$B92+CH$209</f>
        <v>79.897996734323428</v>
      </c>
      <c r="DM92" s="2">
        <f>CI$207*$B92+CI$209</f>
        <v>75.750334721372752</v>
      </c>
      <c r="DN92" s="2">
        <f>CJ$207*$B92+CJ$209</f>
        <v>69.542229050865259</v>
      </c>
      <c r="DO92" s="2">
        <f>CK$207*$B92+CK$209</f>
        <v>61.562253619093852</v>
      </c>
      <c r="DP92" s="2">
        <f>CL$207*$B92+CL$209</f>
        <v>51.903131452082455</v>
      </c>
      <c r="DS92" s="2">
        <f>POWER(10,($B92-C$227)/C$228)/(1+POWER(10,($B92-C$227)/C$228))</f>
        <v>0.24550555651556941</v>
      </c>
      <c r="DT92" s="2">
        <f>POWER(10,($B92-D$227)/D$228)/(1+POWER(10,($B92-D$227)/D$228))</f>
        <v>0.14350207596375086</v>
      </c>
      <c r="DU92" s="2">
        <f>POWER(10,($B92-E$227)/E$228)/(1+POWER(10,($B92-E$227)/E$228))</f>
        <v>0.22834971361393602</v>
      </c>
      <c r="DV92" s="2">
        <f>POWER(10,($B92-F$227)/F$228)/(1+POWER(10,($B92-F$227)/F$228))</f>
        <v>0.25258199061795966</v>
      </c>
      <c r="DW92" s="2">
        <f>POWER(10,($B92-G$227)/G$228)/(1+POWER(10,($B92-G$227)/G$228))</f>
        <v>0.25170471050347903</v>
      </c>
      <c r="DX92" s="2">
        <f>POWER(10,($B92-H$227)/H$228)/(1+POWER(10,($B92-H$227)/H$228))</f>
        <v>0.22875596189720812</v>
      </c>
      <c r="DY92" s="2">
        <f>POWER(10,($B92-I$227)/I$228)/(1+POWER(10,($B92-I$227)/I$228))</f>
        <v>0.23571882566813449</v>
      </c>
      <c r="DZ92" s="2">
        <f>POWER(10,($B92-J$227)/J$228)/(1+POWER(10,($B92-J$227)/J$228))</f>
        <v>0.2351934722548768</v>
      </c>
      <c r="EA92" s="2">
        <f>POWER(10,($B92-K$227)/K$228)/(1+POWER(10,($B92-K$227)/K$228))</f>
        <v>0.24905831074176585</v>
      </c>
      <c r="EB92" s="2">
        <f>POWER(10,($B92-L$227)/L$228)/(1+POWER(10,($B92-L$227)/L$228))</f>
        <v>0.24390957295213414</v>
      </c>
      <c r="EC92" s="2">
        <f>POWER(10,($B92-M$227)/M$228)/(1+POWER(10,($B92-M$227)/M$228))</f>
        <v>0.22615467062301434</v>
      </c>
      <c r="ED92" s="2">
        <f>POWER(10,($B92-N$227)/N$228)/(1+POWER(10,($B92-N$227)/N$228))</f>
        <v>0.22096315443831135</v>
      </c>
      <c r="EE92" s="2">
        <f>POWER(10,($B92-O$227)/O$228)/(1+POWER(10,($B92-O$227)/O$228))</f>
        <v>0.2274957743108818</v>
      </c>
    </row>
    <row r="93" spans="2:135" x14ac:dyDescent="0.25">
      <c r="B93" s="2">
        <v>87</v>
      </c>
      <c r="C93">
        <v>81.512</v>
      </c>
      <c r="D93">
        <v>108.851</v>
      </c>
      <c r="E93">
        <v>86.09</v>
      </c>
      <c r="F93">
        <v>84.97</v>
      </c>
      <c r="G93">
        <v>84.09</v>
      </c>
      <c r="H93">
        <v>85.566999999999993</v>
      </c>
      <c r="I93">
        <v>85.09</v>
      </c>
      <c r="J93">
        <v>85.239000000000004</v>
      </c>
      <c r="K93">
        <v>82.730999999999995</v>
      </c>
      <c r="L93">
        <v>79.866</v>
      </c>
      <c r="M93">
        <v>72.164000000000001</v>
      </c>
      <c r="N93">
        <v>63.940300000000001</v>
      </c>
      <c r="O93">
        <v>53.333300000000001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78.788605711108858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109.4664894837134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89.077732048310565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84.234196090465304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84.44531655996299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88.393889186007243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87.753630992244936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87.312548758603114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83.506810490487439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79.401071478229312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74.406293117726833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65.730535766468734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53.830890739460251</v>
      </c>
      <c r="AE93" s="5"/>
      <c r="AG93" s="5">
        <f t="shared" si="17"/>
        <v>2.7233942888911429</v>
      </c>
      <c r="AH93" s="5">
        <f t="shared" si="17"/>
        <v>-0.61548948371340373</v>
      </c>
      <c r="AI93" s="5">
        <f t="shared" si="17"/>
        <v>-2.987732048310562</v>
      </c>
      <c r="AJ93" s="5">
        <f t="shared" si="17"/>
        <v>0.73580390953469532</v>
      </c>
      <c r="AK93" s="5">
        <f t="shared" si="17"/>
        <v>-0.35531655996298639</v>
      </c>
      <c r="AL93" s="5">
        <f t="shared" si="17"/>
        <v>-2.82688918600725</v>
      </c>
      <c r="AM93" s="5">
        <f t="shared" si="17"/>
        <v>-2.6636309922449328</v>
      </c>
      <c r="AN93" s="5">
        <f t="shared" si="16"/>
        <v>-2.0735487586031098</v>
      </c>
      <c r="AO93" s="5">
        <f t="shared" si="16"/>
        <v>-0.77581049048744433</v>
      </c>
      <c r="AP93" s="5">
        <f t="shared" si="16"/>
        <v>0.46492852177068755</v>
      </c>
      <c r="AQ93" s="5">
        <f t="shared" si="16"/>
        <v>-2.242293117726831</v>
      </c>
      <c r="AR93" s="5">
        <f t="shared" si="16"/>
        <v>-1.7902357664687329</v>
      </c>
      <c r="AS93" s="5">
        <f t="shared" si="16"/>
        <v>-0.49759073946025012</v>
      </c>
      <c r="AV93" s="2">
        <f t="shared" si="18"/>
        <v>76.747753009895831</v>
      </c>
      <c r="AW93" s="2">
        <f t="shared" si="19"/>
        <v>79.604744985447411</v>
      </c>
      <c r="AX93" s="2">
        <f t="shared" si="20"/>
        <v>81.509873386788257</v>
      </c>
      <c r="AY93" s="2">
        <f t="shared" si="21"/>
        <v>80.690804457362304</v>
      </c>
      <c r="AZ93" s="2">
        <f t="shared" si="22"/>
        <v>80.91953227622605</v>
      </c>
      <c r="BA93" s="2">
        <f t="shared" si="23"/>
        <v>82.043001782704224</v>
      </c>
      <c r="BB93" s="2">
        <f t="shared" si="24"/>
        <v>82.233361402369709</v>
      </c>
      <c r="BC93" s="2">
        <f t="shared" si="25"/>
        <v>81.977825222444125</v>
      </c>
      <c r="BD93" s="2">
        <f t="shared" si="26"/>
        <v>79.81246422214771</v>
      </c>
      <c r="BE93" s="2">
        <f t="shared" si="27"/>
        <v>75.637630929962455</v>
      </c>
      <c r="BF93" s="2">
        <f t="shared" si="28"/>
        <v>69.291107998926122</v>
      </c>
      <c r="BG93" s="2">
        <f t="shared" si="29"/>
        <v>61.176014139879257</v>
      </c>
      <c r="BH93" s="2">
        <f t="shared" si="30"/>
        <v>51.50004186085112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76.774699301505308</v>
      </c>
      <c r="CP93" s="2">
        <f>BL$207*$B93+BL$209</f>
        <v>79.619340603664014</v>
      </c>
      <c r="CQ93" s="2">
        <f>BM$207*$B93+BM$209</f>
        <v>81.467553634624579</v>
      </c>
      <c r="CR93" s="2">
        <f>BN$207*$B93+BN$209</f>
        <v>80.636654900629466</v>
      </c>
      <c r="CS93" s="2">
        <f>BO$207*$B93+BO$209</f>
        <v>80.998377733341997</v>
      </c>
      <c r="CT93" s="2">
        <f>BP$207*$B93+BP$209</f>
        <v>82.017196197991424</v>
      </c>
      <c r="CU93" s="2">
        <f>BQ$207*$B93+BQ$209</f>
        <v>82.280709347640894</v>
      </c>
      <c r="CV93" s="2">
        <f>BR$207*$B93+BR$209</f>
        <v>81.938447094382695</v>
      </c>
      <c r="CW93" s="2">
        <f>BS$207*$B93+BS$209</f>
        <v>79.797689287311101</v>
      </c>
      <c r="CX93" s="2">
        <f>BT$207*$B93+BT$209</f>
        <v>75.611745446088165</v>
      </c>
      <c r="CY93" s="2">
        <f>BU$207*$B93+BU$209</f>
        <v>69.222857436633191</v>
      </c>
      <c r="CZ93" s="2">
        <f>BV$207*$B93+BV$209</f>
        <v>61.066689018980554</v>
      </c>
      <c r="DA93" s="2">
        <f>BW$207*$B93+BW$209</f>
        <v>51.380959703001579</v>
      </c>
      <c r="DD93" s="2">
        <f>BZ$207*$B93+BZ$209</f>
        <v>76.672227489714444</v>
      </c>
      <c r="DE93" s="2">
        <f>CA$207*$B93+CA$209</f>
        <v>79.525295584731779</v>
      </c>
      <c r="DF93" s="2">
        <f>CB$207*$B93+CB$209</f>
        <v>81.640299083737489</v>
      </c>
      <c r="DG93" s="2">
        <f>CC$207*$B93+CC$209</f>
        <v>80.836940075989475</v>
      </c>
      <c r="DH93" s="2">
        <f>CD$207*$B93+CD$209</f>
        <v>80.705756573089275</v>
      </c>
      <c r="DI93" s="2">
        <f>CE$207*$B93+CE$209</f>
        <v>82.122349256066528</v>
      </c>
      <c r="DJ93" s="2">
        <f>CF$207*$B93+CF$209</f>
        <v>82.093351088119249</v>
      </c>
      <c r="DK93" s="2">
        <f>CG$207*$B93+CG$209</f>
        <v>82.094608696181908</v>
      </c>
      <c r="DL93" s="2">
        <f>CH$207*$B93+CH$209</f>
        <v>79.853092718665081</v>
      </c>
      <c r="DM93" s="2">
        <f>CI$207*$B93+CI$209</f>
        <v>75.710812408775126</v>
      </c>
      <c r="DN93" s="2">
        <f>CJ$207*$B93+CJ$209</f>
        <v>69.504095853080301</v>
      </c>
      <c r="DO93" s="2">
        <f>CK$207*$B93+CK$209</f>
        <v>61.527540667131539</v>
      </c>
      <c r="DP93" s="2">
        <f>CL$207*$B93+CL$209</f>
        <v>51.868827690622211</v>
      </c>
      <c r="DS93" s="2">
        <f>POWER(10,($B93-C$227)/C$228)/(1+POWER(10,($B93-C$227)/C$228))</f>
        <v>0.26296296648371215</v>
      </c>
      <c r="DT93" s="2">
        <f>POWER(10,($B93-D$227)/D$228)/(1+POWER(10,($B93-D$227)/D$228))</f>
        <v>0.15519820594765715</v>
      </c>
      <c r="DU93" s="2">
        <f>POWER(10,($B93-E$227)/E$228)/(1+POWER(10,($B93-E$227)/E$228))</f>
        <v>0.24498331146201288</v>
      </c>
      <c r="DV93" s="2">
        <f>POWER(10,($B93-F$227)/F$228)/(1+POWER(10,($B93-F$227)/F$228))</f>
        <v>0.27036228036103399</v>
      </c>
      <c r="DW93" s="2">
        <f>POWER(10,($B93-G$227)/G$228)/(1+POWER(10,($B93-G$227)/G$228))</f>
        <v>0.26944550779527532</v>
      </c>
      <c r="DX93" s="2">
        <f>POWER(10,($B93-H$227)/H$228)/(1+POWER(10,($B93-H$227)/H$228))</f>
        <v>0.24540974066941018</v>
      </c>
      <c r="DY93" s="2">
        <f>POWER(10,($B93-I$227)/I$228)/(1+POWER(10,($B93-I$227)/I$228))</f>
        <v>0.25271341328675323</v>
      </c>
      <c r="DZ93" s="2">
        <f>POWER(10,($B93-J$227)/J$228)/(1+POWER(10,($B93-J$227)/J$228))</f>
        <v>0.25216268024751287</v>
      </c>
      <c r="EA93" s="2">
        <f>POWER(10,($B93-K$227)/K$228)/(1+POWER(10,($B93-K$227)/K$228))</f>
        <v>0.26667905715470058</v>
      </c>
      <c r="EB93" s="2">
        <f>POWER(10,($B93-L$227)/L$228)/(1+POWER(10,($B93-L$227)/L$228))</f>
        <v>0.26129279804506406</v>
      </c>
      <c r="EC93" s="2">
        <f>POWER(10,($B93-M$227)/M$228)/(1+POWER(10,($B93-M$227)/M$228))</f>
        <v>0.24267866088543844</v>
      </c>
      <c r="ED93" s="2">
        <f>POWER(10,($B93-N$227)/N$228)/(1+POWER(10,($B93-N$227)/N$228))</f>
        <v>0.23722410744830985</v>
      </c>
      <c r="EE93" s="2">
        <f>POWER(10,($B93-O$227)/O$228)/(1+POWER(10,($B93-O$227)/O$228))</f>
        <v>0.24408684494818733</v>
      </c>
    </row>
    <row r="94" spans="2:135" x14ac:dyDescent="0.25">
      <c r="B94" s="2">
        <v>88</v>
      </c>
      <c r="C94">
        <v>81.069999999999993</v>
      </c>
      <c r="D94">
        <v>106.075</v>
      </c>
      <c r="E94">
        <v>86.224000000000004</v>
      </c>
      <c r="F94">
        <v>83.194000000000003</v>
      </c>
      <c r="G94">
        <v>82.015000000000001</v>
      </c>
      <c r="H94">
        <v>83.611999999999995</v>
      </c>
      <c r="I94">
        <v>85.447999999999993</v>
      </c>
      <c r="J94">
        <v>84.566999999999993</v>
      </c>
      <c r="K94">
        <v>81.745999999999995</v>
      </c>
      <c r="L94">
        <v>77.462999999999994</v>
      </c>
      <c r="M94">
        <v>71.745999999999995</v>
      </c>
      <c r="N94">
        <v>62.089599999999997</v>
      </c>
      <c r="O94">
        <v>53.347200000000001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77.94397790020821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105.14147672837852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86.393556418923325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82.800373593503437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83.021554896518566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86.129685623116629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85.728705835063721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85.363787971001244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82.068513880833251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77.960001964218293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72.62430108445227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64.157585038111748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52.965420797414879</v>
      </c>
      <c r="AE94" s="5"/>
      <c r="AG94" s="5">
        <f t="shared" si="17"/>
        <v>3.1260220997917827</v>
      </c>
      <c r="AH94" s="5">
        <f t="shared" si="17"/>
        <v>0.93352327162148185</v>
      </c>
      <c r="AI94" s="5">
        <f t="shared" si="17"/>
        <v>-0.16955641892332096</v>
      </c>
      <c r="AJ94" s="5">
        <f t="shared" ref="AJ94:AO143" si="31">F94-U94</f>
        <v>0.39362640649656555</v>
      </c>
      <c r="AK94" s="5">
        <f t="shared" si="31"/>
        <v>-1.0065548965185656</v>
      </c>
      <c r="AL94" s="5">
        <f t="shared" si="31"/>
        <v>-2.517685623116634</v>
      </c>
      <c r="AM94" s="5">
        <f t="shared" si="31"/>
        <v>-0.2807058350637277</v>
      </c>
      <c r="AN94" s="5">
        <f t="shared" si="16"/>
        <v>-0.79678797100125109</v>
      </c>
      <c r="AO94" s="5">
        <f t="shared" si="16"/>
        <v>-0.32251388083325594</v>
      </c>
      <c r="AP94" s="5">
        <f t="shared" si="16"/>
        <v>-0.49700196421829901</v>
      </c>
      <c r="AQ94" s="5">
        <f t="shared" si="16"/>
        <v>-0.87830108445227495</v>
      </c>
      <c r="AR94" s="5">
        <f t="shared" si="16"/>
        <v>-2.0679850381117504</v>
      </c>
      <c r="AS94" s="5">
        <f t="shared" si="16"/>
        <v>0.38177920258512188</v>
      </c>
      <c r="AV94" s="2">
        <f t="shared" si="18"/>
        <v>76.74211994753864</v>
      </c>
      <c r="AW94" s="2">
        <f t="shared" si="19"/>
        <v>79.607338023694382</v>
      </c>
      <c r="AX94" s="2">
        <f t="shared" si="20"/>
        <v>81.512582192606089</v>
      </c>
      <c r="AY94" s="2">
        <f t="shared" si="21"/>
        <v>80.687063714320615</v>
      </c>
      <c r="AZ94" s="2">
        <f t="shared" si="22"/>
        <v>80.906786925736071</v>
      </c>
      <c r="BA94" s="2">
        <f t="shared" si="23"/>
        <v>82.054486023509227</v>
      </c>
      <c r="BB94" s="2">
        <f t="shared" si="24"/>
        <v>82.236697808389081</v>
      </c>
      <c r="BC94" s="2">
        <f t="shared" si="25"/>
        <v>81.991603481223081</v>
      </c>
      <c r="BD94" s="2">
        <f t="shared" si="26"/>
        <v>79.820832861847308</v>
      </c>
      <c r="BE94" s="2">
        <f t="shared" si="27"/>
        <v>75.650387448863029</v>
      </c>
      <c r="BF94" s="2">
        <f t="shared" si="28"/>
        <v>69.316408056167177</v>
      </c>
      <c r="BG94" s="2">
        <f t="shared" si="29"/>
        <v>61.200513066291833</v>
      </c>
      <c r="BH94" s="2">
        <f t="shared" si="30"/>
        <v>51.516466950562751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76.780682700597339</v>
      </c>
      <c r="CP94" s="2">
        <f>BL$207*$B94+BL$209</f>
        <v>79.630737546541511</v>
      </c>
      <c r="CQ94" s="2">
        <f>BM$207*$B94+BM$209</f>
        <v>81.485389384841554</v>
      </c>
      <c r="CR94" s="2">
        <f>BN$207*$B94+BN$209</f>
        <v>80.645679441610852</v>
      </c>
      <c r="CS94" s="2">
        <f>BO$207*$B94+BO$209</f>
        <v>81.002874383858938</v>
      </c>
      <c r="CT94" s="2">
        <f>BP$207*$B94+BP$209</f>
        <v>82.043306498751292</v>
      </c>
      <c r="CU94" s="2">
        <f>BQ$207*$B94+BQ$209</f>
        <v>82.299588837028054</v>
      </c>
      <c r="CV94" s="2">
        <f>BR$207*$B94+BR$209</f>
        <v>81.966965909296874</v>
      </c>
      <c r="CW94" s="2">
        <f>BS$207*$B94+BS$209</f>
        <v>79.825874652001559</v>
      </c>
      <c r="CX94" s="2">
        <f>BT$207*$B94+BT$209</f>
        <v>75.642280519307917</v>
      </c>
      <c r="CY94" s="2">
        <f>BU$207*$B94+BU$209</f>
        <v>69.263860663868073</v>
      </c>
      <c r="CZ94" s="2">
        <f>BV$207*$B94+BV$209</f>
        <v>61.100832053389382</v>
      </c>
      <c r="DA94" s="2">
        <f>BW$207*$B94+BW$209</f>
        <v>51.403856836229593</v>
      </c>
      <c r="DD94" s="2">
        <f>BZ$207*$B94+BZ$209</f>
        <v>76.643545863298257</v>
      </c>
      <c r="DE94" s="2">
        <f>CA$207*$B94+CA$209</f>
        <v>79.491173067652952</v>
      </c>
      <c r="DF94" s="2">
        <f>CB$207*$B94+CB$209</f>
        <v>81.589013995322588</v>
      </c>
      <c r="DG94" s="2">
        <f>CC$207*$B94+CC$209</f>
        <v>80.788922033135236</v>
      </c>
      <c r="DH94" s="2">
        <f>CD$207*$B94+CD$209</f>
        <v>80.669185866196628</v>
      </c>
      <c r="DI94" s="2">
        <f>CE$207*$B94+CE$209</f>
        <v>82.085836398530546</v>
      </c>
      <c r="DJ94" s="2">
        <f>CF$207*$B94+CF$209</f>
        <v>82.067089316913041</v>
      </c>
      <c r="DK94" s="2">
        <f>CG$207*$B94+CG$209</f>
        <v>82.058241830028734</v>
      </c>
      <c r="DL94" s="2">
        <f>CH$207*$B94+CH$209</f>
        <v>79.808188703006721</v>
      </c>
      <c r="DM94" s="2">
        <f>CI$207*$B94+CI$209</f>
        <v>75.671290096177501</v>
      </c>
      <c r="DN94" s="2">
        <f>CJ$207*$B94+CJ$209</f>
        <v>69.465962655295343</v>
      </c>
      <c r="DO94" s="2">
        <f>CK$207*$B94+CK$209</f>
        <v>61.492827715169227</v>
      </c>
      <c r="DP94" s="2">
        <f>CL$207*$B94+CL$209</f>
        <v>51.834523929161968</v>
      </c>
      <c r="DS94" s="2">
        <f>POWER(10,($B94-C$227)/C$228)/(1+POWER(10,($B94-C$227)/C$228))</f>
        <v>0.28119908420086481</v>
      </c>
      <c r="DT94" s="2">
        <f>POWER(10,($B94-D$227)/D$228)/(1+POWER(10,($B94-D$227)/D$228))</f>
        <v>0.16766101971988256</v>
      </c>
      <c r="DU94" s="2">
        <f>POWER(10,($B94-E$227)/E$228)/(1+POWER(10,($B94-E$227)/E$228))</f>
        <v>0.26241650162348812</v>
      </c>
      <c r="DV94" s="2">
        <f>POWER(10,($B94-F$227)/F$228)/(1+POWER(10,($B94-F$227)/F$228))</f>
        <v>0.28891038810000036</v>
      </c>
      <c r="DW94" s="2">
        <f>POWER(10,($B94-G$227)/G$228)/(1+POWER(10,($B94-G$227)/G$228))</f>
        <v>0.28795554248020522</v>
      </c>
      <c r="DX94" s="2">
        <f>POWER(10,($B94-H$227)/H$228)/(1+POWER(10,($B94-H$227)/H$228))</f>
        <v>0.26286271108005294</v>
      </c>
      <c r="DY94" s="2">
        <f>POWER(10,($B94-I$227)/I$228)/(1+POWER(10,($B94-I$227)/I$228))</f>
        <v>0.27049960622656544</v>
      </c>
      <c r="DZ94" s="2">
        <f>POWER(10,($B94-J$227)/J$228)/(1+POWER(10,($B94-J$227)/J$228))</f>
        <v>0.26992411282901085</v>
      </c>
      <c r="EA94" s="2">
        <f>POWER(10,($B94-K$227)/K$228)/(1+POWER(10,($B94-K$227)/K$228))</f>
        <v>0.28507320448166756</v>
      </c>
      <c r="EB94" s="2">
        <f>POWER(10,($B94-L$227)/L$228)/(1+POWER(10,($B94-L$227)/L$228))</f>
        <v>0.27945700799279694</v>
      </c>
      <c r="EC94" s="2">
        <f>POWER(10,($B94-M$227)/M$228)/(1+POWER(10,($B94-M$227)/M$228))</f>
        <v>0.26000432716179273</v>
      </c>
      <c r="ED94" s="2">
        <f>POWER(10,($B94-N$227)/N$228)/(1+POWER(10,($B94-N$227)/N$228))</f>
        <v>0.25429111243182739</v>
      </c>
      <c r="EE94" s="2">
        <f>POWER(10,($B94-O$227)/O$228)/(1+POWER(10,($B94-O$227)/O$228))</f>
        <v>0.26147833484653243</v>
      </c>
    </row>
    <row r="95" spans="2:135" x14ac:dyDescent="0.25">
      <c r="B95" s="2">
        <v>89</v>
      </c>
      <c r="C95">
        <v>80.558000000000007</v>
      </c>
      <c r="D95">
        <v>101.55200000000001</v>
      </c>
      <c r="E95">
        <v>85.388000000000005</v>
      </c>
      <c r="F95">
        <v>82.566999999999993</v>
      </c>
      <c r="G95">
        <v>83.373000000000005</v>
      </c>
      <c r="H95">
        <v>84.850999999999999</v>
      </c>
      <c r="I95">
        <v>84.224000000000004</v>
      </c>
      <c r="J95">
        <v>84.239000000000004</v>
      </c>
      <c r="K95">
        <v>79.700999999999993</v>
      </c>
      <c r="L95">
        <v>77.358000000000004</v>
      </c>
      <c r="M95">
        <v>71.596999999999994</v>
      </c>
      <c r="N95">
        <v>63.358199999999997</v>
      </c>
      <c r="O95">
        <v>53.0139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77.410024823298457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100.39374006890736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84.504138191985689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81.879422226821077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82.09767935267233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84.549278382949652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84.336492696483674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84.028325270346144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81.125233045602627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77.007597141797902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71.37239205688148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63.04972430198255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52.38993570748584</v>
      </c>
      <c r="AE95" s="5"/>
      <c r="AG95" s="5">
        <f t="shared" ref="AG95:AN157" si="32">C95-R95</f>
        <v>3.14797517670155</v>
      </c>
      <c r="AH95" s="5">
        <f t="shared" si="32"/>
        <v>1.158259931092644</v>
      </c>
      <c r="AI95" s="5">
        <f t="shared" si="32"/>
        <v>0.88386180801431635</v>
      </c>
      <c r="AJ95" s="5">
        <f t="shared" si="31"/>
        <v>0.68757777317891566</v>
      </c>
      <c r="AK95" s="5">
        <f t="shared" si="31"/>
        <v>1.2753206473276748</v>
      </c>
      <c r="AL95" s="5">
        <f t="shared" si="31"/>
        <v>0.30172161705034739</v>
      </c>
      <c r="AM95" s="5">
        <f t="shared" si="31"/>
        <v>-0.11249269648367033</v>
      </c>
      <c r="AN95" s="5">
        <f t="shared" si="16"/>
        <v>0.21067472965386003</v>
      </c>
      <c r="AO95" s="5">
        <f t="shared" si="16"/>
        <v>-1.4242330456026338</v>
      </c>
      <c r="AP95" s="5">
        <f t="shared" si="16"/>
        <v>0.35040285820210215</v>
      </c>
      <c r="AQ95" s="5">
        <f t="shared" si="16"/>
        <v>0.22460794311851373</v>
      </c>
      <c r="AR95" s="5">
        <f t="shared" si="16"/>
        <v>0.30847569801744612</v>
      </c>
      <c r="AS95" s="5">
        <f t="shared" si="16"/>
        <v>0.62396429251415952</v>
      </c>
      <c r="AV95" s="2">
        <f t="shared" si="18"/>
        <v>76.735093795720886</v>
      </c>
      <c r="AW95" s="2">
        <f t="shared" si="19"/>
        <v>79.608650895986926</v>
      </c>
      <c r="AX95" s="2">
        <f t="shared" si="20"/>
        <v>81.512907899293396</v>
      </c>
      <c r="AY95" s="2">
        <f t="shared" si="21"/>
        <v>80.681270264100533</v>
      </c>
      <c r="AZ95" s="2">
        <f t="shared" si="22"/>
        <v>80.892245111392469</v>
      </c>
      <c r="BA95" s="2">
        <f t="shared" si="23"/>
        <v>82.06376869449592</v>
      </c>
      <c r="BB95" s="2">
        <f t="shared" si="24"/>
        <v>82.238215313979723</v>
      </c>
      <c r="BC95" s="2">
        <f t="shared" si="25"/>
        <v>82.003097095571064</v>
      </c>
      <c r="BD95" s="2">
        <f t="shared" si="26"/>
        <v>79.826445275011821</v>
      </c>
      <c r="BE95" s="2">
        <f t="shared" si="27"/>
        <v>75.660567997456752</v>
      </c>
      <c r="BF95" s="2">
        <f t="shared" si="28"/>
        <v>69.339062175405118</v>
      </c>
      <c r="BG95" s="2">
        <f t="shared" si="29"/>
        <v>61.222916873991608</v>
      </c>
      <c r="BH95" s="2">
        <f t="shared" si="30"/>
        <v>51.531194000926668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76.78666609968937</v>
      </c>
      <c r="CP95" s="2">
        <f>BL$207*$B95+BL$209</f>
        <v>79.642134489419007</v>
      </c>
      <c r="CQ95" s="2">
        <f>BM$207*$B95+BM$209</f>
        <v>81.503225135058543</v>
      </c>
      <c r="CR95" s="2">
        <f>BN$207*$B95+BN$209</f>
        <v>80.654703982592252</v>
      </c>
      <c r="CS95" s="2">
        <f>BO$207*$B95+BO$209</f>
        <v>81.007371034375865</v>
      </c>
      <c r="CT95" s="2">
        <f>BP$207*$B95+BP$209</f>
        <v>82.06941679951116</v>
      </c>
      <c r="CU95" s="2">
        <f>BQ$207*$B95+BQ$209</f>
        <v>82.318468326415214</v>
      </c>
      <c r="CV95" s="2">
        <f>BR$207*$B95+BR$209</f>
        <v>81.995484724211039</v>
      </c>
      <c r="CW95" s="2">
        <f>BS$207*$B95+BS$209</f>
        <v>79.854060016692003</v>
      </c>
      <c r="CX95" s="2">
        <f>BT$207*$B95+BT$209</f>
        <v>75.672815592527684</v>
      </c>
      <c r="CY95" s="2">
        <f>BU$207*$B95+BU$209</f>
        <v>69.304863891102968</v>
      </c>
      <c r="CZ95" s="2">
        <f>BV$207*$B95+BV$209</f>
        <v>61.13497508779821</v>
      </c>
      <c r="DA95" s="2">
        <f>BW$207*$B95+BW$209</f>
        <v>51.426753969457607</v>
      </c>
      <c r="DD95" s="2">
        <f>BZ$207*$B95+BZ$209</f>
        <v>76.614864236882084</v>
      </c>
      <c r="DE95" s="2">
        <f>CA$207*$B95+CA$209</f>
        <v>79.45705055057411</v>
      </c>
      <c r="DF95" s="2">
        <f>CB$207*$B95+CB$209</f>
        <v>81.537728906907702</v>
      </c>
      <c r="DG95" s="2">
        <f>CC$207*$B95+CC$209</f>
        <v>80.740903990280984</v>
      </c>
      <c r="DH95" s="2">
        <f>CD$207*$B95+CD$209</f>
        <v>80.632615159303967</v>
      </c>
      <c r="DI95" s="2">
        <f>CE$207*$B95+CE$209</f>
        <v>82.049323540994564</v>
      </c>
      <c r="DJ95" s="2">
        <f>CF$207*$B95+CF$209</f>
        <v>82.040827545706833</v>
      </c>
      <c r="DK95" s="2">
        <f>CG$207*$B95+CG$209</f>
        <v>82.021874963875575</v>
      </c>
      <c r="DL95" s="2">
        <f>CH$207*$B95+CH$209</f>
        <v>79.763284687348374</v>
      </c>
      <c r="DM95" s="2">
        <f>CI$207*$B95+CI$209</f>
        <v>75.631767783579889</v>
      </c>
      <c r="DN95" s="2">
        <f>CJ$207*$B95+CJ$209</f>
        <v>69.42782945751037</v>
      </c>
      <c r="DO95" s="2">
        <f>CK$207*$B95+CK$209</f>
        <v>61.458114763206915</v>
      </c>
      <c r="DP95" s="2">
        <f>CL$207*$B95+CL$209</f>
        <v>51.800220167701717</v>
      </c>
      <c r="DS95" s="2">
        <f>POWER(10,($B95-C$227)/C$228)/(1+POWER(10,($B95-C$227)/C$228))</f>
        <v>0.30018477754419387</v>
      </c>
      <c r="DT95" s="2">
        <f>POWER(10,($B95-D$227)/D$228)/(1+POWER(10,($B95-D$227)/D$228))</f>
        <v>0.18091031367204283</v>
      </c>
      <c r="DU95" s="2">
        <f>POWER(10,($B95-E$227)/E$228)/(1+POWER(10,($B95-E$227)/E$228))</f>
        <v>0.28062915200081651</v>
      </c>
      <c r="DV95" s="2">
        <f>POWER(10,($B95-F$227)/F$228)/(1+POWER(10,($B95-F$227)/F$228))</f>
        <v>0.30819349348790603</v>
      </c>
      <c r="DW95" s="2">
        <f>POWER(10,($B95-G$227)/G$228)/(1+POWER(10,($B95-G$227)/G$228))</f>
        <v>0.30720245002512908</v>
      </c>
      <c r="DX95" s="2">
        <f>POWER(10,($B95-H$227)/H$228)/(1+POWER(10,($B95-H$227)/H$228))</f>
        <v>0.28109452782775329</v>
      </c>
      <c r="DY95" s="2">
        <f>POWER(10,($B95-I$227)/I$228)/(1+POWER(10,($B95-I$227)/I$228))</f>
        <v>0.28905340285650183</v>
      </c>
      <c r="DZ95" s="2">
        <f>POWER(10,($B95-J$227)/J$228)/(1+POWER(10,($B95-J$227)/J$228))</f>
        <v>0.28845404425218335</v>
      </c>
      <c r="EA95" s="2">
        <f>POWER(10,($B95-K$227)/K$228)/(1+POWER(10,($B95-K$227)/K$228))</f>
        <v>0.30420976580157116</v>
      </c>
      <c r="EB95" s="2">
        <f>POWER(10,($B95-L$227)/L$228)/(1+POWER(10,($B95-L$227)/L$228))</f>
        <v>0.29837390557227061</v>
      </c>
      <c r="EC95" s="2">
        <f>POWER(10,($B95-M$227)/M$228)/(1+POWER(10,($B95-M$227)/M$228))</f>
        <v>0.27811268879006062</v>
      </c>
      <c r="ED95" s="2">
        <f>POWER(10,($B95-N$227)/N$228)/(1+POWER(10,($B95-N$227)/N$228))</f>
        <v>0.27214790657372878</v>
      </c>
      <c r="EE95" s="2">
        <f>POWER(10,($B95-O$227)/O$228)/(1+POWER(10,($B95-O$227)/O$228))</f>
        <v>0.27965055997059679</v>
      </c>
    </row>
    <row r="96" spans="2:135" x14ac:dyDescent="0.25">
      <c r="B96" s="2">
        <v>90</v>
      </c>
      <c r="C96">
        <v>77.674000000000007</v>
      </c>
      <c r="D96">
        <v>95.686999999999998</v>
      </c>
      <c r="E96">
        <v>83.835999999999999</v>
      </c>
      <c r="F96">
        <v>82.179000000000002</v>
      </c>
      <c r="G96">
        <v>82.224000000000004</v>
      </c>
      <c r="H96">
        <v>83.015000000000001</v>
      </c>
      <c r="I96">
        <v>84.015000000000001</v>
      </c>
      <c r="J96">
        <v>83.611999999999995</v>
      </c>
      <c r="K96">
        <v>79.224000000000004</v>
      </c>
      <c r="L96">
        <v>76.775999999999996</v>
      </c>
      <c r="M96">
        <v>70.373000000000005</v>
      </c>
      <c r="N96">
        <v>62.417900000000003</v>
      </c>
      <c r="O96">
        <v>52.972200000000001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77.088039659856207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95.715290980400411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83.252508856173407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81.319048445218854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81.528810671214472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83.51160686402217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83.435452287780507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83.167737199849228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80.541913144985514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76.414634944399893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70.546921819779556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62.316885758577222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52.029299424383616</v>
      </c>
      <c r="AE96" s="5"/>
      <c r="AG96" s="5">
        <f t="shared" si="32"/>
        <v>0.58596034014379939</v>
      </c>
      <c r="AH96" s="5">
        <f t="shared" si="32"/>
        <v>-2.8290980400413446E-2</v>
      </c>
      <c r="AI96" s="5">
        <f t="shared" si="32"/>
        <v>0.58349114382659195</v>
      </c>
      <c r="AJ96" s="5">
        <f t="shared" si="31"/>
        <v>0.85995155478114782</v>
      </c>
      <c r="AK96" s="5">
        <f t="shared" si="31"/>
        <v>0.6951893287855313</v>
      </c>
      <c r="AL96" s="5">
        <f t="shared" si="31"/>
        <v>-0.49660686402216925</v>
      </c>
      <c r="AM96" s="5">
        <f t="shared" si="31"/>
        <v>0.57954771221949386</v>
      </c>
      <c r="AN96" s="5">
        <f t="shared" si="16"/>
        <v>0.44426280015076713</v>
      </c>
      <c r="AO96" s="5">
        <f t="shared" si="16"/>
        <v>-1.3179131449855106</v>
      </c>
      <c r="AP96" s="5">
        <f t="shared" si="16"/>
        <v>0.36136505560010335</v>
      </c>
      <c r="AQ96" s="5">
        <f t="shared" si="16"/>
        <v>-0.1739218197795509</v>
      </c>
      <c r="AR96" s="5">
        <f t="shared" si="16"/>
        <v>0.10101424142278148</v>
      </c>
      <c r="AS96" s="5">
        <f t="shared" si="16"/>
        <v>0.94290057561638463</v>
      </c>
      <c r="AV96" s="2">
        <f t="shared" si="18"/>
        <v>76.726604483828538</v>
      </c>
      <c r="AW96" s="2">
        <f t="shared" si="19"/>
        <v>79.608572675926084</v>
      </c>
      <c r="AX96" s="2">
        <f t="shared" si="20"/>
        <v>81.51068987503362</v>
      </c>
      <c r="AY96" s="2">
        <f t="shared" si="21"/>
        <v>80.673297105581369</v>
      </c>
      <c r="AZ96" s="2">
        <f t="shared" si="22"/>
        <v>80.875833292812558</v>
      </c>
      <c r="BA96" s="2">
        <f t="shared" si="23"/>
        <v>82.070705879772888</v>
      </c>
      <c r="BB96" s="2">
        <f t="shared" si="24"/>
        <v>82.237820583193738</v>
      </c>
      <c r="BC96" s="2">
        <f t="shared" si="25"/>
        <v>82.012157726825038</v>
      </c>
      <c r="BD96" s="2">
        <f t="shared" si="26"/>
        <v>79.829145239613922</v>
      </c>
      <c r="BE96" s="2">
        <f t="shared" si="27"/>
        <v>75.668018527977949</v>
      </c>
      <c r="BF96" s="2">
        <f t="shared" si="28"/>
        <v>69.358883325509538</v>
      </c>
      <c r="BG96" s="2">
        <f t="shared" si="29"/>
        <v>61.243056113647654</v>
      </c>
      <c r="BH96" s="2">
        <f t="shared" si="30"/>
        <v>51.544080056909507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76.792649498781415</v>
      </c>
      <c r="CP96" s="2">
        <f>BL$207*$B96+BL$209</f>
        <v>79.653531432296504</v>
      </c>
      <c r="CQ96" s="2">
        <f>BM$207*$B96+BM$209</f>
        <v>81.521060885275517</v>
      </c>
      <c r="CR96" s="2">
        <f>BN$207*$B96+BN$209</f>
        <v>80.663728523573639</v>
      </c>
      <c r="CS96" s="2">
        <f>BO$207*$B96+BO$209</f>
        <v>81.011867684892806</v>
      </c>
      <c r="CT96" s="2">
        <f>BP$207*$B96+BP$209</f>
        <v>82.095527100271028</v>
      </c>
      <c r="CU96" s="2">
        <f>BQ$207*$B96+BQ$209</f>
        <v>82.33734781580236</v>
      </c>
      <c r="CV96" s="2">
        <f>BR$207*$B96+BR$209</f>
        <v>82.024003539125218</v>
      </c>
      <c r="CW96" s="2">
        <f>BS$207*$B96+BS$209</f>
        <v>79.882245381382461</v>
      </c>
      <c r="CX96" s="2">
        <f>BT$207*$B96+BT$209</f>
        <v>75.703350665747436</v>
      </c>
      <c r="CY96" s="2">
        <f>BU$207*$B96+BU$209</f>
        <v>69.34586711833785</v>
      </c>
      <c r="CZ96" s="2">
        <f>BV$207*$B96+BV$209</f>
        <v>61.169118122207038</v>
      </c>
      <c r="DA96" s="2">
        <f>BW$207*$B96+BW$209</f>
        <v>51.449651102685621</v>
      </c>
      <c r="DD96" s="2">
        <f>BZ$207*$B96+BZ$209</f>
        <v>76.586182610465897</v>
      </c>
      <c r="DE96" s="2">
        <f>CA$207*$B96+CA$209</f>
        <v>79.422928033495268</v>
      </c>
      <c r="DF96" s="2">
        <f>CB$207*$B96+CB$209</f>
        <v>81.486443818492816</v>
      </c>
      <c r="DG96" s="2">
        <f>CC$207*$B96+CC$209</f>
        <v>80.692885947426731</v>
      </c>
      <c r="DH96" s="2">
        <f>CD$207*$B96+CD$209</f>
        <v>80.59604445241132</v>
      </c>
      <c r="DI96" s="2">
        <f>CE$207*$B96+CE$209</f>
        <v>82.012810683458582</v>
      </c>
      <c r="DJ96" s="2">
        <f>CF$207*$B96+CF$209</f>
        <v>82.014565774500639</v>
      </c>
      <c r="DK96" s="2">
        <f>CG$207*$B96+CG$209</f>
        <v>81.985508097722402</v>
      </c>
      <c r="DL96" s="2">
        <f>CH$207*$B96+CH$209</f>
        <v>79.718380671690014</v>
      </c>
      <c r="DM96" s="2">
        <f>CI$207*$B96+CI$209</f>
        <v>75.592245470982263</v>
      </c>
      <c r="DN96" s="2">
        <f>CJ$207*$B96+CJ$209</f>
        <v>69.389696259725412</v>
      </c>
      <c r="DO96" s="2">
        <f>CK$207*$B96+CK$209</f>
        <v>61.423401811244602</v>
      </c>
      <c r="DP96" s="2">
        <f>CL$207*$B96+CL$209</f>
        <v>51.765916406241473</v>
      </c>
      <c r="DS96" s="2">
        <f>POWER(10,($B96-C$227)/C$228)/(1+POWER(10,($B96-C$227)/C$228))</f>
        <v>0.31988187302919446</v>
      </c>
      <c r="DT96" s="2">
        <f>POWER(10,($B96-D$227)/D$228)/(1+POWER(10,($B96-D$227)/D$228))</f>
        <v>0.19496137786402509</v>
      </c>
      <c r="DU96" s="2">
        <f>POWER(10,($B96-E$227)/E$228)/(1+POWER(10,($B96-E$227)/E$228))</f>
        <v>0.29959240356803996</v>
      </c>
      <c r="DV96" s="2">
        <f>POWER(10,($B96-F$227)/F$228)/(1+POWER(10,($B96-F$227)/F$228))</f>
        <v>0.32816966464303243</v>
      </c>
      <c r="DW96" s="2">
        <f>POWER(10,($B96-G$227)/G$228)/(1+POWER(10,($B96-G$227)/G$228))</f>
        <v>0.32714476117277375</v>
      </c>
      <c r="DX96" s="2">
        <f>POWER(10,($B96-H$227)/H$228)/(1+POWER(10,($B96-H$227)/H$228))</f>
        <v>0.30007610888671293</v>
      </c>
      <c r="DY96" s="2">
        <f>POWER(10,($B96-I$227)/I$228)/(1+POWER(10,($B96-I$227)/I$228))</f>
        <v>0.30834191458497212</v>
      </c>
      <c r="DZ96" s="2">
        <f>POWER(10,($B96-J$227)/J$228)/(1+POWER(10,($B96-J$227)/J$228))</f>
        <v>0.30771987197712281</v>
      </c>
      <c r="EA96" s="2">
        <f>POWER(10,($B96-K$227)/K$228)/(1+POWER(10,($B96-K$227)/K$228))</f>
        <v>0.32404867325133885</v>
      </c>
      <c r="EB96" s="2">
        <f>POWER(10,($B96-L$227)/L$228)/(1+POWER(10,($B96-L$227)/L$228))</f>
        <v>0.31800617283617399</v>
      </c>
      <c r="EC96" s="2">
        <f>POWER(10,($B96-M$227)/M$228)/(1+POWER(10,($B96-M$227)/M$228))</f>
        <v>0.29697609306531686</v>
      </c>
      <c r="ED96" s="2">
        <f>POWER(10,($B96-N$227)/N$228)/(1+POWER(10,($B96-N$227)/N$228))</f>
        <v>0.29076969789320029</v>
      </c>
      <c r="EE96" s="2">
        <f>POWER(10,($B96-O$227)/O$228)/(1+POWER(10,($B96-O$227)/O$228))</f>
        <v>0.29857513031684729</v>
      </c>
    </row>
    <row r="97" spans="2:135" x14ac:dyDescent="0.25">
      <c r="B97" s="2">
        <v>91</v>
      </c>
      <c r="C97">
        <v>79.418999999999997</v>
      </c>
      <c r="D97">
        <v>89.462999999999994</v>
      </c>
      <c r="E97">
        <v>82.91</v>
      </c>
      <c r="F97">
        <v>81.611999999999995</v>
      </c>
      <c r="G97">
        <v>81.269000000000005</v>
      </c>
      <c r="H97">
        <v>82.94</v>
      </c>
      <c r="I97">
        <v>84.730999999999995</v>
      </c>
      <c r="J97">
        <v>82.954999999999998</v>
      </c>
      <c r="K97">
        <v>80.477999999999994</v>
      </c>
      <c r="L97">
        <v>76.94</v>
      </c>
      <c r="M97">
        <v>70.06</v>
      </c>
      <c r="N97">
        <v>61.268700000000003</v>
      </c>
      <c r="O97">
        <v>51.833300000000001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76.901161608449058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91.488912342982204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82.469530017811721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80.993871179644799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81.193633843691586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82.869133769392292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82.884745995044909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82.645100026718112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80.200295287656076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76.065876443915911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70.035504415175851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61.861372634540629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51.816371686056179</v>
      </c>
      <c r="AE97" s="5"/>
      <c r="AG97" s="5">
        <f t="shared" si="32"/>
        <v>2.5178383915509386</v>
      </c>
      <c r="AH97" s="5">
        <f t="shared" si="32"/>
        <v>-2.0259123429822097</v>
      </c>
      <c r="AI97" s="5">
        <f t="shared" si="32"/>
        <v>0.44046998218827582</v>
      </c>
      <c r="AJ97" s="5">
        <f t="shared" si="31"/>
        <v>0.61812882035519578</v>
      </c>
      <c r="AK97" s="5">
        <f t="shared" si="31"/>
        <v>7.5366156308419363E-2</v>
      </c>
      <c r="AL97" s="5">
        <f t="shared" si="31"/>
        <v>7.0866230607705916E-2</v>
      </c>
      <c r="AM97" s="5">
        <f t="shared" si="31"/>
        <v>1.8462540049550853</v>
      </c>
      <c r="AN97" s="5">
        <f t="shared" si="16"/>
        <v>0.30989997328188679</v>
      </c>
      <c r="AO97" s="5">
        <f t="shared" si="16"/>
        <v>0.27770471234391891</v>
      </c>
      <c r="AP97" s="5">
        <f t="shared" si="16"/>
        <v>0.87412355608408632</v>
      </c>
      <c r="AQ97" s="5">
        <f t="shared" si="16"/>
        <v>2.4495584824151706E-2</v>
      </c>
      <c r="AR97" s="5">
        <f t="shared" si="16"/>
        <v>-0.59267263454062658</v>
      </c>
      <c r="AS97" s="5">
        <f t="shared" si="16"/>
        <v>1.6928313943822104E-2</v>
      </c>
      <c r="AV97" s="2">
        <f t="shared" si="18"/>
        <v>76.716589441154198</v>
      </c>
      <c r="AW97" s="2">
        <f t="shared" si="19"/>
        <v>79.606991115336143</v>
      </c>
      <c r="AX97" s="2">
        <f t="shared" si="20"/>
        <v>81.505776404302054</v>
      </c>
      <c r="AY97" s="2">
        <f t="shared" si="21"/>
        <v>80.663027059989872</v>
      </c>
      <c r="AZ97" s="2">
        <f t="shared" si="22"/>
        <v>80.857488917380508</v>
      </c>
      <c r="BA97" s="2">
        <f t="shared" si="23"/>
        <v>82.07516226217686</v>
      </c>
      <c r="BB97" s="2">
        <f t="shared" si="24"/>
        <v>82.23542957131761</v>
      </c>
      <c r="BC97" s="2">
        <f t="shared" si="25"/>
        <v>82.018646439705023</v>
      </c>
      <c r="BD97" s="2">
        <f t="shared" si="26"/>
        <v>79.82879041543913</v>
      </c>
      <c r="BE97" s="2">
        <f t="shared" si="27"/>
        <v>75.672597107936085</v>
      </c>
      <c r="BF97" s="2">
        <f t="shared" si="28"/>
        <v>69.375693546587442</v>
      </c>
      <c r="BG97" s="2">
        <f t="shared" si="29"/>
        <v>61.260766511139693</v>
      </c>
      <c r="BH97" s="2">
        <f t="shared" si="30"/>
        <v>51.554986321647235</v>
      </c>
      <c r="BK97" s="2">
        <f>IF(OR($B97&lt;C$229, AND($B97&gt;C$230, $B97&lt;C$231)), C97, "")</f>
        <v>79.418999999999997</v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81.611999999999995</v>
      </c>
      <c r="BO97" s="2">
        <f>IF(OR($B97&lt;G$229, AND($B97&gt;G$230, $B97&lt;G$231)), G97, "")</f>
        <v>81.269000000000005</v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79.418999999999997</v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81.611999999999995</v>
      </c>
      <c r="CD97" s="2">
        <f>IF(OR(AND($B97&gt;G$230, $B97&lt;G$231), $B97&gt;G$232), G97, "")</f>
        <v>81.269000000000005</v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76.798632897873446</v>
      </c>
      <c r="CP97" s="2">
        <f>BL$207*$B97+BL$209</f>
        <v>79.664928375173986</v>
      </c>
      <c r="CQ97" s="2">
        <f>BM$207*$B97+BM$209</f>
        <v>81.538896635492492</v>
      </c>
      <c r="CR97" s="2">
        <f>BN$207*$B97+BN$209</f>
        <v>80.672753064555039</v>
      </c>
      <c r="CS97" s="2">
        <f>BO$207*$B97+BO$209</f>
        <v>81.016364335409747</v>
      </c>
      <c r="CT97" s="2">
        <f>BP$207*$B97+BP$209</f>
        <v>82.12163740103091</v>
      </c>
      <c r="CU97" s="2">
        <f>BQ$207*$B97+BQ$209</f>
        <v>82.35622730518952</v>
      </c>
      <c r="CV97" s="2">
        <f>BR$207*$B97+BR$209</f>
        <v>82.052522354039382</v>
      </c>
      <c r="CW97" s="2">
        <f>BS$207*$B97+BS$209</f>
        <v>79.910430746072919</v>
      </c>
      <c r="CX97" s="2">
        <f>BT$207*$B97+BT$209</f>
        <v>75.733885738967189</v>
      </c>
      <c r="CY97" s="2">
        <f>BU$207*$B97+BU$209</f>
        <v>69.386870345572746</v>
      </c>
      <c r="CZ97" s="2">
        <f>BV$207*$B97+BV$209</f>
        <v>61.203261156615866</v>
      </c>
      <c r="DA97" s="2">
        <f>BW$207*$B97+BW$209</f>
        <v>51.472548235913642</v>
      </c>
      <c r="DD97" s="2">
        <f>BZ$207*$B97+BZ$209</f>
        <v>76.55750098404971</v>
      </c>
      <c r="DE97" s="2">
        <f>CA$207*$B97+CA$209</f>
        <v>79.388805516416426</v>
      </c>
      <c r="DF97" s="2">
        <f>CB$207*$B97+CB$209</f>
        <v>81.435158730077916</v>
      </c>
      <c r="DG97" s="2">
        <f>CC$207*$B97+CC$209</f>
        <v>80.644867904572479</v>
      </c>
      <c r="DH97" s="2">
        <f>CD$207*$B97+CD$209</f>
        <v>80.559473745518673</v>
      </c>
      <c r="DI97" s="2">
        <f>CE$207*$B97+CE$209</f>
        <v>81.9762978259226</v>
      </c>
      <c r="DJ97" s="2">
        <f>CF$207*$B97+CF$209</f>
        <v>81.988304003294431</v>
      </c>
      <c r="DK97" s="2">
        <f>CG$207*$B97+CG$209</f>
        <v>81.949141231569243</v>
      </c>
      <c r="DL97" s="2">
        <f>CH$207*$B97+CH$209</f>
        <v>79.673476656031667</v>
      </c>
      <c r="DM97" s="2">
        <f>CI$207*$B97+CI$209</f>
        <v>75.552723158384637</v>
      </c>
      <c r="DN97" s="2">
        <f>CJ$207*$B97+CJ$209</f>
        <v>69.351563061940453</v>
      </c>
      <c r="DO97" s="2">
        <f>CK$207*$B97+CK$209</f>
        <v>61.38868885928229</v>
      </c>
      <c r="DP97" s="2">
        <f>CL$207*$B97+CL$209</f>
        <v>51.731612644781229</v>
      </c>
      <c r="DS97" s="2">
        <f>POWER(10,($B97-C$227)/C$228)/(1+POWER(10,($B97-C$227)/C$228))</f>
        <v>0.34024304546937756</v>
      </c>
      <c r="DT97" s="2">
        <f>POWER(10,($B97-D$227)/D$228)/(1+POWER(10,($B97-D$227)/D$228))</f>
        <v>0.20982420687134509</v>
      </c>
      <c r="DU97" s="2">
        <f>POWER(10,($B97-E$227)/E$228)/(1+POWER(10,($B97-E$227)/E$228))</f>
        <v>0.31926836249562235</v>
      </c>
      <c r="DV97" s="2">
        <f>POWER(10,($B97-F$227)/F$228)/(1+POWER(10,($B97-F$227)/F$228))</f>
        <v>0.34878783450599765</v>
      </c>
      <c r="DW97" s="2">
        <f>POWER(10,($B97-G$227)/G$228)/(1+POWER(10,($B97-G$227)/G$228))</f>
        <v>0.34773186741952683</v>
      </c>
      <c r="DX97" s="2">
        <f>POWER(10,($B97-H$227)/H$228)/(1+POWER(10,($B97-H$227)/H$228))</f>
        <v>0.31976933205846292</v>
      </c>
      <c r="DY97" s="2">
        <f>POWER(10,($B97-I$227)/I$228)/(1+POWER(10,($B97-I$227)/I$228))</f>
        <v>0.32832314031132886</v>
      </c>
      <c r="DZ97" s="2">
        <f>POWER(10,($B97-J$227)/J$228)/(1+POWER(10,($B97-J$227)/J$228))</f>
        <v>0.32767988511778257</v>
      </c>
      <c r="EA97" s="2">
        <f>POWER(10,($B97-K$227)/K$228)/(1+POWER(10,($B97-K$227)/K$228))</f>
        <v>0.34454071090136362</v>
      </c>
      <c r="EB97" s="2">
        <f>POWER(10,($B97-L$227)/L$228)/(1+POWER(10,($B97-L$227)/L$228))</f>
        <v>0.33830734158246156</v>
      </c>
      <c r="EC97" s="2">
        <f>POWER(10,($B97-M$227)/M$228)/(1+POWER(10,($B97-M$227)/M$228))</f>
        <v>0.31655788368494409</v>
      </c>
      <c r="ED97" s="2">
        <f>POWER(10,($B97-N$227)/N$228)/(1+POWER(10,($B97-N$227)/N$228))</f>
        <v>0.31012277937391447</v>
      </c>
      <c r="EE97" s="2">
        <f>POWER(10,($B97-O$227)/O$228)/(1+POWER(10,($B97-O$227)/O$228))</f>
        <v>0.31821463277777867</v>
      </c>
    </row>
    <row r="98" spans="2:135" x14ac:dyDescent="0.25">
      <c r="B98" s="2">
        <v>92</v>
      </c>
      <c r="C98">
        <v>77.325999999999993</v>
      </c>
      <c r="D98">
        <v>86.581999999999994</v>
      </c>
      <c r="E98">
        <v>81.134</v>
      </c>
      <c r="F98">
        <v>80.954999999999998</v>
      </c>
      <c r="G98">
        <v>81.671999999999997</v>
      </c>
      <c r="H98">
        <v>82.896000000000001</v>
      </c>
      <c r="I98">
        <v>83.730999999999995</v>
      </c>
      <c r="J98">
        <v>82.850999999999999</v>
      </c>
      <c r="K98">
        <v>80.388000000000005</v>
      </c>
      <c r="L98">
        <v>77</v>
      </c>
      <c r="M98">
        <v>69.492999999999995</v>
      </c>
      <c r="N98">
        <v>61.5075</v>
      </c>
      <c r="O98">
        <v>52.1389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76.794875922127645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87.948109020591886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82.004713768661873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80.811488998504103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81.00161027818649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82.492855448048417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82.565366465390952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82.345093746665896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80.009158008360885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75.871050834568095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69.737644552127492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61.595528145591189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51.698023811815553</v>
      </c>
      <c r="AE98" s="5"/>
      <c r="AG98" s="5">
        <f t="shared" si="32"/>
        <v>0.53112407787234872</v>
      </c>
      <c r="AH98" s="5">
        <f t="shared" si="32"/>
        <v>-1.3661090205918924</v>
      </c>
      <c r="AI98" s="5">
        <f t="shared" si="32"/>
        <v>-0.87071376866187222</v>
      </c>
      <c r="AJ98" s="5">
        <f t="shared" si="31"/>
        <v>0.14351100149589513</v>
      </c>
      <c r="AK98" s="5">
        <f t="shared" si="31"/>
        <v>0.67038972181350687</v>
      </c>
      <c r="AL98" s="5">
        <f t="shared" si="31"/>
        <v>0.40314455195158416</v>
      </c>
      <c r="AM98" s="5">
        <f t="shared" si="31"/>
        <v>1.165633534609043</v>
      </c>
      <c r="AN98" s="5">
        <f t="shared" si="16"/>
        <v>0.50590625333410344</v>
      </c>
      <c r="AO98" s="5">
        <f t="shared" si="16"/>
        <v>0.37884199163912058</v>
      </c>
      <c r="AP98" s="5">
        <f t="shared" si="16"/>
        <v>1.128949165431905</v>
      </c>
      <c r="AQ98" s="5">
        <f t="shared" si="16"/>
        <v>-0.24464455212749669</v>
      </c>
      <c r="AR98" s="5">
        <f t="shared" si="16"/>
        <v>-8.8028145591188434E-2</v>
      </c>
      <c r="AS98" s="5">
        <f t="shared" si="16"/>
        <v>0.44087618818444696</v>
      </c>
      <c r="AV98" s="2">
        <f t="shared" si="18"/>
        <v>76.704995153505763</v>
      </c>
      <c r="AW98" s="2">
        <f t="shared" si="19"/>
        <v>79.603794102728386</v>
      </c>
      <c r="AX98" s="2">
        <f t="shared" si="20"/>
        <v>81.498027830493484</v>
      </c>
      <c r="AY98" s="2">
        <f t="shared" si="21"/>
        <v>80.650355359159988</v>
      </c>
      <c r="AZ98" s="2">
        <f t="shared" si="22"/>
        <v>80.837162201866832</v>
      </c>
      <c r="BA98" s="2">
        <f t="shared" si="23"/>
        <v>82.077013977080483</v>
      </c>
      <c r="BB98" s="2">
        <f t="shared" si="24"/>
        <v>82.230969590714494</v>
      </c>
      <c r="BC98" s="2">
        <f t="shared" si="25"/>
        <v>82.022436662174329</v>
      </c>
      <c r="BD98" s="2">
        <f t="shared" si="26"/>
        <v>79.825255639138817</v>
      </c>
      <c r="BE98" s="2">
        <f t="shared" si="27"/>
        <v>75.674177103714641</v>
      </c>
      <c r="BF98" s="2">
        <f t="shared" si="28"/>
        <v>69.389327529052196</v>
      </c>
      <c r="BG98" s="2">
        <f t="shared" si="29"/>
        <v>61.275892012551573</v>
      </c>
      <c r="BH98" s="2">
        <f t="shared" si="30"/>
        <v>51.563780711374541</v>
      </c>
      <c r="BK98" s="2">
        <f>IF(OR($B98&lt;C$229, AND($B98&gt;C$230, $B98&lt;C$231)), C98, "")</f>
        <v>77.325999999999993</v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>
        <f>IF(OR($B98&lt;F$229, AND($B98&gt;F$230, $B98&lt;F$231)), F98, "")</f>
        <v>80.954999999999998</v>
      </c>
      <c r="BO98" s="2">
        <f>IF(OR($B98&lt;G$229, AND($B98&gt;G$230, $B98&lt;G$231)), G98, "")</f>
        <v>81.671999999999997</v>
      </c>
      <c r="BP98" s="2" t="str">
        <f>IF(OR($B98&lt;H$229, AND($B98&gt;H$230, $B98&lt;H$231)), H98, "")</f>
        <v/>
      </c>
      <c r="BQ98" s="2">
        <f>IF(OR($B98&lt;I$229, AND($B98&gt;I$230, $B98&lt;I$231)), I98, "")</f>
        <v>83.730999999999995</v>
      </c>
      <c r="BR98" s="2">
        <f>IF(OR($B98&lt;J$229, AND($B98&gt;J$230, $B98&lt;J$231)), J98, "")</f>
        <v>82.850999999999999</v>
      </c>
      <c r="BS98" s="2">
        <f>IF(OR($B98&lt;K$229, AND($B98&gt;K$230, $B98&lt;K$231)), K98, "")</f>
        <v>80.388000000000005</v>
      </c>
      <c r="BT98" s="2">
        <f>IF(OR($B98&lt;L$229, AND($B98&gt;L$230, $B98&lt;L$231)), L98, "")</f>
        <v>77</v>
      </c>
      <c r="BU98" s="2" t="str">
        <f>IF(OR($B98&lt;M$229, AND($B98&gt;M$230, $B98&lt;M$231)), M98, "")</f>
        <v/>
      </c>
      <c r="BV98" s="2" t="str">
        <f>IF(OR($B98&lt;N$229, AND($B98&gt;N$230, $B98&lt;N$231)), N98, "")</f>
        <v/>
      </c>
      <c r="BW98" s="2">
        <f>IF(OR($B98&lt;O$229, AND($B98&gt;O$230, $B98&lt;O$231)), O98, "")</f>
        <v>52.1389</v>
      </c>
      <c r="BZ98" s="2">
        <f>IF(OR(AND($B98&gt;C$230, $B98&lt;C$231), $B98&gt;C$232), C98, "")</f>
        <v>77.325999999999993</v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>
        <f>IF(OR(AND($B98&gt;F$230, $B98&lt;F$231), $B98&gt;F$232), F98, "")</f>
        <v>80.954999999999998</v>
      </c>
      <c r="CD98" s="2">
        <f>IF(OR(AND($B98&gt;G$230, $B98&lt;G$231), $B98&gt;G$232), G98, "")</f>
        <v>81.671999999999997</v>
      </c>
      <c r="CE98" s="2" t="str">
        <f>IF(OR(AND($B98&gt;H$230, $B98&lt;H$231), $B98&gt;H$232), H98, "")</f>
        <v/>
      </c>
      <c r="CF98" s="2">
        <f>IF(OR(AND($B98&gt;I$230, $B98&lt;I$231), $B98&gt;I$232), I98, "")</f>
        <v>83.730999999999995</v>
      </c>
      <c r="CG98" s="2">
        <f>IF(OR(AND($B98&gt;J$230, $B98&lt;J$231), $B98&gt;J$232), J98, "")</f>
        <v>82.850999999999999</v>
      </c>
      <c r="CH98" s="2">
        <f>IF(OR(AND($B98&gt;K$230, $B98&lt;K$231), $B98&gt;K$232), K98, "")</f>
        <v>80.388000000000005</v>
      </c>
      <c r="CI98" s="2">
        <f>IF(OR(AND($B98&gt;L$230, $B98&lt;L$231), $B98&gt;L$232), L98, "")</f>
        <v>77</v>
      </c>
      <c r="CJ98" s="2" t="str">
        <f>IF(OR(AND($B98&gt;M$230, $B98&lt;M$231), $B98&gt;M$232), M98, "")</f>
        <v/>
      </c>
      <c r="CK98" s="2" t="str">
        <f>IF(OR(AND($B98&gt;N$230, $B98&lt;N$231), $B98&gt;N$232), N98, "")</f>
        <v/>
      </c>
      <c r="CL98" s="2">
        <f>IF(OR(AND($B98&gt;O$230, $B98&lt;O$231), $B98&gt;O$232), O98, "")</f>
        <v>52.1389</v>
      </c>
      <c r="CO98" s="2">
        <f>BK$207*$B98+BK$209</f>
        <v>76.804616296965492</v>
      </c>
      <c r="CP98" s="2">
        <f>BL$207*$B98+BL$209</f>
        <v>79.676325318051482</v>
      </c>
      <c r="CQ98" s="2">
        <f>BM$207*$B98+BM$209</f>
        <v>81.556732385709481</v>
      </c>
      <c r="CR98" s="2">
        <f>BN$207*$B98+BN$209</f>
        <v>80.681777605536425</v>
      </c>
      <c r="CS98" s="2">
        <f>BO$207*$B98+BO$209</f>
        <v>81.020860985926674</v>
      </c>
      <c r="CT98" s="2">
        <f>BP$207*$B98+BP$209</f>
        <v>82.147747701790777</v>
      </c>
      <c r="CU98" s="2">
        <f>BQ$207*$B98+BQ$209</f>
        <v>82.375106794576681</v>
      </c>
      <c r="CV98" s="2">
        <f>BR$207*$B98+BR$209</f>
        <v>82.081041168953561</v>
      </c>
      <c r="CW98" s="2">
        <f>BS$207*$B98+BS$209</f>
        <v>79.938616110763363</v>
      </c>
      <c r="CX98" s="2">
        <f>BT$207*$B98+BT$209</f>
        <v>75.764420812186955</v>
      </c>
      <c r="CY98" s="2">
        <f>BU$207*$B98+BU$209</f>
        <v>69.427873572807627</v>
      </c>
      <c r="CZ98" s="2">
        <f>BV$207*$B98+BV$209</f>
        <v>61.237404191024694</v>
      </c>
      <c r="DA98" s="2">
        <f>BW$207*$B98+BW$209</f>
        <v>51.495445369141656</v>
      </c>
      <c r="DD98" s="2">
        <f>BZ$207*$B98+BZ$209</f>
        <v>76.528819357633523</v>
      </c>
      <c r="DE98" s="2">
        <f>CA$207*$B98+CA$209</f>
        <v>79.354682999337598</v>
      </c>
      <c r="DF98" s="2">
        <f>CB$207*$B98+CB$209</f>
        <v>81.38387364166303</v>
      </c>
      <c r="DG98" s="2">
        <f>CC$207*$B98+CC$209</f>
        <v>80.596849861718226</v>
      </c>
      <c r="DH98" s="2">
        <f>CD$207*$B98+CD$209</f>
        <v>80.522903038626026</v>
      </c>
      <c r="DI98" s="2">
        <f>CE$207*$B98+CE$209</f>
        <v>81.939784968386618</v>
      </c>
      <c r="DJ98" s="2">
        <f>CF$207*$B98+CF$209</f>
        <v>81.962042232088237</v>
      </c>
      <c r="DK98" s="2">
        <f>CG$207*$B98+CG$209</f>
        <v>81.91277436541607</v>
      </c>
      <c r="DL98" s="2">
        <f>CH$207*$B98+CH$209</f>
        <v>79.628572640373321</v>
      </c>
      <c r="DM98" s="2">
        <f>CI$207*$B98+CI$209</f>
        <v>75.513200845787026</v>
      </c>
      <c r="DN98" s="2">
        <f>CJ$207*$B98+CJ$209</f>
        <v>69.313429864155495</v>
      </c>
      <c r="DO98" s="2">
        <f>CK$207*$B98+CK$209</f>
        <v>61.353975907319978</v>
      </c>
      <c r="DP98" s="2">
        <f>CL$207*$B98+CL$209</f>
        <v>51.697308883320979</v>
      </c>
      <c r="DS98" s="2">
        <f>POWER(10,($B98-C$227)/C$228)/(1+POWER(10,($B98-C$227)/C$228))</f>
        <v>0.36121192534270036</v>
      </c>
      <c r="DT98" s="2">
        <f>POWER(10,($B98-D$227)/D$228)/(1+POWER(10,($B98-D$227)/D$228))</f>
        <v>0.22550271249481357</v>
      </c>
      <c r="DU98" s="2">
        <f>POWER(10,($B98-E$227)/E$228)/(1+POWER(10,($B98-E$227)/E$228))</f>
        <v>0.33960998351477956</v>
      </c>
      <c r="DV98" s="2">
        <f>POWER(10,($B98-F$227)/F$228)/(1+POWER(10,($B98-F$227)/F$228))</f>
        <v>0.36998800349271044</v>
      </c>
      <c r="DW98" s="2">
        <f>POWER(10,($B98-G$227)/G$228)/(1+POWER(10,($B98-G$227)/G$228))</f>
        <v>0.36890421180270877</v>
      </c>
      <c r="DX98" s="2">
        <f>POWER(10,($B98-H$227)/H$228)/(1+POWER(10,($B98-H$227)/H$228))</f>
        <v>0.34012692347540807</v>
      </c>
      <c r="DY98" s="2">
        <f>POWER(10,($B98-I$227)/I$228)/(1+POWER(10,($B98-I$227)/I$228))</f>
        <v>0.34894594441570825</v>
      </c>
      <c r="DZ98" s="2">
        <f>POWER(10,($B98-J$227)/J$228)/(1+POWER(10,($B98-J$227)/J$228))</f>
        <v>0.34828323559484636</v>
      </c>
      <c r="EA98" s="2">
        <f>POWER(10,($B98-K$227)/K$228)/(1+POWER(10,($B98-K$227)/K$228))</f>
        <v>0.36562766982941675</v>
      </c>
      <c r="EB98" s="2">
        <f>POWER(10,($B98-L$227)/L$228)/(1+POWER(10,($B98-L$227)/L$228))</f>
        <v>0.35922187939732558</v>
      </c>
      <c r="EC98" s="2">
        <f>POWER(10,($B98-M$227)/M$228)/(1+POWER(10,($B98-M$227)/M$228))</f>
        <v>0.33681225651819885</v>
      </c>
      <c r="ED98" s="2">
        <f>POWER(10,($B98-N$227)/N$228)/(1+POWER(10,($B98-N$227)/N$228))</f>
        <v>0.33016432072923602</v>
      </c>
      <c r="EE98" s="2">
        <f>POWER(10,($B98-O$227)/O$228)/(1+POWER(10,($B98-O$227)/O$228))</f>
        <v>0.33852250373577858</v>
      </c>
    </row>
    <row r="99" spans="2:135" x14ac:dyDescent="0.25">
      <c r="B99" s="2">
        <v>93</v>
      </c>
      <c r="C99">
        <v>75.697999999999993</v>
      </c>
      <c r="D99">
        <v>84.209000000000003</v>
      </c>
      <c r="E99">
        <v>81.179000000000002</v>
      </c>
      <c r="F99">
        <v>79.09</v>
      </c>
      <c r="G99">
        <v>80.194000000000003</v>
      </c>
      <c r="H99">
        <v>82.984999999999999</v>
      </c>
      <c r="I99">
        <v>82.358000000000004</v>
      </c>
      <c r="J99">
        <v>81.671999999999997</v>
      </c>
      <c r="K99">
        <v>78.537000000000006</v>
      </c>
      <c r="L99">
        <v>73.745999999999995</v>
      </c>
      <c r="M99">
        <v>68.403000000000006</v>
      </c>
      <c r="N99">
        <v>61.820900000000002</v>
      </c>
      <c r="O99">
        <v>51.930599999999998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76.733516670268173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85.177392761939657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81.740436811602407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80.709794685832094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80.891272553554302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82.283166909665169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82.387965251230511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82.181307870642229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79.904896326464382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75.766310967156087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69.574418023677239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61.450145759628846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51.636071486754886</v>
      </c>
      <c r="AE99" s="5"/>
      <c r="AG99" s="5">
        <f t="shared" si="32"/>
        <v>-1.03551667026818</v>
      </c>
      <c r="AH99" s="5">
        <f t="shared" si="32"/>
        <v>-0.96839276193965418</v>
      </c>
      <c r="AI99" s="5">
        <f t="shared" si="32"/>
        <v>-0.56143681160240533</v>
      </c>
      <c r="AJ99" s="5">
        <f t="shared" si="31"/>
        <v>-1.6197946858320904</v>
      </c>
      <c r="AK99" s="5">
        <f t="shared" si="31"/>
        <v>-0.69727255355429918</v>
      </c>
      <c r="AL99" s="5">
        <f t="shared" si="31"/>
        <v>0.70183309033482999</v>
      </c>
      <c r="AM99" s="5">
        <f t="shared" si="31"/>
        <v>-2.9965251230507306E-2</v>
      </c>
      <c r="AN99" s="5">
        <f t="shared" si="16"/>
        <v>-0.50930787064223182</v>
      </c>
      <c r="AO99" s="5">
        <f t="shared" si="16"/>
        <v>-1.3678963264643755</v>
      </c>
      <c r="AP99" s="5">
        <f t="shared" si="16"/>
        <v>-2.0203109671560924</v>
      </c>
      <c r="AQ99" s="5">
        <f t="shared" si="16"/>
        <v>-1.1714180236772336</v>
      </c>
      <c r="AR99" s="5">
        <f t="shared" si="16"/>
        <v>0.37075424037115567</v>
      </c>
      <c r="AS99" s="5">
        <f t="shared" si="16"/>
        <v>0.29452851324511187</v>
      </c>
      <c r="AV99" s="2">
        <f t="shared" si="18"/>
        <v>76.69177862414459</v>
      </c>
      <c r="AW99" s="2">
        <f t="shared" si="19"/>
        <v>79.598871326762207</v>
      </c>
      <c r="AX99" s="2">
        <f t="shared" si="20"/>
        <v>81.487319694407674</v>
      </c>
      <c r="AY99" s="2">
        <f t="shared" si="21"/>
        <v>80.635192130177572</v>
      </c>
      <c r="AZ99" s="2">
        <f t="shared" si="22"/>
        <v>80.814817737263567</v>
      </c>
      <c r="BA99" s="2">
        <f t="shared" si="23"/>
        <v>82.07615144921968</v>
      </c>
      <c r="BB99" s="2">
        <f t="shared" si="24"/>
        <v>82.224381278871064</v>
      </c>
      <c r="BC99" s="2">
        <f t="shared" si="25"/>
        <v>82.023417103878202</v>
      </c>
      <c r="BD99" s="2">
        <f t="shared" si="26"/>
        <v>79.818436059715609</v>
      </c>
      <c r="BE99" s="2">
        <f t="shared" si="27"/>
        <v>75.672650252550781</v>
      </c>
      <c r="BF99" s="2">
        <f t="shared" si="28"/>
        <v>69.399636219772788</v>
      </c>
      <c r="BG99" s="2">
        <f t="shared" si="29"/>
        <v>61.288287925017954</v>
      </c>
      <c r="BH99" s="2">
        <f t="shared" si="30"/>
        <v>51.570340485301045</v>
      </c>
      <c r="BK99" s="2">
        <f>IF(OR($B99&lt;C$229, AND($B99&gt;C$230, $B99&lt;C$231)), C99, "")</f>
        <v>75.697999999999993</v>
      </c>
      <c r="BL99" s="2" t="str">
        <f>IF(OR($B99&lt;D$229, AND($B99&gt;D$230, $B99&lt;D$231)), D99, "")</f>
        <v/>
      </c>
      <c r="BM99" s="2">
        <f>IF(OR($B99&lt;E$229, AND($B99&gt;E$230, $B99&lt;E$231)), E99, "")</f>
        <v>81.179000000000002</v>
      </c>
      <c r="BN99" s="2">
        <f>IF(OR($B99&lt;F$229, AND($B99&gt;F$230, $B99&lt;F$231)), F99, "")</f>
        <v>79.09</v>
      </c>
      <c r="BO99" s="2">
        <f>IF(OR($B99&lt;G$229, AND($B99&gt;G$230, $B99&lt;G$231)), G99, "")</f>
        <v>80.194000000000003</v>
      </c>
      <c r="BP99" s="2">
        <f>IF(OR($B99&lt;H$229, AND($B99&gt;H$230, $B99&lt;H$231)), H99, "")</f>
        <v>82.984999999999999</v>
      </c>
      <c r="BQ99" s="2">
        <f>IF(OR($B99&lt;I$229, AND($B99&gt;I$230, $B99&lt;I$231)), I99, "")</f>
        <v>82.358000000000004</v>
      </c>
      <c r="BR99" s="2">
        <f>IF(OR($B99&lt;J$229, AND($B99&gt;J$230, $B99&lt;J$231)), J99, "")</f>
        <v>81.671999999999997</v>
      </c>
      <c r="BS99" s="2">
        <f>IF(OR($B99&lt;K$229, AND($B99&gt;K$230, $B99&lt;K$231)), K99, "")</f>
        <v>78.537000000000006</v>
      </c>
      <c r="BT99" s="2">
        <f>IF(OR($B99&lt;L$229, AND($B99&gt;L$230, $B99&lt;L$231)), L99, "")</f>
        <v>73.745999999999995</v>
      </c>
      <c r="BU99" s="2">
        <f>IF(OR($B99&lt;M$229, AND($B99&gt;M$230, $B99&lt;M$231)), M99, "")</f>
        <v>68.403000000000006</v>
      </c>
      <c r="BV99" s="2">
        <f>IF(OR($B99&lt;N$229, AND($B99&gt;N$230, $B99&lt;N$231)), N99, "")</f>
        <v>61.820900000000002</v>
      </c>
      <c r="BW99" s="2">
        <f>IF(OR($B99&lt;O$229, AND($B99&gt;O$230, $B99&lt;O$231)), O99, "")</f>
        <v>51.930599999999998</v>
      </c>
      <c r="BZ99" s="2">
        <f>IF(OR(AND($B99&gt;C$230, $B99&lt;C$231), $B99&gt;C$232), C99, "")</f>
        <v>75.697999999999993</v>
      </c>
      <c r="CA99" s="2" t="str">
        <f>IF(OR(AND($B99&gt;D$230, $B99&lt;D$231), $B99&gt;D$232), D99, "")</f>
        <v/>
      </c>
      <c r="CB99" s="2">
        <f>IF(OR(AND($B99&gt;E$230, $B99&lt;E$231), $B99&gt;E$232), E99, "")</f>
        <v>81.179000000000002</v>
      </c>
      <c r="CC99" s="2">
        <f>IF(OR(AND($B99&gt;F$230, $B99&lt;F$231), $B99&gt;F$232), F99, "")</f>
        <v>79.09</v>
      </c>
      <c r="CD99" s="2">
        <f>IF(OR(AND($B99&gt;G$230, $B99&lt;G$231), $B99&gt;G$232), G99, "")</f>
        <v>80.194000000000003</v>
      </c>
      <c r="CE99" s="2">
        <f>IF(OR(AND($B99&gt;H$230, $B99&lt;H$231), $B99&gt;H$232), H99, "")</f>
        <v>82.984999999999999</v>
      </c>
      <c r="CF99" s="2">
        <f>IF(OR(AND($B99&gt;I$230, $B99&lt;I$231), $B99&gt;I$232), I99, "")</f>
        <v>82.358000000000004</v>
      </c>
      <c r="CG99" s="2">
        <f>IF(OR(AND($B99&gt;J$230, $B99&lt;J$231), $B99&gt;J$232), J99, "")</f>
        <v>81.671999999999997</v>
      </c>
      <c r="CH99" s="2">
        <f>IF(OR(AND($B99&gt;K$230, $B99&lt;K$231), $B99&gt;K$232), K99, "")</f>
        <v>78.537000000000006</v>
      </c>
      <c r="CI99" s="2">
        <f>IF(OR(AND($B99&gt;L$230, $B99&lt;L$231), $B99&gt;L$232), L99, "")</f>
        <v>73.745999999999995</v>
      </c>
      <c r="CJ99" s="2">
        <f>IF(OR(AND($B99&gt;M$230, $B99&lt;M$231), $B99&gt;M$232), M99, "")</f>
        <v>68.403000000000006</v>
      </c>
      <c r="CK99" s="2">
        <f>IF(OR(AND($B99&gt;N$230, $B99&lt;N$231), $B99&gt;N$232), N99, "")</f>
        <v>61.820900000000002</v>
      </c>
      <c r="CL99" s="2">
        <f>IF(OR(AND($B99&gt;O$230, $B99&lt;O$231), $B99&gt;O$232), O99, "")</f>
        <v>51.930599999999998</v>
      </c>
      <c r="CO99" s="2">
        <f>BK$207*$B99+BK$209</f>
        <v>76.810599696057523</v>
      </c>
      <c r="CP99" s="2">
        <f>BL$207*$B99+BL$209</f>
        <v>79.687722260928979</v>
      </c>
      <c r="CQ99" s="2">
        <f>BM$207*$B99+BM$209</f>
        <v>81.574568135926455</v>
      </c>
      <c r="CR99" s="2">
        <f>BN$207*$B99+BN$209</f>
        <v>80.690802146517825</v>
      </c>
      <c r="CS99" s="2">
        <f>BO$207*$B99+BO$209</f>
        <v>81.025357636443616</v>
      </c>
      <c r="CT99" s="2">
        <f>BP$207*$B99+BP$209</f>
        <v>82.173858002550645</v>
      </c>
      <c r="CU99" s="2">
        <f>BQ$207*$B99+BQ$209</f>
        <v>82.393986283963827</v>
      </c>
      <c r="CV99" s="2">
        <f>BR$207*$B99+BR$209</f>
        <v>82.109559983867726</v>
      </c>
      <c r="CW99" s="2">
        <f>BS$207*$B99+BS$209</f>
        <v>79.966801475453821</v>
      </c>
      <c r="CX99" s="2">
        <f>BT$207*$B99+BT$209</f>
        <v>75.794955885406708</v>
      </c>
      <c r="CY99" s="2">
        <f>BU$207*$B99+BU$209</f>
        <v>69.468876800042509</v>
      </c>
      <c r="CZ99" s="2">
        <f>BV$207*$B99+BV$209</f>
        <v>61.271547225433522</v>
      </c>
      <c r="DA99" s="2">
        <f>BW$207*$B99+BW$209</f>
        <v>51.51834250236967</v>
      </c>
      <c r="DD99" s="2">
        <f>BZ$207*$B99+BZ$209</f>
        <v>76.500137731217336</v>
      </c>
      <c r="DE99" s="2">
        <f>CA$207*$B99+CA$209</f>
        <v>79.320560482258756</v>
      </c>
      <c r="DF99" s="2">
        <f>CB$207*$B99+CB$209</f>
        <v>81.332588553248144</v>
      </c>
      <c r="DG99" s="2">
        <f>CC$207*$B99+CC$209</f>
        <v>80.548831818863974</v>
      </c>
      <c r="DH99" s="2">
        <f>CD$207*$B99+CD$209</f>
        <v>80.486332331733365</v>
      </c>
      <c r="DI99" s="2">
        <f>CE$207*$B99+CE$209</f>
        <v>81.903272110850637</v>
      </c>
      <c r="DJ99" s="2">
        <f>CF$207*$B99+CF$209</f>
        <v>81.935780460882029</v>
      </c>
      <c r="DK99" s="2">
        <f>CG$207*$B99+CG$209</f>
        <v>81.876407499262896</v>
      </c>
      <c r="DL99" s="2">
        <f>CH$207*$B99+CH$209</f>
        <v>79.58366862471496</v>
      </c>
      <c r="DM99" s="2">
        <f>CI$207*$B99+CI$209</f>
        <v>75.4736785331894</v>
      </c>
      <c r="DN99" s="2">
        <f>CJ$207*$B99+CJ$209</f>
        <v>69.275296666370522</v>
      </c>
      <c r="DO99" s="2">
        <f>CK$207*$B99+CK$209</f>
        <v>61.319262955357665</v>
      </c>
      <c r="DP99" s="2">
        <f>CL$207*$B99+CL$209</f>
        <v>51.663005121860735</v>
      </c>
      <c r="DS99" s="2">
        <f>POWER(10,($B99-C$227)/C$228)/(1+POWER(10,($B99-C$227)/C$228))</f>
        <v>0.38272344238398226</v>
      </c>
      <c r="DT99" s="2">
        <f>POWER(10,($B99-D$227)/D$228)/(1+POWER(10,($B99-D$227)/D$228))</f>
        <v>0.24199396377410348</v>
      </c>
      <c r="DU99" s="2">
        <f>POWER(10,($B99-E$227)/E$228)/(1+POWER(10,($B99-E$227)/E$228))</f>
        <v>0.36056117029829016</v>
      </c>
      <c r="DV99" s="2">
        <f>POWER(10,($B99-F$227)/F$228)/(1+POWER(10,($B99-F$227)/F$228))</f>
        <v>0.39170168343796852</v>
      </c>
      <c r="DW99" s="2">
        <f>POWER(10,($B99-G$227)/G$228)/(1+POWER(10,($B99-G$227)/G$228))</f>
        <v>0.39059372044364604</v>
      </c>
      <c r="DX99" s="2">
        <f>POWER(10,($B99-H$227)/H$228)/(1+POWER(10,($B99-H$227)/H$228))</f>
        <v>0.36109256368504272</v>
      </c>
      <c r="DY99" s="2">
        <f>POWER(10,($B99-I$227)/I$228)/(1+POWER(10,($B99-I$227)/I$228))</f>
        <v>0.37015026119054756</v>
      </c>
      <c r="DZ99" s="2">
        <f>POWER(10,($B99-J$227)/J$228)/(1+POWER(10,($B99-J$227)/J$228))</f>
        <v>0.36947013511580323</v>
      </c>
      <c r="EA99" s="2">
        <f>POWER(10,($B99-K$227)/K$228)/(1+POWER(10,($B99-K$227)/K$228))</f>
        <v>0.38724274217701704</v>
      </c>
      <c r="EB99" s="2">
        <f>POWER(10,($B99-L$227)/L$228)/(1+POWER(10,($B99-L$227)/L$228))</f>
        <v>0.38068551054663663</v>
      </c>
      <c r="EC99" s="2">
        <f>POWER(10,($B99-M$227)/M$228)/(1+POWER(10,($B99-M$227)/M$228))</f>
        <v>0.35768432925580829</v>
      </c>
      <c r="ED99" s="2">
        <f>POWER(10,($B99-N$227)/N$228)/(1+POWER(10,($B99-N$227)/N$228))</f>
        <v>0.35084236605068458</v>
      </c>
      <c r="EE99" s="2">
        <f>POWER(10,($B99-O$227)/O$228)/(1+POWER(10,($B99-O$227)/O$228))</f>
        <v>0.35944311747089447</v>
      </c>
    </row>
    <row r="100" spans="2:135" x14ac:dyDescent="0.25">
      <c r="B100" s="2">
        <v>94</v>
      </c>
      <c r="C100">
        <v>75.394999999999996</v>
      </c>
      <c r="D100">
        <v>83.700999999999993</v>
      </c>
      <c r="E100">
        <v>82.477999999999994</v>
      </c>
      <c r="F100">
        <v>79.835999999999999</v>
      </c>
      <c r="G100">
        <v>80.224000000000004</v>
      </c>
      <c r="H100">
        <v>80.97</v>
      </c>
      <c r="I100">
        <v>81.805999999999997</v>
      </c>
      <c r="J100">
        <v>81.641999999999996</v>
      </c>
      <c r="K100">
        <v>78.745999999999995</v>
      </c>
      <c r="L100">
        <v>74.611999999999995</v>
      </c>
      <c r="M100">
        <v>67.805999999999997</v>
      </c>
      <c r="N100">
        <v>60.343299999999999</v>
      </c>
      <c r="O100">
        <v>51.916699999999999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76.695391242669743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83.142472308243612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81.59369305652335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80.650298838473674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80.824215462926617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82.170437845583905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82.291634114196569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82.094901190683714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79.846855766270806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75.710275293318645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69.489855382131282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61.375811254134703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51.605239156779504</v>
      </c>
      <c r="AE100" s="5"/>
      <c r="AG100" s="5">
        <f t="shared" si="32"/>
        <v>-1.3003912426697468</v>
      </c>
      <c r="AH100" s="5">
        <f t="shared" si="32"/>
        <v>0.55852769175638173</v>
      </c>
      <c r="AI100" s="5">
        <f t="shared" si="32"/>
        <v>0.88430694347664485</v>
      </c>
      <c r="AJ100" s="5">
        <f t="shared" si="31"/>
        <v>-0.81429883847367535</v>
      </c>
      <c r="AK100" s="5">
        <f t="shared" si="31"/>
        <v>-0.60021546292661299</v>
      </c>
      <c r="AL100" s="5">
        <f t="shared" si="31"/>
        <v>-1.200437845583906</v>
      </c>
      <c r="AM100" s="5">
        <f t="shared" si="31"/>
        <v>-0.48563411419657143</v>
      </c>
      <c r="AN100" s="5">
        <f t="shared" si="16"/>
        <v>-0.45290119068371837</v>
      </c>
      <c r="AO100" s="5">
        <f t="shared" si="16"/>
        <v>-1.1008557662708114</v>
      </c>
      <c r="AP100" s="5">
        <f t="shared" si="16"/>
        <v>-1.0982752933186504</v>
      </c>
      <c r="AQ100" s="5">
        <f t="shared" si="16"/>
        <v>-1.6838553821312843</v>
      </c>
      <c r="AR100" s="5">
        <f t="shared" si="16"/>
        <v>-1.0325112541347039</v>
      </c>
      <c r="AS100" s="5">
        <f t="shared" si="16"/>
        <v>0.31146084322049461</v>
      </c>
      <c r="AV100" s="2">
        <f t="shared" si="18"/>
        <v>76.676908678495877</v>
      </c>
      <c r="AW100" s="2">
        <f t="shared" si="19"/>
        <v>79.592116123990337</v>
      </c>
      <c r="AX100" s="2">
        <f t="shared" si="20"/>
        <v>81.473545757752035</v>
      </c>
      <c r="AY100" s="2">
        <f t="shared" si="21"/>
        <v>80.617464679045924</v>
      </c>
      <c r="AZ100" s="2">
        <f t="shared" si="22"/>
        <v>80.790435844348252</v>
      </c>
      <c r="BA100" s="2">
        <f t="shared" si="23"/>
        <v>82.072482110974988</v>
      </c>
      <c r="BB100" s="2">
        <f t="shared" si="24"/>
        <v>82.215620389582583</v>
      </c>
      <c r="BC100" s="2">
        <f t="shared" si="25"/>
        <v>82.021494526056784</v>
      </c>
      <c r="BD100" s="2">
        <f t="shared" si="26"/>
        <v>79.808249988860553</v>
      </c>
      <c r="BE100" s="2">
        <f t="shared" si="27"/>
        <v>75.667929503690587</v>
      </c>
      <c r="BF100" s="2">
        <f t="shared" si="28"/>
        <v>69.406490331410936</v>
      </c>
      <c r="BG100" s="2">
        <f t="shared" si="29"/>
        <v>61.297824053719303</v>
      </c>
      <c r="BH100" s="2">
        <f t="shared" si="30"/>
        <v>51.574554865699326</v>
      </c>
      <c r="BK100" s="2">
        <f>IF(OR($B100&lt;C$229, AND($B100&gt;C$230, $B100&lt;C$231)), C100, "")</f>
        <v>75.394999999999996</v>
      </c>
      <c r="BL100" s="2" t="str">
        <f>IF(OR($B100&lt;D$229, AND($B100&gt;D$230, $B100&lt;D$231)), D100, "")</f>
        <v/>
      </c>
      <c r="BM100" s="2">
        <f>IF(OR($B100&lt;E$229, AND($B100&gt;E$230, $B100&lt;E$231)), E100, "")</f>
        <v>82.477999999999994</v>
      </c>
      <c r="BN100" s="2">
        <f>IF(OR($B100&lt;F$229, AND($B100&gt;F$230, $B100&lt;F$231)), F100, "")</f>
        <v>79.835999999999999</v>
      </c>
      <c r="BO100" s="2">
        <f>IF(OR($B100&lt;G$229, AND($B100&gt;G$230, $B100&lt;G$231)), G100, "")</f>
        <v>80.224000000000004</v>
      </c>
      <c r="BP100" s="2">
        <f>IF(OR($B100&lt;H$229, AND($B100&gt;H$230, $B100&lt;H$231)), H100, "")</f>
        <v>80.97</v>
      </c>
      <c r="BQ100" s="2">
        <f>IF(OR($B100&lt;I$229, AND($B100&gt;I$230, $B100&lt;I$231)), I100, "")</f>
        <v>81.805999999999997</v>
      </c>
      <c r="BR100" s="2">
        <f>IF(OR($B100&lt;J$229, AND($B100&gt;J$230, $B100&lt;J$231)), J100, "")</f>
        <v>81.641999999999996</v>
      </c>
      <c r="BS100" s="2">
        <f>IF(OR($B100&lt;K$229, AND($B100&gt;K$230, $B100&lt;K$231)), K100, "")</f>
        <v>78.745999999999995</v>
      </c>
      <c r="BT100" s="2">
        <f>IF(OR($B100&lt;L$229, AND($B100&gt;L$230, $B100&lt;L$231)), L100, "")</f>
        <v>74.611999999999995</v>
      </c>
      <c r="BU100" s="2">
        <f>IF(OR($B100&lt;M$229, AND($B100&gt;M$230, $B100&lt;M$231)), M100, "")</f>
        <v>67.805999999999997</v>
      </c>
      <c r="BV100" s="2">
        <f>IF(OR($B100&lt;N$229, AND($B100&gt;N$230, $B100&lt;N$231)), N100, "")</f>
        <v>60.343299999999999</v>
      </c>
      <c r="BW100" s="2">
        <f>IF(OR($B100&lt;O$229, AND($B100&gt;O$230, $B100&lt;O$231)), O100, "")</f>
        <v>51.916699999999999</v>
      </c>
      <c r="BZ100" s="2">
        <f>IF(OR(AND($B100&gt;C$230, $B100&lt;C$231), $B100&gt;C$232), C100, "")</f>
        <v>75.394999999999996</v>
      </c>
      <c r="CA100" s="2" t="str">
        <f>IF(OR(AND($B100&gt;D$230, $B100&lt;D$231), $B100&gt;D$232), D100, "")</f>
        <v/>
      </c>
      <c r="CB100" s="2">
        <f>IF(OR(AND($B100&gt;E$230, $B100&lt;E$231), $B100&gt;E$232), E100, "")</f>
        <v>82.477999999999994</v>
      </c>
      <c r="CC100" s="2">
        <f>IF(OR(AND($B100&gt;F$230, $B100&lt;F$231), $B100&gt;F$232), F100, "")</f>
        <v>79.835999999999999</v>
      </c>
      <c r="CD100" s="2">
        <f>IF(OR(AND($B100&gt;G$230, $B100&lt;G$231), $B100&gt;G$232), G100, "")</f>
        <v>80.224000000000004</v>
      </c>
      <c r="CE100" s="2">
        <f>IF(OR(AND($B100&gt;H$230, $B100&lt;H$231), $B100&gt;H$232), H100, "")</f>
        <v>80.97</v>
      </c>
      <c r="CF100" s="2">
        <f>IF(OR(AND($B100&gt;I$230, $B100&lt;I$231), $B100&gt;I$232), I100, "")</f>
        <v>81.805999999999997</v>
      </c>
      <c r="CG100" s="2">
        <f>IF(OR(AND($B100&gt;J$230, $B100&lt;J$231), $B100&gt;J$232), J100, "")</f>
        <v>81.641999999999996</v>
      </c>
      <c r="CH100" s="2">
        <f>IF(OR(AND($B100&gt;K$230, $B100&lt;K$231), $B100&gt;K$232), K100, "")</f>
        <v>78.745999999999995</v>
      </c>
      <c r="CI100" s="2">
        <f>IF(OR(AND($B100&gt;L$230, $B100&lt;L$231), $B100&gt;L$232), L100, "")</f>
        <v>74.611999999999995</v>
      </c>
      <c r="CJ100" s="2">
        <f>IF(OR(AND($B100&gt;M$230, $B100&lt;M$231), $B100&gt;M$232), M100, "")</f>
        <v>67.805999999999997</v>
      </c>
      <c r="CK100" s="2">
        <f>IF(OR(AND($B100&gt;N$230, $B100&lt;N$231), $B100&gt;N$232), N100, "")</f>
        <v>60.343299999999999</v>
      </c>
      <c r="CL100" s="2">
        <f>IF(OR(AND($B100&gt;O$230, $B100&lt;O$231), $B100&gt;O$232), O100, "")</f>
        <v>51.916699999999999</v>
      </c>
      <c r="CO100" s="2">
        <f>BK$207*$B100+BK$209</f>
        <v>76.816583095149554</v>
      </c>
      <c r="CP100" s="2">
        <f>BL$207*$B100+BL$209</f>
        <v>79.699119203806475</v>
      </c>
      <c r="CQ100" s="2">
        <f>BM$207*$B100+BM$209</f>
        <v>81.59240388614343</v>
      </c>
      <c r="CR100" s="2">
        <f>BN$207*$B100+BN$209</f>
        <v>80.699826687499225</v>
      </c>
      <c r="CS100" s="2">
        <f>BO$207*$B100+BO$209</f>
        <v>81.029854286960557</v>
      </c>
      <c r="CT100" s="2">
        <f>BP$207*$B100+BP$209</f>
        <v>82.199968303310513</v>
      </c>
      <c r="CU100" s="2">
        <f>BQ$207*$B100+BQ$209</f>
        <v>82.412865773350987</v>
      </c>
      <c r="CV100" s="2">
        <f>BR$207*$B100+BR$209</f>
        <v>82.138078798781905</v>
      </c>
      <c r="CW100" s="2">
        <f>BS$207*$B100+BS$209</f>
        <v>79.994986840144279</v>
      </c>
      <c r="CX100" s="2">
        <f>BT$207*$B100+BT$209</f>
        <v>75.825490958626474</v>
      </c>
      <c r="CY100" s="2">
        <f>BU$207*$B100+BU$209</f>
        <v>69.509880027277404</v>
      </c>
      <c r="CZ100" s="2">
        <f>BV$207*$B100+BV$209</f>
        <v>61.305690259842351</v>
      </c>
      <c r="DA100" s="2">
        <f>BW$207*$B100+BW$209</f>
        <v>51.541239635597684</v>
      </c>
      <c r="DD100" s="2">
        <f>BZ$207*$B100+BZ$209</f>
        <v>76.471456104801163</v>
      </c>
      <c r="DE100" s="2">
        <f>CA$207*$B100+CA$209</f>
        <v>79.286437965179914</v>
      </c>
      <c r="DF100" s="2">
        <f>CB$207*$B100+CB$209</f>
        <v>81.281303464833243</v>
      </c>
      <c r="DG100" s="2">
        <f>CC$207*$B100+CC$209</f>
        <v>80.500813776009736</v>
      </c>
      <c r="DH100" s="2">
        <f>CD$207*$B100+CD$209</f>
        <v>80.449761624840718</v>
      </c>
      <c r="DI100" s="2">
        <f>CE$207*$B100+CE$209</f>
        <v>81.866759253314655</v>
      </c>
      <c r="DJ100" s="2">
        <f>CF$207*$B100+CF$209</f>
        <v>81.909518689675821</v>
      </c>
      <c r="DK100" s="2">
        <f>CG$207*$B100+CG$209</f>
        <v>81.840040633109737</v>
      </c>
      <c r="DL100" s="2">
        <f>CH$207*$B100+CH$209</f>
        <v>79.538764609056614</v>
      </c>
      <c r="DM100" s="2">
        <f>CI$207*$B100+CI$209</f>
        <v>75.434156220591774</v>
      </c>
      <c r="DN100" s="2">
        <f>CJ$207*$B100+CJ$209</f>
        <v>69.237163468585564</v>
      </c>
      <c r="DO100" s="2">
        <f>CK$207*$B100+CK$209</f>
        <v>61.284550003395353</v>
      </c>
      <c r="DP100" s="2">
        <f>CL$207*$B100+CL$209</f>
        <v>51.628701360400491</v>
      </c>
      <c r="DS100" s="2">
        <f>POWER(10,($B100-C$227)/C$228)/(1+POWER(10,($B100-C$227)/C$228))</f>
        <v>0.40470441477982705</v>
      </c>
      <c r="DT100" s="2">
        <f>POWER(10,($B100-D$227)/D$228)/(1+POWER(10,($B100-D$227)/D$228))</f>
        <v>0.25928748341517133</v>
      </c>
      <c r="DU100" s="2">
        <f>POWER(10,($B100-E$227)/E$228)/(1+POWER(10,($B100-E$227)/E$228))</f>
        <v>0.3820571116259977</v>
      </c>
      <c r="DV100" s="2">
        <f>POWER(10,($B100-F$227)/F$228)/(1+POWER(10,($B100-F$227)/F$228))</f>
        <v>0.41385258793955632</v>
      </c>
      <c r="DW100" s="2">
        <f>POWER(10,($B100-G$227)/G$228)/(1+POWER(10,($B100-G$227)/G$228))</f>
        <v>0.41272448049489624</v>
      </c>
      <c r="DX100" s="2">
        <f>POWER(10,($B100-H$227)/H$228)/(1+POWER(10,($B100-H$227)/H$228))</f>
        <v>0.38260122987988016</v>
      </c>
      <c r="DY100" s="2">
        <f>POWER(10,($B100-I$227)/I$228)/(1+POWER(10,($B100-I$227)/I$228))</f>
        <v>0.39186754064059137</v>
      </c>
      <c r="DZ100" s="2">
        <f>POWER(10,($B100-J$227)/J$228)/(1+POWER(10,($B100-J$227)/J$228))</f>
        <v>0.39117229319333024</v>
      </c>
      <c r="EA100" s="2">
        <f>POWER(10,($B100-K$227)/K$228)/(1+POWER(10,($B100-K$227)/K$228))</f>
        <v>0.40931116144542851</v>
      </c>
      <c r="EB100" s="2">
        <f>POWER(10,($B100-L$227)/L$228)/(1+POWER(10,($B100-L$227)/L$228))</f>
        <v>0.40262578202785793</v>
      </c>
      <c r="EC100" s="2">
        <f>POWER(10,($B100-M$227)/M$228)/(1+POWER(10,($B100-M$227)/M$228))</f>
        <v>0.37911044478704431</v>
      </c>
      <c r="ED100" s="2">
        <f>POWER(10,($B100-N$227)/N$228)/(1+POWER(10,($B100-N$227)/N$228))</f>
        <v>0.37209605960900199</v>
      </c>
      <c r="EE100" s="2">
        <f>POWER(10,($B100-O$227)/O$228)/(1+POWER(10,($B100-O$227)/O$228))</f>
        <v>0.38091210957431459</v>
      </c>
    </row>
    <row r="101" spans="2:135" x14ac:dyDescent="0.25">
      <c r="B101" s="2">
        <v>95</v>
      </c>
      <c r="C101">
        <v>76.186000000000007</v>
      </c>
      <c r="D101">
        <v>81.358000000000004</v>
      </c>
      <c r="E101">
        <v>82.700999999999993</v>
      </c>
      <c r="F101">
        <v>80.522000000000006</v>
      </c>
      <c r="G101">
        <v>79.656999999999996</v>
      </c>
      <c r="H101">
        <v>81.775999999999996</v>
      </c>
      <c r="I101">
        <v>82.881</v>
      </c>
      <c r="J101">
        <v>83.103999999999999</v>
      </c>
      <c r="K101">
        <v>77.418000000000006</v>
      </c>
      <c r="L101">
        <v>73.820999999999998</v>
      </c>
      <c r="M101">
        <v>67.299000000000007</v>
      </c>
      <c r="N101">
        <v>59.865699999999997</v>
      </c>
      <c r="O101">
        <v>50.694400000000002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76.668171769531497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81.734470724058454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81.510810443117677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80.610856827663454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80.778196962227881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82.109989300987536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82.238211146070626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82.049021069703201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79.811013093174694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75.678146269308158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69.44757895014186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61.340141728146932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51.58998374382162</v>
      </c>
      <c r="AE101" s="5"/>
      <c r="AG101" s="5">
        <f t="shared" si="32"/>
        <v>-0.48217176953149021</v>
      </c>
      <c r="AH101" s="5">
        <f t="shared" si="32"/>
        <v>-0.37647072405844995</v>
      </c>
      <c r="AI101" s="5">
        <f t="shared" si="32"/>
        <v>1.1901895568823164</v>
      </c>
      <c r="AJ101" s="5">
        <f t="shared" si="31"/>
        <v>-8.8856827663448712E-2</v>
      </c>
      <c r="AK101" s="5">
        <f t="shared" si="31"/>
        <v>-1.1211969622278843</v>
      </c>
      <c r="AL101" s="5">
        <f t="shared" si="31"/>
        <v>-0.33398930098753965</v>
      </c>
      <c r="AM101" s="5">
        <f t="shared" si="31"/>
        <v>0.64278885392937468</v>
      </c>
      <c r="AN101" s="5">
        <f t="shared" si="16"/>
        <v>1.054978930296798</v>
      </c>
      <c r="AO101" s="5">
        <f t="shared" si="16"/>
        <v>-2.3930130931746874</v>
      </c>
      <c r="AP101" s="5">
        <f t="shared" si="16"/>
        <v>-1.85714626930816</v>
      </c>
      <c r="AQ101" s="5">
        <f t="shared" si="16"/>
        <v>-2.1485789501418537</v>
      </c>
      <c r="AR101" s="5">
        <f t="shared" si="16"/>
        <v>-1.4744417281469353</v>
      </c>
      <c r="AS101" s="5">
        <f t="shared" si="16"/>
        <v>-0.89558374382161787</v>
      </c>
      <c r="AV101" s="2">
        <f t="shared" si="18"/>
        <v>76.660367053573736</v>
      </c>
      <c r="AW101" s="2">
        <f t="shared" si="19"/>
        <v>79.583427478294226</v>
      </c>
      <c r="AX101" s="2">
        <f t="shared" si="20"/>
        <v>81.456620793895468</v>
      </c>
      <c r="AY101" s="2">
        <f t="shared" si="21"/>
        <v>80.597119476571493</v>
      </c>
      <c r="AZ101" s="2">
        <f t="shared" si="22"/>
        <v>80.764013612621284</v>
      </c>
      <c r="BA101" s="2">
        <f t="shared" si="23"/>
        <v>82.06593289485582</v>
      </c>
      <c r="BB101" s="2">
        <f t="shared" si="24"/>
        <v>82.204659328247715</v>
      </c>
      <c r="BC101" s="2">
        <f t="shared" si="25"/>
        <v>82.016596251504694</v>
      </c>
      <c r="BD101" s="2">
        <f t="shared" si="26"/>
        <v>79.794641342176931</v>
      </c>
      <c r="BE101" s="2">
        <f t="shared" si="27"/>
        <v>75.659951508654999</v>
      </c>
      <c r="BF101" s="2">
        <f t="shared" si="28"/>
        <v>69.4097836215917</v>
      </c>
      <c r="BG101" s="2">
        <f t="shared" si="29"/>
        <v>61.304387723788167</v>
      </c>
      <c r="BH101" s="2">
        <f t="shared" si="30"/>
        <v>51.576327554416245</v>
      </c>
      <c r="BK101" s="2">
        <f>IF(OR($B101&lt;C$229, AND($B101&gt;C$230, $B101&lt;C$231)), C101, "")</f>
        <v>76.186000000000007</v>
      </c>
      <c r="BL101" s="2" t="str">
        <f>IF(OR($B101&lt;D$229, AND($B101&gt;D$230, $B101&lt;D$231)), D101, "")</f>
        <v/>
      </c>
      <c r="BM101" s="2">
        <f>IF(OR($B101&lt;E$229, AND($B101&gt;E$230, $B101&lt;E$231)), E101, "")</f>
        <v>82.700999999999993</v>
      </c>
      <c r="BN101" s="2">
        <f>IF(OR($B101&lt;F$229, AND($B101&gt;F$230, $B101&lt;F$231)), F101, "")</f>
        <v>80.522000000000006</v>
      </c>
      <c r="BO101" s="2">
        <f>IF(OR($B101&lt;G$229, AND($B101&gt;G$230, $B101&lt;G$231)), G101, "")</f>
        <v>79.656999999999996</v>
      </c>
      <c r="BP101" s="2">
        <f>IF(OR($B101&lt;H$229, AND($B101&gt;H$230, $B101&lt;H$231)), H101, "")</f>
        <v>81.775999999999996</v>
      </c>
      <c r="BQ101" s="2">
        <f>IF(OR($B101&lt;I$229, AND($B101&gt;I$230, $B101&lt;I$231)), I101, "")</f>
        <v>82.881</v>
      </c>
      <c r="BR101" s="2">
        <f>IF(OR($B101&lt;J$229, AND($B101&gt;J$230, $B101&lt;J$231)), J101, "")</f>
        <v>83.103999999999999</v>
      </c>
      <c r="BS101" s="2">
        <f>IF(OR($B101&lt;K$229, AND($B101&gt;K$230, $B101&lt;K$231)), K101, "")</f>
        <v>77.418000000000006</v>
      </c>
      <c r="BT101" s="2">
        <f>IF(OR($B101&lt;L$229, AND($B101&gt;L$230, $B101&lt;L$231)), L101, "")</f>
        <v>73.820999999999998</v>
      </c>
      <c r="BU101" s="2">
        <f>IF(OR($B101&lt;M$229, AND($B101&gt;M$230, $B101&lt;M$231)), M101, "")</f>
        <v>67.299000000000007</v>
      </c>
      <c r="BV101" s="2">
        <f>IF(OR($B101&lt;N$229, AND($B101&gt;N$230, $B101&lt;N$231)), N101, "")</f>
        <v>59.865699999999997</v>
      </c>
      <c r="BW101" s="2">
        <f>IF(OR($B101&lt;O$229, AND($B101&gt;O$230, $B101&lt;O$231)), O101, "")</f>
        <v>50.694400000000002</v>
      </c>
      <c r="BZ101" s="2">
        <f>IF(OR(AND($B101&gt;C$230, $B101&lt;C$231), $B101&gt;C$232), C101, "")</f>
        <v>76.186000000000007</v>
      </c>
      <c r="CA101" s="2" t="str">
        <f>IF(OR(AND($B101&gt;D$230, $B101&lt;D$231), $B101&gt;D$232), D101, "")</f>
        <v/>
      </c>
      <c r="CB101" s="2">
        <f>IF(OR(AND($B101&gt;E$230, $B101&lt;E$231), $B101&gt;E$232), E101, "")</f>
        <v>82.700999999999993</v>
      </c>
      <c r="CC101" s="2">
        <f>IF(OR(AND($B101&gt;F$230, $B101&lt;F$231), $B101&gt;F$232), F101, "")</f>
        <v>80.522000000000006</v>
      </c>
      <c r="CD101" s="2">
        <f>IF(OR(AND($B101&gt;G$230, $B101&lt;G$231), $B101&gt;G$232), G101, "")</f>
        <v>79.656999999999996</v>
      </c>
      <c r="CE101" s="2">
        <f>IF(OR(AND($B101&gt;H$230, $B101&lt;H$231), $B101&gt;H$232), H101, "")</f>
        <v>81.775999999999996</v>
      </c>
      <c r="CF101" s="2">
        <f>IF(OR(AND($B101&gt;I$230, $B101&lt;I$231), $B101&gt;I$232), I101, "")</f>
        <v>82.881</v>
      </c>
      <c r="CG101" s="2">
        <f>IF(OR(AND($B101&gt;J$230, $B101&lt;J$231), $B101&gt;J$232), J101, "")</f>
        <v>83.103999999999999</v>
      </c>
      <c r="CH101" s="2">
        <f>IF(OR(AND($B101&gt;K$230, $B101&lt;K$231), $B101&gt;K$232), K101, "")</f>
        <v>77.418000000000006</v>
      </c>
      <c r="CI101" s="2">
        <f>IF(OR(AND($B101&gt;L$230, $B101&lt;L$231), $B101&gt;L$232), L101, "")</f>
        <v>73.820999999999998</v>
      </c>
      <c r="CJ101" s="2">
        <f>IF(OR(AND($B101&gt;M$230, $B101&lt;M$231), $B101&gt;M$232), M101, "")</f>
        <v>67.299000000000007</v>
      </c>
      <c r="CK101" s="2">
        <f>IF(OR(AND($B101&gt;N$230, $B101&lt;N$231), $B101&gt;N$232), N101, "")</f>
        <v>59.865699999999997</v>
      </c>
      <c r="CL101" s="2">
        <f>IF(OR(AND($B101&gt;O$230, $B101&lt;O$231), $B101&gt;O$232), O101, "")</f>
        <v>50.694400000000002</v>
      </c>
      <c r="CO101" s="2">
        <f>BK$207*$B101+BK$209</f>
        <v>76.822566494241599</v>
      </c>
      <c r="CP101" s="2">
        <f>BL$207*$B101+BL$209</f>
        <v>79.710516146683958</v>
      </c>
      <c r="CQ101" s="2">
        <f>BM$207*$B101+BM$209</f>
        <v>81.610239636360419</v>
      </c>
      <c r="CR101" s="2">
        <f>BN$207*$B101+BN$209</f>
        <v>80.708851228480611</v>
      </c>
      <c r="CS101" s="2">
        <f>BO$207*$B101+BO$209</f>
        <v>81.034350937477484</v>
      </c>
      <c r="CT101" s="2">
        <f>BP$207*$B101+BP$209</f>
        <v>82.226078604070381</v>
      </c>
      <c r="CU101" s="2">
        <f>BQ$207*$B101+BQ$209</f>
        <v>82.431745262738147</v>
      </c>
      <c r="CV101" s="2">
        <f>BR$207*$B101+BR$209</f>
        <v>82.166597613696084</v>
      </c>
      <c r="CW101" s="2">
        <f>BS$207*$B101+BS$209</f>
        <v>80.023172204834722</v>
      </c>
      <c r="CX101" s="2">
        <f>BT$207*$B101+BT$209</f>
        <v>75.856026031846227</v>
      </c>
      <c r="CY101" s="2">
        <f>BU$207*$B101+BU$209</f>
        <v>69.550883254512286</v>
      </c>
      <c r="CZ101" s="2">
        <f>BV$207*$B101+BV$209</f>
        <v>61.339833294251179</v>
      </c>
      <c r="DA101" s="2">
        <f>BW$207*$B101+BW$209</f>
        <v>51.564136768825698</v>
      </c>
      <c r="DD101" s="2">
        <f>BZ$207*$B101+BZ$209</f>
        <v>76.442774478384976</v>
      </c>
      <c r="DE101" s="2">
        <f>CA$207*$B101+CA$209</f>
        <v>79.252315448101086</v>
      </c>
      <c r="DF101" s="2">
        <f>CB$207*$B101+CB$209</f>
        <v>81.230018376418357</v>
      </c>
      <c r="DG101" s="2">
        <f>CC$207*$B101+CC$209</f>
        <v>80.452795733155483</v>
      </c>
      <c r="DH101" s="2">
        <f>CD$207*$B101+CD$209</f>
        <v>80.413190917948072</v>
      </c>
      <c r="DI101" s="2">
        <f>CE$207*$B101+CE$209</f>
        <v>81.830246395778673</v>
      </c>
      <c r="DJ101" s="2">
        <f>CF$207*$B101+CF$209</f>
        <v>81.883256918469627</v>
      </c>
      <c r="DK101" s="2">
        <f>CG$207*$B101+CG$209</f>
        <v>81.803673766956564</v>
      </c>
      <c r="DL101" s="2">
        <f>CH$207*$B101+CH$209</f>
        <v>79.493860593398253</v>
      </c>
      <c r="DM101" s="2">
        <f>CI$207*$B101+CI$209</f>
        <v>75.394633907994162</v>
      </c>
      <c r="DN101" s="2">
        <f>CJ$207*$B101+CJ$209</f>
        <v>69.199030270800606</v>
      </c>
      <c r="DO101" s="2">
        <f>CK$207*$B101+CK$209</f>
        <v>61.249837051433033</v>
      </c>
      <c r="DP101" s="2">
        <f>CL$207*$B101+CL$209</f>
        <v>51.594397598940247</v>
      </c>
      <c r="DS101" s="2">
        <f>POWER(10,($B101-C$227)/C$228)/(1+POWER(10,($B101-C$227)/C$228))</f>
        <v>0.42707438254595853</v>
      </c>
      <c r="DT101" s="2">
        <f>POWER(10,($B101-D$227)/D$228)/(1+POWER(10,($B101-D$227)/D$228))</f>
        <v>0.27736463253503113</v>
      </c>
      <c r="DU101" s="2">
        <f>POWER(10,($B101-E$227)/E$228)/(1+POWER(10,($B101-E$227)/E$228))</f>
        <v>0.40402486301882251</v>
      </c>
      <c r="DV101" s="2">
        <f>POWER(10,($B101-F$227)/F$228)/(1+POWER(10,($B101-F$227)/F$228))</f>
        <v>0.4363575629073968</v>
      </c>
      <c r="DW101" s="2">
        <f>POWER(10,($B101-G$227)/G$228)/(1+POWER(10,($B101-G$227)/G$228))</f>
        <v>0.43521365889101032</v>
      </c>
      <c r="DX101" s="2">
        <f>POWER(10,($B101-H$227)/H$228)/(1+POWER(10,($B101-H$227)/H$228))</f>
        <v>0.40457978370607817</v>
      </c>
      <c r="DY101" s="2">
        <f>POWER(10,($B101-I$227)/I$228)/(1+POWER(10,($B101-I$227)/I$228))</f>
        <v>0.41402144068035979</v>
      </c>
      <c r="DZ101" s="2">
        <f>POWER(10,($B101-J$227)/J$228)/(1+POWER(10,($B101-J$227)/J$228))</f>
        <v>0.41331360156952707</v>
      </c>
      <c r="EA101" s="2">
        <f>POWER(10,($B101-K$227)/K$228)/(1+POWER(10,($B101-K$227)/K$228))</f>
        <v>0.4317510852210647</v>
      </c>
      <c r="EB101" s="2">
        <f>POWER(10,($B101-L$227)/L$228)/(1+POWER(10,($B101-L$227)/L$228))</f>
        <v>0.42496287442934283</v>
      </c>
      <c r="EC101" s="2">
        <f>POWER(10,($B101-M$227)/M$228)/(1+POWER(10,($B101-M$227)/M$228))</f>
        <v>0.40101871933025013</v>
      </c>
      <c r="ED101" s="2">
        <f>POWER(10,($B101-N$227)/N$228)/(1+POWER(10,($B101-N$227)/N$228))</f>
        <v>0.39385611391179487</v>
      </c>
      <c r="EE101" s="2">
        <f>POWER(10,($B101-O$227)/O$228)/(1+POWER(10,($B101-O$227)/O$228))</f>
        <v>0.40285694557619689</v>
      </c>
    </row>
    <row r="102" spans="2:135" x14ac:dyDescent="0.25">
      <c r="B102" s="2">
        <v>96</v>
      </c>
      <c r="C102">
        <v>76.534999999999997</v>
      </c>
      <c r="D102">
        <v>81.775999999999996</v>
      </c>
      <c r="E102">
        <v>84.164000000000001</v>
      </c>
      <c r="F102">
        <v>81.581999999999994</v>
      </c>
      <c r="G102">
        <v>78.820999999999998</v>
      </c>
      <c r="H102">
        <v>79.896000000000001</v>
      </c>
      <c r="I102">
        <v>80.313000000000002</v>
      </c>
      <c r="J102">
        <v>80.954999999999998</v>
      </c>
      <c r="K102">
        <v>78.805999999999997</v>
      </c>
      <c r="L102">
        <v>75.119</v>
      </c>
      <c r="M102">
        <v>68.896000000000001</v>
      </c>
      <c r="N102">
        <v>59.835799999999999</v>
      </c>
      <c r="O102">
        <v>50.180599999999998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76.645292018416072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80.813366341864352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81.459706572821617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80.579587462572604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80.74122510577871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82.075286306037867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82.205555749012873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82.022279976569081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79.784175613685051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75.656108311103523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69.425723470157322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61.32348345583128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51.581373479444729</v>
      </c>
      <c r="AE102" s="5"/>
      <c r="AG102" s="5">
        <f t="shared" si="32"/>
        <v>-0.11029201841607517</v>
      </c>
      <c r="AH102" s="5">
        <f t="shared" si="32"/>
        <v>0.96263365813564405</v>
      </c>
      <c r="AI102" s="5">
        <f t="shared" si="32"/>
        <v>2.7042934271783849</v>
      </c>
      <c r="AJ102" s="5">
        <f t="shared" si="31"/>
        <v>1.0024125374273893</v>
      </c>
      <c r="AK102" s="5">
        <f t="shared" si="31"/>
        <v>-1.9202251057787123</v>
      </c>
      <c r="AL102" s="5">
        <f t="shared" si="31"/>
        <v>-2.1792863060378664</v>
      </c>
      <c r="AM102" s="5">
        <f t="shared" si="31"/>
        <v>-1.892555749012871</v>
      </c>
      <c r="AN102" s="5">
        <f t="shared" si="16"/>
        <v>-1.0672799765690826</v>
      </c>
      <c r="AO102" s="5">
        <f t="shared" si="16"/>
        <v>-0.97817561368505324</v>
      </c>
      <c r="AP102" s="5">
        <f t="shared" si="16"/>
        <v>-0.53710831110352331</v>
      </c>
      <c r="AQ102" s="5">
        <f t="shared" si="16"/>
        <v>-0.52972347015732169</v>
      </c>
      <c r="AR102" s="5">
        <f t="shared" si="16"/>
        <v>-1.4876834558312808</v>
      </c>
      <c r="AS102" s="5">
        <f t="shared" si="16"/>
        <v>-1.4007734794447302</v>
      </c>
      <c r="AV102" s="2">
        <f t="shared" si="18"/>
        <v>76.642149218357261</v>
      </c>
      <c r="AW102" s="2">
        <f t="shared" si="19"/>
        <v>79.572712127034663</v>
      </c>
      <c r="AX102" s="2">
        <f t="shared" si="20"/>
        <v>81.436483027585837</v>
      </c>
      <c r="AY102" s="2">
        <f t="shared" si="21"/>
        <v>80.574123756259212</v>
      </c>
      <c r="AZ102" s="2">
        <f t="shared" si="22"/>
        <v>80.735565565049797</v>
      </c>
      <c r="BA102" s="2">
        <f t="shared" si="23"/>
        <v>82.056452393156945</v>
      </c>
      <c r="BB102" s="2">
        <f t="shared" si="24"/>
        <v>82.191488357145431</v>
      </c>
      <c r="BC102" s="2">
        <f t="shared" si="25"/>
        <v>82.008672305188725</v>
      </c>
      <c r="BD102" s="2">
        <f t="shared" si="26"/>
        <v>79.777581556744252</v>
      </c>
      <c r="BE102" s="2">
        <f t="shared" si="27"/>
        <v>75.648678646999684</v>
      </c>
      <c r="BF102" s="2">
        <f t="shared" si="28"/>
        <v>69.40943580612452</v>
      </c>
      <c r="BG102" s="2">
        <f t="shared" si="29"/>
        <v>61.307886569717006</v>
      </c>
      <c r="BH102" s="2">
        <f t="shared" si="30"/>
        <v>51.575579047634626</v>
      </c>
      <c r="BK102" s="2">
        <f>IF(OR($B102&lt;C$229, AND($B102&gt;C$230, $B102&lt;C$231)), C102, "")</f>
        <v>76.534999999999997</v>
      </c>
      <c r="BL102" s="2" t="str">
        <f>IF(OR($B102&lt;D$229, AND($B102&gt;D$230, $B102&lt;D$231)), D102, "")</f>
        <v/>
      </c>
      <c r="BM102" s="2">
        <f>IF(OR($B102&lt;E$229, AND($B102&gt;E$230, $B102&lt;E$231)), E102, "")</f>
        <v>84.164000000000001</v>
      </c>
      <c r="BN102" s="2">
        <f>IF(OR($B102&lt;F$229, AND($B102&gt;F$230, $B102&lt;F$231)), F102, "")</f>
        <v>81.581999999999994</v>
      </c>
      <c r="BO102" s="2">
        <f>IF(OR($B102&lt;G$229, AND($B102&gt;G$230, $B102&lt;G$231)), G102, "")</f>
        <v>78.820999999999998</v>
      </c>
      <c r="BP102" s="2">
        <f>IF(OR($B102&lt;H$229, AND($B102&gt;H$230, $B102&lt;H$231)), H102, "")</f>
        <v>79.896000000000001</v>
      </c>
      <c r="BQ102" s="2">
        <f>IF(OR($B102&lt;I$229, AND($B102&gt;I$230, $B102&lt;I$231)), I102, "")</f>
        <v>80.313000000000002</v>
      </c>
      <c r="BR102" s="2">
        <f>IF(OR($B102&lt;J$229, AND($B102&gt;J$230, $B102&lt;J$231)), J102, "")</f>
        <v>80.954999999999998</v>
      </c>
      <c r="BS102" s="2">
        <f>IF(OR($B102&lt;K$229, AND($B102&gt;K$230, $B102&lt;K$231)), K102, "")</f>
        <v>78.805999999999997</v>
      </c>
      <c r="BT102" s="2">
        <f>IF(OR($B102&lt;L$229, AND($B102&gt;L$230, $B102&lt;L$231)), L102, "")</f>
        <v>75.119</v>
      </c>
      <c r="BU102" s="2">
        <f>IF(OR($B102&lt;M$229, AND($B102&gt;M$230, $B102&lt;M$231)), M102, "")</f>
        <v>68.896000000000001</v>
      </c>
      <c r="BV102" s="2">
        <f>IF(OR($B102&lt;N$229, AND($B102&gt;N$230, $B102&lt;N$231)), N102, "")</f>
        <v>59.835799999999999</v>
      </c>
      <c r="BW102" s="2">
        <f>IF(OR($B102&lt;O$229, AND($B102&gt;O$230, $B102&lt;O$231)), O102, "")</f>
        <v>50.180599999999998</v>
      </c>
      <c r="BZ102" s="2">
        <f>IF(OR(AND($B102&gt;C$230, $B102&lt;C$231), $B102&gt;C$232), C102, "")</f>
        <v>76.534999999999997</v>
      </c>
      <c r="CA102" s="2" t="str">
        <f>IF(OR(AND($B102&gt;D$230, $B102&lt;D$231), $B102&gt;D$232), D102, "")</f>
        <v/>
      </c>
      <c r="CB102" s="2">
        <f>IF(OR(AND($B102&gt;E$230, $B102&lt;E$231), $B102&gt;E$232), E102, "")</f>
        <v>84.164000000000001</v>
      </c>
      <c r="CC102" s="2">
        <f>IF(OR(AND($B102&gt;F$230, $B102&lt;F$231), $B102&gt;F$232), F102, "")</f>
        <v>81.581999999999994</v>
      </c>
      <c r="CD102" s="2">
        <f>IF(OR(AND($B102&gt;G$230, $B102&lt;G$231), $B102&gt;G$232), G102, "")</f>
        <v>78.820999999999998</v>
      </c>
      <c r="CE102" s="2">
        <f>IF(OR(AND($B102&gt;H$230, $B102&lt;H$231), $B102&gt;H$232), H102, "")</f>
        <v>79.896000000000001</v>
      </c>
      <c r="CF102" s="2">
        <f>IF(OR(AND($B102&gt;I$230, $B102&lt;I$231), $B102&gt;I$232), I102, "")</f>
        <v>80.313000000000002</v>
      </c>
      <c r="CG102" s="2">
        <f>IF(OR(AND($B102&gt;J$230, $B102&lt;J$231), $B102&gt;J$232), J102, "")</f>
        <v>80.954999999999998</v>
      </c>
      <c r="CH102" s="2">
        <f>IF(OR(AND($B102&gt;K$230, $B102&lt;K$231), $B102&gt;K$232), K102, "")</f>
        <v>78.805999999999997</v>
      </c>
      <c r="CI102" s="2">
        <f>IF(OR(AND($B102&gt;L$230, $B102&lt;L$231), $B102&gt;L$232), L102, "")</f>
        <v>75.119</v>
      </c>
      <c r="CJ102" s="2">
        <f>IF(OR(AND($B102&gt;M$230, $B102&lt;M$231), $B102&gt;M$232), M102, "")</f>
        <v>68.896000000000001</v>
      </c>
      <c r="CK102" s="2">
        <f>IF(OR(AND($B102&gt;N$230, $B102&lt;N$231), $B102&gt;N$232), N102, "")</f>
        <v>59.835799999999999</v>
      </c>
      <c r="CL102" s="2">
        <f>IF(OR(AND($B102&gt;O$230, $B102&lt;O$231), $B102&gt;O$232), O102, "")</f>
        <v>50.180599999999998</v>
      </c>
      <c r="CO102" s="2">
        <f>BK$207*$B102+BK$209</f>
        <v>76.82854989333363</v>
      </c>
      <c r="CP102" s="2">
        <f>BL$207*$B102+BL$209</f>
        <v>79.721913089561454</v>
      </c>
      <c r="CQ102" s="2">
        <f>BM$207*$B102+BM$209</f>
        <v>81.628075386577393</v>
      </c>
      <c r="CR102" s="2">
        <f>BN$207*$B102+BN$209</f>
        <v>80.717875769462012</v>
      </c>
      <c r="CS102" s="2">
        <f>BO$207*$B102+BO$209</f>
        <v>81.038847587994425</v>
      </c>
      <c r="CT102" s="2">
        <f>BP$207*$B102+BP$209</f>
        <v>82.252188904830248</v>
      </c>
      <c r="CU102" s="2">
        <f>BQ$207*$B102+BQ$209</f>
        <v>82.450624752125293</v>
      </c>
      <c r="CV102" s="2">
        <f>BR$207*$B102+BR$209</f>
        <v>82.195116428610248</v>
      </c>
      <c r="CW102" s="2">
        <f>BS$207*$B102+BS$209</f>
        <v>80.05135756952518</v>
      </c>
      <c r="CX102" s="2">
        <f>BT$207*$B102+BT$209</f>
        <v>75.886561105065994</v>
      </c>
      <c r="CY102" s="2">
        <f>BU$207*$B102+BU$209</f>
        <v>69.591886481747167</v>
      </c>
      <c r="CZ102" s="2">
        <f>BV$207*$B102+BV$209</f>
        <v>61.373976328660007</v>
      </c>
      <c r="DA102" s="2">
        <f>BW$207*$B102+BW$209</f>
        <v>51.587033902053712</v>
      </c>
      <c r="DD102" s="2">
        <f>BZ$207*$B102+BZ$209</f>
        <v>76.414092851968789</v>
      </c>
      <c r="DE102" s="2">
        <f>CA$207*$B102+CA$209</f>
        <v>79.218192931022244</v>
      </c>
      <c r="DF102" s="2">
        <f>CB$207*$B102+CB$209</f>
        <v>81.178733288003471</v>
      </c>
      <c r="DG102" s="2">
        <f>CC$207*$B102+CC$209</f>
        <v>80.404777690301231</v>
      </c>
      <c r="DH102" s="2">
        <f>CD$207*$B102+CD$209</f>
        <v>80.376620211055425</v>
      </c>
      <c r="DI102" s="2">
        <f>CE$207*$B102+CE$209</f>
        <v>81.793733538242691</v>
      </c>
      <c r="DJ102" s="2">
        <f>CF$207*$B102+CF$209</f>
        <v>81.856995147263419</v>
      </c>
      <c r="DK102" s="2">
        <f>CG$207*$B102+CG$209</f>
        <v>81.767306900803405</v>
      </c>
      <c r="DL102" s="2">
        <f>CH$207*$B102+CH$209</f>
        <v>79.448956577739906</v>
      </c>
      <c r="DM102" s="2">
        <f>CI$207*$B102+CI$209</f>
        <v>75.355111595396536</v>
      </c>
      <c r="DN102" s="2">
        <f>CJ$207*$B102+CJ$209</f>
        <v>69.160897073015633</v>
      </c>
      <c r="DO102" s="2">
        <f>CK$207*$B102+CK$209</f>
        <v>61.215124099470728</v>
      </c>
      <c r="DP102" s="2">
        <f>CL$207*$B102+CL$209</f>
        <v>51.560093837479997</v>
      </c>
      <c r="DS102" s="2">
        <f>POWER(10,($B102-C$227)/C$228)/(1+POWER(10,($B102-C$227)/C$228))</f>
        <v>0.44974667184452777</v>
      </c>
      <c r="DT102" s="2">
        <f>POWER(10,($B102-D$227)/D$228)/(1+POWER(10,($B102-D$227)/D$228))</f>
        <v>0.29619811714400607</v>
      </c>
      <c r="DU102" s="2">
        <f>POWER(10,($B102-E$227)/E$228)/(1+POWER(10,($B102-E$227)/E$228))</f>
        <v>0.42638417277085727</v>
      </c>
      <c r="DV102" s="2">
        <f>POWER(10,($B102-F$227)/F$228)/(1+POWER(10,($B102-F$227)/F$228))</f>
        <v>0.45912773910370153</v>
      </c>
      <c r="DW102" s="2">
        <f>POWER(10,($B102-G$227)/G$228)/(1+POWER(10,($B102-G$227)/G$228))</f>
        <v>0.4579726443000407</v>
      </c>
      <c r="DX102" s="2">
        <f>POWER(10,($B102-H$227)/H$228)/(1+POWER(10,($B102-H$227)/H$228))</f>
        <v>0.42694780329485937</v>
      </c>
      <c r="DY102" s="2">
        <f>POWER(10,($B102-I$227)/I$228)/(1+POWER(10,($B102-I$227)/I$228))</f>
        <v>0.436528759444482</v>
      </c>
      <c r="DZ102" s="2">
        <f>POWER(10,($B102-J$227)/J$228)/(1+POWER(10,($B102-J$227)/J$228))</f>
        <v>0.43581105913493468</v>
      </c>
      <c r="EA102" s="2">
        <f>POWER(10,($B102-K$227)/K$228)/(1+POWER(10,($B102-K$227)/K$228))</f>
        <v>0.45447470458102357</v>
      </c>
      <c r="EB102" s="2">
        <f>POWER(10,($B102-L$227)/L$228)/(1+POWER(10,($B102-L$227)/L$228))</f>
        <v>0.44761064548587903</v>
      </c>
      <c r="EC102" s="2">
        <f>POWER(10,($B102-M$227)/M$228)/(1+POWER(10,($B102-M$227)/M$228))</f>
        <v>0.42332983578323219</v>
      </c>
      <c r="ED102" s="2">
        <f>POWER(10,($B102-N$227)/N$228)/(1+POWER(10,($B102-N$227)/N$228))</f>
        <v>0.41604552407165235</v>
      </c>
      <c r="EE102" s="2">
        <f>POWER(10,($B102-O$227)/O$228)/(1+POWER(10,($B102-O$227)/O$228))</f>
        <v>0.42519773431647834</v>
      </c>
    </row>
    <row r="103" spans="2:135" x14ac:dyDescent="0.25">
      <c r="B103" s="2">
        <v>97</v>
      </c>
      <c r="C103">
        <v>75.116</v>
      </c>
      <c r="D103">
        <v>80.924999999999997</v>
      </c>
      <c r="E103">
        <v>83.075000000000003</v>
      </c>
      <c r="F103">
        <v>81.343000000000004</v>
      </c>
      <c r="G103">
        <v>79.552000000000007</v>
      </c>
      <c r="H103">
        <v>82.403000000000006</v>
      </c>
      <c r="I103">
        <v>81.805999999999997</v>
      </c>
      <c r="J103">
        <v>80.805999999999997</v>
      </c>
      <c r="K103">
        <v>79.06</v>
      </c>
      <c r="L103">
        <v>75.820999999999998</v>
      </c>
      <c r="M103">
        <v>67.850999999999999</v>
      </c>
      <c r="N103">
        <v>60.209000000000003</v>
      </c>
      <c r="O103">
        <v>51.027799999999999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76.623471696754507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80.241090051891604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81.422553054854347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80.550532538635181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80.707270313288433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82.051665492736987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82.181719055483285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82.003122906678243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79.759593893632541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75.63698398987043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69.412066874123695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61.314724848969753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51.574592685035753</v>
      </c>
      <c r="AE103" s="5"/>
      <c r="AG103" s="5">
        <f t="shared" si="32"/>
        <v>-1.5074716967545072</v>
      </c>
      <c r="AH103" s="5">
        <f t="shared" si="32"/>
        <v>0.68390994810839345</v>
      </c>
      <c r="AI103" s="5">
        <f t="shared" si="32"/>
        <v>1.6524469451456554</v>
      </c>
      <c r="AJ103" s="5">
        <f t="shared" si="31"/>
        <v>0.79246746136482216</v>
      </c>
      <c r="AK103" s="5">
        <f t="shared" si="31"/>
        <v>-1.1552703132884261</v>
      </c>
      <c r="AL103" s="5">
        <f t="shared" si="31"/>
        <v>0.35133450726301874</v>
      </c>
      <c r="AM103" s="5">
        <f t="shared" si="31"/>
        <v>-0.37571905548328743</v>
      </c>
      <c r="AN103" s="5">
        <f t="shared" si="16"/>
        <v>-1.1971229066782456</v>
      </c>
      <c r="AO103" s="5">
        <f t="shared" si="16"/>
        <v>-0.69959389363253877</v>
      </c>
      <c r="AP103" s="5">
        <f t="shared" si="16"/>
        <v>0.18401601012956803</v>
      </c>
      <c r="AQ103" s="5">
        <f t="shared" si="16"/>
        <v>-1.5610668741236964</v>
      </c>
      <c r="AR103" s="5">
        <f t="shared" si="16"/>
        <v>-1.10572484896975</v>
      </c>
      <c r="AS103" s="5">
        <f t="shared" si="16"/>
        <v>-0.54679268503575429</v>
      </c>
      <c r="AV103" s="2">
        <f t="shared" si="18"/>
        <v>76.622264880435452</v>
      </c>
      <c r="AW103" s="2">
        <f t="shared" si="19"/>
        <v>79.559886716852802</v>
      </c>
      <c r="AX103" s="2">
        <f t="shared" si="20"/>
        <v>81.413096112053594</v>
      </c>
      <c r="AY103" s="2">
        <f t="shared" si="21"/>
        <v>80.548466646713052</v>
      </c>
      <c r="AZ103" s="2">
        <f t="shared" si="22"/>
        <v>80.705123905205113</v>
      </c>
      <c r="BA103" s="2">
        <f t="shared" si="23"/>
        <v>82.0440125845941</v>
      </c>
      <c r="BB103" s="2">
        <f t="shared" si="24"/>
        <v>82.17611640651387</v>
      </c>
      <c r="BC103" s="2">
        <f t="shared" si="25"/>
        <v>81.99769708512099</v>
      </c>
      <c r="BD103" s="2">
        <f t="shared" si="26"/>
        <v>79.757070887776933</v>
      </c>
      <c r="BE103" s="2">
        <f t="shared" si="27"/>
        <v>75.634100487993237</v>
      </c>
      <c r="BF103" s="2">
        <f t="shared" si="28"/>
        <v>69.405394976166207</v>
      </c>
      <c r="BG103" s="2">
        <f t="shared" si="29"/>
        <v>61.308250975222961</v>
      </c>
      <c r="BH103" s="2">
        <f t="shared" si="30"/>
        <v>51.572248651918549</v>
      </c>
      <c r="BK103" s="2">
        <f>IF(OR($B103&lt;C$229, AND($B103&gt;C$230, $B103&lt;C$231)), C103, "")</f>
        <v>75.116</v>
      </c>
      <c r="BL103" s="2" t="str">
        <f>IF(OR($B103&lt;D$229, AND($B103&gt;D$230, $B103&lt;D$231)), D103, "")</f>
        <v/>
      </c>
      <c r="BM103" s="2">
        <f>IF(OR($B103&lt;E$229, AND($B103&gt;E$230, $B103&lt;E$231)), E103, "")</f>
        <v>83.075000000000003</v>
      </c>
      <c r="BN103" s="2">
        <f>IF(OR($B103&lt;F$229, AND($B103&gt;F$230, $B103&lt;F$231)), F103, "")</f>
        <v>81.343000000000004</v>
      </c>
      <c r="BO103" s="2">
        <f>IF(OR($B103&lt;G$229, AND($B103&gt;G$230, $B103&lt;G$231)), G103, "")</f>
        <v>79.552000000000007</v>
      </c>
      <c r="BP103" s="2">
        <f>IF(OR($B103&lt;H$229, AND($B103&gt;H$230, $B103&lt;H$231)), H103, "")</f>
        <v>82.403000000000006</v>
      </c>
      <c r="BQ103" s="2">
        <f>IF(OR($B103&lt;I$229, AND($B103&gt;I$230, $B103&lt;I$231)), I103, "")</f>
        <v>81.805999999999997</v>
      </c>
      <c r="BR103" s="2">
        <f>IF(OR($B103&lt;J$229, AND($B103&gt;J$230, $B103&lt;J$231)), J103, "")</f>
        <v>80.805999999999997</v>
      </c>
      <c r="BS103" s="2">
        <f>IF(OR($B103&lt;K$229, AND($B103&gt;K$230, $B103&lt;K$231)), K103, "")</f>
        <v>79.06</v>
      </c>
      <c r="BT103" s="2">
        <f>IF(OR($B103&lt;L$229, AND($B103&gt;L$230, $B103&lt;L$231)), L103, "")</f>
        <v>75.820999999999998</v>
      </c>
      <c r="BU103" s="2">
        <f>IF(OR($B103&lt;M$229, AND($B103&gt;M$230, $B103&lt;M$231)), M103, "")</f>
        <v>67.850999999999999</v>
      </c>
      <c r="BV103" s="2">
        <f>IF(OR($B103&lt;N$229, AND($B103&gt;N$230, $B103&lt;N$231)), N103, "")</f>
        <v>60.209000000000003</v>
      </c>
      <c r="BW103" s="2">
        <f>IF(OR($B103&lt;O$229, AND($B103&gt;O$230, $B103&lt;O$231)), O103, "")</f>
        <v>51.027799999999999</v>
      </c>
      <c r="BZ103" s="2">
        <f>IF(OR(AND($B103&gt;C$230, $B103&lt;C$231), $B103&gt;C$232), C103, "")</f>
        <v>75.116</v>
      </c>
      <c r="CA103" s="2" t="str">
        <f>IF(OR(AND($B103&gt;D$230, $B103&lt;D$231), $B103&gt;D$232), D103, "")</f>
        <v/>
      </c>
      <c r="CB103" s="2">
        <f>IF(OR(AND($B103&gt;E$230, $B103&lt;E$231), $B103&gt;E$232), E103, "")</f>
        <v>83.075000000000003</v>
      </c>
      <c r="CC103" s="2">
        <f>IF(OR(AND($B103&gt;F$230, $B103&lt;F$231), $B103&gt;F$232), F103, "")</f>
        <v>81.343000000000004</v>
      </c>
      <c r="CD103" s="2">
        <f>IF(OR(AND($B103&gt;G$230, $B103&lt;G$231), $B103&gt;G$232), G103, "")</f>
        <v>79.552000000000007</v>
      </c>
      <c r="CE103" s="2">
        <f>IF(OR(AND($B103&gt;H$230, $B103&lt;H$231), $B103&gt;H$232), H103, "")</f>
        <v>82.403000000000006</v>
      </c>
      <c r="CF103" s="2">
        <f>IF(OR(AND($B103&gt;I$230, $B103&lt;I$231), $B103&gt;I$232), I103, "")</f>
        <v>81.805999999999997</v>
      </c>
      <c r="CG103" s="2">
        <f>IF(OR(AND($B103&gt;J$230, $B103&lt;J$231), $B103&gt;J$232), J103, "")</f>
        <v>80.805999999999997</v>
      </c>
      <c r="CH103" s="2">
        <f>IF(OR(AND($B103&gt;K$230, $B103&lt;K$231), $B103&gt;K$232), K103, "")</f>
        <v>79.06</v>
      </c>
      <c r="CI103" s="2">
        <f>IF(OR(AND($B103&gt;L$230, $B103&lt;L$231), $B103&gt;L$232), L103, "")</f>
        <v>75.820999999999998</v>
      </c>
      <c r="CJ103" s="2">
        <f>IF(OR(AND($B103&gt;M$230, $B103&lt;M$231), $B103&gt;M$232), M103, "")</f>
        <v>67.850999999999999</v>
      </c>
      <c r="CK103" s="2">
        <f>IF(OR(AND($B103&gt;N$230, $B103&lt;N$231), $B103&gt;N$232), N103, "")</f>
        <v>60.209000000000003</v>
      </c>
      <c r="CL103" s="2">
        <f>IF(OR(AND($B103&gt;O$230, $B103&lt;O$231), $B103&gt;O$232), O103, "")</f>
        <v>51.027799999999999</v>
      </c>
      <c r="CO103" s="2">
        <f>BK$207*$B103+BK$209</f>
        <v>76.834533292425675</v>
      </c>
      <c r="CP103" s="2">
        <f>BL$207*$B103+BL$209</f>
        <v>79.733310032438951</v>
      </c>
      <c r="CQ103" s="2">
        <f>BM$207*$B103+BM$209</f>
        <v>81.645911136794368</v>
      </c>
      <c r="CR103" s="2">
        <f>BN$207*$B103+BN$209</f>
        <v>80.726900310443398</v>
      </c>
      <c r="CS103" s="2">
        <f>BO$207*$B103+BO$209</f>
        <v>81.043344238511366</v>
      </c>
      <c r="CT103" s="2">
        <f>BP$207*$B103+BP$209</f>
        <v>82.27829920559013</v>
      </c>
      <c r="CU103" s="2">
        <f>BQ$207*$B103+BQ$209</f>
        <v>82.469504241512453</v>
      </c>
      <c r="CV103" s="2">
        <f>BR$207*$B103+BR$209</f>
        <v>82.223635243524427</v>
      </c>
      <c r="CW103" s="2">
        <f>BS$207*$B103+BS$209</f>
        <v>80.079542934215638</v>
      </c>
      <c r="CX103" s="2">
        <f>BT$207*$B103+BT$209</f>
        <v>75.917096178285746</v>
      </c>
      <c r="CY103" s="2">
        <f>BU$207*$B103+BU$209</f>
        <v>69.632889708982063</v>
      </c>
      <c r="CZ103" s="2">
        <f>BV$207*$B103+BV$209</f>
        <v>61.408119363068835</v>
      </c>
      <c r="DA103" s="2">
        <f>BW$207*$B103+BW$209</f>
        <v>51.609931035281726</v>
      </c>
      <c r="DD103" s="2">
        <f>BZ$207*$B103+BZ$209</f>
        <v>76.385411225552602</v>
      </c>
      <c r="DE103" s="2">
        <f>CA$207*$B103+CA$209</f>
        <v>79.184070413943402</v>
      </c>
      <c r="DF103" s="2">
        <f>CB$207*$B103+CB$209</f>
        <v>81.127448199588571</v>
      </c>
      <c r="DG103" s="2">
        <f>CC$207*$B103+CC$209</f>
        <v>80.356759647446978</v>
      </c>
      <c r="DH103" s="2">
        <f>CD$207*$B103+CD$209</f>
        <v>80.340049504162778</v>
      </c>
      <c r="DI103" s="2">
        <f>CE$207*$B103+CE$209</f>
        <v>81.757220680706709</v>
      </c>
      <c r="DJ103" s="2">
        <f>CF$207*$B103+CF$209</f>
        <v>81.830733376057211</v>
      </c>
      <c r="DK103" s="2">
        <f>CG$207*$B103+CG$209</f>
        <v>81.730940034650231</v>
      </c>
      <c r="DL103" s="2">
        <f>CH$207*$B103+CH$209</f>
        <v>79.404052562081546</v>
      </c>
      <c r="DM103" s="2">
        <f>CI$207*$B103+CI$209</f>
        <v>75.315589282798911</v>
      </c>
      <c r="DN103" s="2">
        <f>CJ$207*$B103+CJ$209</f>
        <v>69.122763875230675</v>
      </c>
      <c r="DO103" s="2">
        <f>CK$207*$B103+CK$209</f>
        <v>61.180411147508408</v>
      </c>
      <c r="DP103" s="2">
        <f>CL$207*$B103+CL$209</f>
        <v>51.525790076019753</v>
      </c>
      <c r="DS103" s="2">
        <f>POWER(10,($B103-C$227)/C$228)/(1+POWER(10,($B103-C$227)/C$228))</f>
        <v>0.47262966495523673</v>
      </c>
      <c r="DT103" s="2">
        <f>POWER(10,($B103-D$227)/D$228)/(1+POWER(10,($B103-D$227)/D$228))</f>
        <v>0.31575164963734537</v>
      </c>
      <c r="DU103" s="2">
        <f>POWER(10,($B103-E$227)/E$228)/(1+POWER(10,($B103-E$227)/E$228))</f>
        <v>0.44904853950700552</v>
      </c>
      <c r="DV103" s="2">
        <f>POWER(10,($B103-F$227)/F$228)/(1+POWER(10,($B103-F$227)/F$228))</f>
        <v>0.48206987658651435</v>
      </c>
      <c r="DW103" s="2">
        <f>POWER(10,($B103-G$227)/G$228)/(1+POWER(10,($B103-G$227)/G$228))</f>
        <v>0.4809083827700405</v>
      </c>
      <c r="DX103" s="2">
        <f>POWER(10,($B103-H$227)/H$228)/(1+POWER(10,($B103-H$227)/H$228))</f>
        <v>0.44961864634212551</v>
      </c>
      <c r="DY103" s="2">
        <f>POWER(10,($B103-I$227)/I$228)/(1+POWER(10,($B103-I$227)/I$228))</f>
        <v>0.45930058940541302</v>
      </c>
      <c r="DZ103" s="2">
        <f>POWER(10,($B103-J$227)/J$228)/(1+POWER(10,($B103-J$227)/J$228))</f>
        <v>0.45857591942023002</v>
      </c>
      <c r="EA103" s="2">
        <f>POWER(10,($B103-K$227)/K$228)/(1+POWER(10,($B103-K$227)/K$228))</f>
        <v>0.47738955245196574</v>
      </c>
      <c r="EB103" s="2">
        <f>POWER(10,($B103-L$227)/L$228)/(1+POWER(10,($B103-L$227)/L$228))</f>
        <v>0.47047788215869074</v>
      </c>
      <c r="EC103" s="2">
        <f>POWER(10,($B103-M$227)/M$228)/(1+POWER(10,($B103-M$227)/M$228))</f>
        <v>0.44595807105648727</v>
      </c>
      <c r="ED103" s="2">
        <f>POWER(10,($B103-N$227)/N$228)/(1+POWER(10,($B103-N$227)/N$228))</f>
        <v>0.43858052112915369</v>
      </c>
      <c r="EE103" s="2">
        <f>POWER(10,($B103-O$227)/O$228)/(1+POWER(10,($B103-O$227)/O$228))</f>
        <v>0.44784827382174491</v>
      </c>
    </row>
    <row r="104" spans="2:135" x14ac:dyDescent="0.25">
      <c r="B104" s="2">
        <v>98</v>
      </c>
      <c r="C104">
        <v>74.488</v>
      </c>
      <c r="D104">
        <v>80.881</v>
      </c>
      <c r="E104">
        <v>81.715999999999994</v>
      </c>
      <c r="F104">
        <v>80.820999999999998</v>
      </c>
      <c r="G104">
        <v>80.433000000000007</v>
      </c>
      <c r="H104">
        <v>81.790999999999997</v>
      </c>
      <c r="I104">
        <v>81.06</v>
      </c>
      <c r="J104">
        <v>80.984999999999999</v>
      </c>
      <c r="K104">
        <v>80.06</v>
      </c>
      <c r="L104">
        <v>74.254000000000005</v>
      </c>
      <c r="M104">
        <v>68.134</v>
      </c>
      <c r="N104">
        <v>61.134300000000003</v>
      </c>
      <c r="O104">
        <v>51.208300000000001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76.601180053220645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79.900943208220639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81.390109742410587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80.520902978330369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80.673513091679411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82.03156596650696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82.16069157274103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81.985726649948504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79.734058415271448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75.617299485572943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69.400237474567376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61.307992986453364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51.567200246795892</v>
      </c>
      <c r="AE104" s="5"/>
      <c r="AG104" s="5">
        <f t="shared" si="32"/>
        <v>-2.1131800532206455</v>
      </c>
      <c r="AH104" s="5">
        <f t="shared" si="32"/>
        <v>0.98005679177936145</v>
      </c>
      <c r="AI104" s="5">
        <f t="shared" si="32"/>
        <v>0.32589025758940693</v>
      </c>
      <c r="AJ104" s="5">
        <f t="shared" si="31"/>
        <v>0.30009702166962882</v>
      </c>
      <c r="AK104" s="5">
        <f t="shared" si="31"/>
        <v>-0.2405130916794036</v>
      </c>
      <c r="AL104" s="5">
        <f t="shared" si="31"/>
        <v>-0.24056596650696349</v>
      </c>
      <c r="AM104" s="5">
        <f t="shared" si="31"/>
        <v>-1.1006915727410274</v>
      </c>
      <c r="AN104" s="5">
        <f t="shared" si="16"/>
        <v>-1.0007266499485041</v>
      </c>
      <c r="AO104" s="5">
        <f t="shared" si="16"/>
        <v>0.32594158472855383</v>
      </c>
      <c r="AP104" s="5">
        <f t="shared" si="16"/>
        <v>-1.3632994855729379</v>
      </c>
      <c r="AQ104" s="5">
        <f t="shared" si="16"/>
        <v>-1.2662374745673759</v>
      </c>
      <c r="AR104" s="5">
        <f t="shared" si="16"/>
        <v>-0.17369298645336073</v>
      </c>
      <c r="AS104" s="5">
        <f t="shared" si="16"/>
        <v>-0.35890024679589061</v>
      </c>
      <c r="AV104" s="2">
        <f t="shared" si="18"/>
        <v>76.600738146743623</v>
      </c>
      <c r="AW104" s="2">
        <f t="shared" si="19"/>
        <v>79.544879941215015</v>
      </c>
      <c r="AX104" s="2">
        <f t="shared" si="20"/>
        <v>81.386450546123683</v>
      </c>
      <c r="AY104" s="2">
        <f t="shared" si="21"/>
        <v>80.520159779381515</v>
      </c>
      <c r="AZ104" s="2">
        <f t="shared" si="22"/>
        <v>80.672738321169959</v>
      </c>
      <c r="BA104" s="2">
        <f t="shared" si="23"/>
        <v>82.028610041356529</v>
      </c>
      <c r="BB104" s="2">
        <f t="shared" si="24"/>
        <v>82.158571441978935</v>
      </c>
      <c r="BC104" s="2">
        <f t="shared" si="25"/>
        <v>81.983670479016695</v>
      </c>
      <c r="BD104" s="2">
        <f t="shared" si="26"/>
        <v>79.733139011646941</v>
      </c>
      <c r="BE104" s="2">
        <f t="shared" si="27"/>
        <v>75.616234609880678</v>
      </c>
      <c r="BF104" s="2">
        <f t="shared" si="28"/>
        <v>69.397639403442355</v>
      </c>
      <c r="BG104" s="2">
        <f t="shared" si="29"/>
        <v>61.30543605414843</v>
      </c>
      <c r="BH104" s="2">
        <f t="shared" si="30"/>
        <v>51.566296111879169</v>
      </c>
      <c r="BK104" s="2">
        <f>IF(OR($B104&lt;C$229, AND($B104&gt;C$230, $B104&lt;C$231)), C104, "")</f>
        <v>74.488</v>
      </c>
      <c r="BL104" s="2">
        <f>IF(OR($B104&lt;D$229, AND($B104&gt;D$230, $B104&lt;D$231)), D104, "")</f>
        <v>80.881</v>
      </c>
      <c r="BM104" s="2">
        <f>IF(OR($B104&lt;E$229, AND($B104&gt;E$230, $B104&lt;E$231)), E104, "")</f>
        <v>81.715999999999994</v>
      </c>
      <c r="BN104" s="2">
        <f>IF(OR($B104&lt;F$229, AND($B104&gt;F$230, $B104&lt;F$231)), F104, "")</f>
        <v>80.820999999999998</v>
      </c>
      <c r="BO104" s="2">
        <f>IF(OR($B104&lt;G$229, AND($B104&gt;G$230, $B104&lt;G$231)), G104, "")</f>
        <v>80.433000000000007</v>
      </c>
      <c r="BP104" s="2">
        <f>IF(OR($B104&lt;H$229, AND($B104&gt;H$230, $B104&lt;H$231)), H104, "")</f>
        <v>81.790999999999997</v>
      </c>
      <c r="BQ104" s="2">
        <f>IF(OR($B104&lt;I$229, AND($B104&gt;I$230, $B104&lt;I$231)), I104, "")</f>
        <v>81.06</v>
      </c>
      <c r="BR104" s="2">
        <f>IF(OR($B104&lt;J$229, AND($B104&gt;J$230, $B104&lt;J$231)), J104, "")</f>
        <v>80.984999999999999</v>
      </c>
      <c r="BS104" s="2">
        <f>IF(OR($B104&lt;K$229, AND($B104&gt;K$230, $B104&lt;K$231)), K104, "")</f>
        <v>80.06</v>
      </c>
      <c r="BT104" s="2">
        <f>IF(OR($B104&lt;L$229, AND($B104&gt;L$230, $B104&lt;L$231)), L104, "")</f>
        <v>74.254000000000005</v>
      </c>
      <c r="BU104" s="2">
        <f>IF(OR($B104&lt;M$229, AND($B104&gt;M$230, $B104&lt;M$231)), M104, "")</f>
        <v>68.134</v>
      </c>
      <c r="BV104" s="2">
        <f>IF(OR($B104&lt;N$229, AND($B104&gt;N$230, $B104&lt;N$231)), N104, "")</f>
        <v>61.134300000000003</v>
      </c>
      <c r="BW104" s="2">
        <f>IF(OR($B104&lt;O$229, AND($B104&gt;O$230, $B104&lt;O$231)), O104, "")</f>
        <v>51.208300000000001</v>
      </c>
      <c r="BZ104" s="2">
        <f>IF(OR(AND($B104&gt;C$230, $B104&lt;C$231), $B104&gt;C$232), C104, "")</f>
        <v>74.488</v>
      </c>
      <c r="CA104" s="2">
        <f>IF(OR(AND($B104&gt;D$230, $B104&lt;D$231), $B104&gt;D$232), D104, "")</f>
        <v>80.881</v>
      </c>
      <c r="CB104" s="2">
        <f>IF(OR(AND($B104&gt;E$230, $B104&lt;E$231), $B104&gt;E$232), E104, "")</f>
        <v>81.715999999999994</v>
      </c>
      <c r="CC104" s="2">
        <f>IF(OR(AND($B104&gt;F$230, $B104&lt;F$231), $B104&gt;F$232), F104, "")</f>
        <v>80.820999999999998</v>
      </c>
      <c r="CD104" s="2">
        <f>IF(OR(AND($B104&gt;G$230, $B104&lt;G$231), $B104&gt;G$232), G104, "")</f>
        <v>80.433000000000007</v>
      </c>
      <c r="CE104" s="2">
        <f>IF(OR(AND($B104&gt;H$230, $B104&lt;H$231), $B104&gt;H$232), H104, "")</f>
        <v>81.790999999999997</v>
      </c>
      <c r="CF104" s="2">
        <f>IF(OR(AND($B104&gt;I$230, $B104&lt;I$231), $B104&gt;I$232), I104, "")</f>
        <v>81.06</v>
      </c>
      <c r="CG104" s="2">
        <f>IF(OR(AND($B104&gt;J$230, $B104&lt;J$231), $B104&gt;J$232), J104, "")</f>
        <v>80.984999999999999</v>
      </c>
      <c r="CH104" s="2">
        <f>IF(OR(AND($B104&gt;K$230, $B104&lt;K$231), $B104&gt;K$232), K104, "")</f>
        <v>80.06</v>
      </c>
      <c r="CI104" s="2">
        <f>IF(OR(AND($B104&gt;L$230, $B104&lt;L$231), $B104&gt;L$232), L104, "")</f>
        <v>74.254000000000005</v>
      </c>
      <c r="CJ104" s="2">
        <f>IF(OR(AND($B104&gt;M$230, $B104&lt;M$231), $B104&gt;M$232), M104, "")</f>
        <v>68.134</v>
      </c>
      <c r="CK104" s="2">
        <f>IF(OR(AND($B104&gt;N$230, $B104&lt;N$231), $B104&gt;N$232), N104, "")</f>
        <v>61.134300000000003</v>
      </c>
      <c r="CL104" s="2">
        <f>IF(OR(AND($B104&gt;O$230, $B104&lt;O$231), $B104&gt;O$232), O104, "")</f>
        <v>51.208300000000001</v>
      </c>
      <c r="CO104" s="2">
        <f>BK$207*$B104+BK$209</f>
        <v>76.840516691517706</v>
      </c>
      <c r="CP104" s="2">
        <f>BL$207*$B104+BL$209</f>
        <v>79.744706975316433</v>
      </c>
      <c r="CQ104" s="2">
        <f>BM$207*$B104+BM$209</f>
        <v>81.663746887011357</v>
      </c>
      <c r="CR104" s="2">
        <f>BN$207*$B104+BN$209</f>
        <v>80.735924851424798</v>
      </c>
      <c r="CS104" s="2">
        <f>BO$207*$B104+BO$209</f>
        <v>81.047840889028294</v>
      </c>
      <c r="CT104" s="2">
        <f>BP$207*$B104+BP$209</f>
        <v>82.304409506349998</v>
      </c>
      <c r="CU104" s="2">
        <f>BQ$207*$B104+BQ$209</f>
        <v>82.488383730899614</v>
      </c>
      <c r="CV104" s="2">
        <f>BR$207*$B104+BR$209</f>
        <v>82.252154058438592</v>
      </c>
      <c r="CW104" s="2">
        <f>BS$207*$B104+BS$209</f>
        <v>80.107728298906082</v>
      </c>
      <c r="CX104" s="2">
        <f>BT$207*$B104+BT$209</f>
        <v>75.947631251505513</v>
      </c>
      <c r="CY104" s="2">
        <f>BU$207*$B104+BU$209</f>
        <v>69.673892936216944</v>
      </c>
      <c r="CZ104" s="2">
        <f>BV$207*$B104+BV$209</f>
        <v>61.442262397477663</v>
      </c>
      <c r="DA104" s="2">
        <f>BW$207*$B104+BW$209</f>
        <v>51.632828168509739</v>
      </c>
      <c r="DD104" s="2">
        <f>BZ$207*$B104+BZ$209</f>
        <v>76.356729599136415</v>
      </c>
      <c r="DE104" s="2">
        <f>CA$207*$B104+CA$209</f>
        <v>79.149947896864575</v>
      </c>
      <c r="DF104" s="2">
        <f>CB$207*$B104+CB$209</f>
        <v>81.076163111173685</v>
      </c>
      <c r="DG104" s="2">
        <f>CC$207*$B104+CC$209</f>
        <v>80.308741604592726</v>
      </c>
      <c r="DH104" s="2">
        <f>CD$207*$B104+CD$209</f>
        <v>80.303478797270117</v>
      </c>
      <c r="DI104" s="2">
        <f>CE$207*$B104+CE$209</f>
        <v>81.720707823170727</v>
      </c>
      <c r="DJ104" s="2">
        <f>CF$207*$B104+CF$209</f>
        <v>81.804471604851017</v>
      </c>
      <c r="DK104" s="2">
        <f>CG$207*$B104+CG$209</f>
        <v>81.694573168497058</v>
      </c>
      <c r="DL104" s="2">
        <f>CH$207*$B104+CH$209</f>
        <v>79.359148546423199</v>
      </c>
      <c r="DM104" s="2">
        <f>CI$207*$B104+CI$209</f>
        <v>75.276066970201299</v>
      </c>
      <c r="DN104" s="2">
        <f>CJ$207*$B104+CJ$209</f>
        <v>69.084630677445716</v>
      </c>
      <c r="DO104" s="2">
        <f>CK$207*$B104+CK$209</f>
        <v>61.145698195546096</v>
      </c>
      <c r="DP104" s="2">
        <f>CL$207*$B104+CL$209</f>
        <v>51.491486314559509</v>
      </c>
      <c r="DS104" s="2">
        <f>POWER(10,($B104-C$227)/C$228)/(1+POWER(10,($B104-C$227)/C$228))</f>
        <v>0.49562823926089972</v>
      </c>
      <c r="DT104" s="2">
        <f>POWER(10,($B104-D$227)/D$228)/(1+POWER(10,($B104-D$227)/D$228))</f>
        <v>0.33597979642707682</v>
      </c>
      <c r="DU104" s="2">
        <f>POWER(10,($B104-E$227)/E$228)/(1+POWER(10,($B104-E$227)/E$228))</f>
        <v>0.47192647634348683</v>
      </c>
      <c r="DV104" s="2">
        <f>POWER(10,($B104-F$227)/F$228)/(1+POWER(10,($B104-F$227)/F$228))</f>
        <v>0.50508786017090967</v>
      </c>
      <c r="DW104" s="2">
        <f>POWER(10,($B104-G$227)/G$228)/(1+POWER(10,($B104-G$227)/G$228))</f>
        <v>0.50392486669001857</v>
      </c>
      <c r="DX104" s="2">
        <f>POWER(10,($B104-H$227)/H$228)/(1+POWER(10,($B104-H$227)/H$228))</f>
        <v>0.47250071901671264</v>
      </c>
      <c r="DY104" s="2">
        <f>POWER(10,($B104-I$227)/I$228)/(1+POWER(10,($B104-I$227)/I$228))</f>
        <v>0.48224366312411682</v>
      </c>
      <c r="DZ104" s="2">
        <f>POWER(10,($B104-J$227)/J$228)/(1+POWER(10,($B104-J$227)/J$228))</f>
        <v>0.48151503085059755</v>
      </c>
      <c r="EA104" s="2">
        <f>POWER(10,($B104-K$227)/K$228)/(1+POWER(10,($B104-K$227)/K$228))</f>
        <v>0.50039997210277987</v>
      </c>
      <c r="EB104" s="2">
        <f>POWER(10,($B104-L$227)/L$228)/(1+POWER(10,($B104-L$227)/L$228))</f>
        <v>0.49346972561024088</v>
      </c>
      <c r="EC104" s="2">
        <f>POWER(10,($B104-M$227)/M$228)/(1+POWER(10,($B104-M$227)/M$228))</f>
        <v>0.46881253408398199</v>
      </c>
      <c r="ED104" s="2">
        <f>POWER(10,($B104-N$227)/N$228)/(1+POWER(10,($B104-N$227)/N$228))</f>
        <v>0.46137174493098065</v>
      </c>
      <c r="EE104" s="2">
        <f>POWER(10,($B104-O$227)/O$228)/(1+POWER(10,($B104-O$227)/O$228))</f>
        <v>0.47071730539207929</v>
      </c>
    </row>
    <row r="105" spans="2:135" x14ac:dyDescent="0.25">
      <c r="B105" s="2">
        <v>99</v>
      </c>
      <c r="C105">
        <v>74.697999999999993</v>
      </c>
      <c r="D105">
        <v>80.537000000000006</v>
      </c>
      <c r="E105">
        <v>81.149000000000001</v>
      </c>
      <c r="F105">
        <v>79.447999999999993</v>
      </c>
      <c r="G105">
        <v>80.700999999999993</v>
      </c>
      <c r="H105">
        <v>81.224000000000004</v>
      </c>
      <c r="I105">
        <v>81.94</v>
      </c>
      <c r="J105">
        <v>81.671999999999997</v>
      </c>
      <c r="K105">
        <v>80.03</v>
      </c>
      <c r="L105">
        <v>74.820999999999998</v>
      </c>
      <c r="M105">
        <v>68.566999999999993</v>
      </c>
      <c r="N105">
        <v>60.253700000000002</v>
      </c>
      <c r="O105">
        <v>50.791699999999999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76.577761627961394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79.704809393236246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81.357909897433288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80.489494044755645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80.638745804069899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82.011352625863552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82.139664888907149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81.967361707872882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79.706173515659103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75.595505988599442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69.387141491662049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61.300384450572302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51.558035709296256</v>
      </c>
      <c r="AE105" s="5"/>
      <c r="AG105" s="5">
        <f t="shared" si="32"/>
        <v>-1.8797616279614004</v>
      </c>
      <c r="AH105" s="5">
        <f t="shared" si="32"/>
        <v>0.83219060676375989</v>
      </c>
      <c r="AI105" s="5">
        <f t="shared" si="32"/>
        <v>-0.20890989743328703</v>
      </c>
      <c r="AJ105" s="5">
        <f t="shared" si="31"/>
        <v>-1.0414940447556518</v>
      </c>
      <c r="AK105" s="5">
        <f t="shared" si="31"/>
        <v>6.2254195930094625E-2</v>
      </c>
      <c r="AL105" s="5">
        <f t="shared" si="31"/>
        <v>-0.78735262586354793</v>
      </c>
      <c r="AM105" s="5">
        <f t="shared" si="31"/>
        <v>-0.19966488890715084</v>
      </c>
      <c r="AN105" s="5">
        <f t="shared" si="16"/>
        <v>-0.2953617078728854</v>
      </c>
      <c r="AO105" s="5">
        <f t="shared" si="16"/>
        <v>0.32382648434089845</v>
      </c>
      <c r="AP105" s="5">
        <f t="shared" si="16"/>
        <v>-0.77450598859944364</v>
      </c>
      <c r="AQ105" s="5">
        <f t="shared" si="16"/>
        <v>-0.82014149166205641</v>
      </c>
      <c r="AR105" s="5">
        <f t="shared" si="16"/>
        <v>-1.0466844505723003</v>
      </c>
      <c r="AS105" s="5">
        <f t="shared" si="16"/>
        <v>-0.76633570929625705</v>
      </c>
      <c r="AV105" s="2">
        <f t="shared" si="18"/>
        <v>76.577607321422164</v>
      </c>
      <c r="AW105" s="2">
        <f t="shared" si="19"/>
        <v>79.527634583243952</v>
      </c>
      <c r="AX105" s="2">
        <f t="shared" si="20"/>
        <v>81.356564455216557</v>
      </c>
      <c r="AY105" s="2">
        <f t="shared" si="21"/>
        <v>80.489237335414543</v>
      </c>
      <c r="AZ105" s="2">
        <f t="shared" si="22"/>
        <v>80.638475340878799</v>
      </c>
      <c r="BA105" s="2">
        <f t="shared" si="23"/>
        <v>82.010266549991456</v>
      </c>
      <c r="BB105" s="2">
        <f t="shared" si="24"/>
        <v>82.138900357641816</v>
      </c>
      <c r="BC105" s="2">
        <f t="shared" si="25"/>
        <v>81.966618364483736</v>
      </c>
      <c r="BD105" s="2">
        <f t="shared" si="26"/>
        <v>79.705844892872619</v>
      </c>
      <c r="BE105" s="2">
        <f t="shared" si="27"/>
        <v>75.595126725728477</v>
      </c>
      <c r="BF105" s="2">
        <f t="shared" si="28"/>
        <v>69.386178640108085</v>
      </c>
      <c r="BG105" s="2">
        <f t="shared" si="29"/>
        <v>61.299423077978304</v>
      </c>
      <c r="BH105" s="2">
        <f t="shared" si="30"/>
        <v>51.557702773189199</v>
      </c>
      <c r="BK105" s="2">
        <f>IF(OR($B105&lt;C$229, AND($B105&gt;C$230, $B105&lt;C$231)), C105, "")</f>
        <v>74.697999999999993</v>
      </c>
      <c r="BL105" s="2">
        <f>IF(OR($B105&lt;D$229, AND($B105&gt;D$230, $B105&lt;D$231)), D105, "")</f>
        <v>80.537000000000006</v>
      </c>
      <c r="BM105" s="2">
        <f>IF(OR($B105&lt;E$229, AND($B105&gt;E$230, $B105&lt;E$231)), E105, "")</f>
        <v>81.149000000000001</v>
      </c>
      <c r="BN105" s="2">
        <f>IF(OR($B105&lt;F$229, AND($B105&gt;F$230, $B105&lt;F$231)), F105, "")</f>
        <v>79.447999999999993</v>
      </c>
      <c r="BO105" s="2">
        <f>IF(OR($B105&lt;G$229, AND($B105&gt;G$230, $B105&lt;G$231)), G105, "")</f>
        <v>80.700999999999993</v>
      </c>
      <c r="BP105" s="2">
        <f>IF(OR($B105&lt;H$229, AND($B105&gt;H$230, $B105&lt;H$231)), H105, "")</f>
        <v>81.224000000000004</v>
      </c>
      <c r="BQ105" s="2">
        <f>IF(OR($B105&lt;I$229, AND($B105&gt;I$230, $B105&lt;I$231)), I105, "")</f>
        <v>81.94</v>
      </c>
      <c r="BR105" s="2">
        <f>IF(OR($B105&lt;J$229, AND($B105&gt;J$230, $B105&lt;J$231)), J105, "")</f>
        <v>81.671999999999997</v>
      </c>
      <c r="BS105" s="2">
        <f>IF(OR($B105&lt;K$229, AND($B105&gt;K$230, $B105&lt;K$231)), K105, "")</f>
        <v>80.03</v>
      </c>
      <c r="BT105" s="2">
        <f>IF(OR($B105&lt;L$229, AND($B105&gt;L$230, $B105&lt;L$231)), L105, "")</f>
        <v>74.820999999999998</v>
      </c>
      <c r="BU105" s="2">
        <f>IF(OR($B105&lt;M$229, AND($B105&gt;M$230, $B105&lt;M$231)), M105, "")</f>
        <v>68.566999999999993</v>
      </c>
      <c r="BV105" s="2">
        <f>IF(OR($B105&lt;N$229, AND($B105&gt;N$230, $B105&lt;N$231)), N105, "")</f>
        <v>60.253700000000002</v>
      </c>
      <c r="BW105" s="2">
        <f>IF(OR($B105&lt;O$229, AND($B105&gt;O$230, $B105&lt;O$231)), O105, "")</f>
        <v>50.791699999999999</v>
      </c>
      <c r="BZ105" s="2">
        <f>IF(OR(AND($B105&gt;C$230, $B105&lt;C$231), $B105&gt;C$232), C105, "")</f>
        <v>74.697999999999993</v>
      </c>
      <c r="CA105" s="2">
        <f>IF(OR(AND($B105&gt;D$230, $B105&lt;D$231), $B105&gt;D$232), D105, "")</f>
        <v>80.537000000000006</v>
      </c>
      <c r="CB105" s="2">
        <f>IF(OR(AND($B105&gt;E$230, $B105&lt;E$231), $B105&gt;E$232), E105, "")</f>
        <v>81.149000000000001</v>
      </c>
      <c r="CC105" s="2">
        <f>IF(OR(AND($B105&gt;F$230, $B105&lt;F$231), $B105&gt;F$232), F105, "")</f>
        <v>79.447999999999993</v>
      </c>
      <c r="CD105" s="2">
        <f>IF(OR(AND($B105&gt;G$230, $B105&lt;G$231), $B105&gt;G$232), G105, "")</f>
        <v>80.700999999999993</v>
      </c>
      <c r="CE105" s="2">
        <f>IF(OR(AND($B105&gt;H$230, $B105&lt;H$231), $B105&gt;H$232), H105, "")</f>
        <v>81.224000000000004</v>
      </c>
      <c r="CF105" s="2">
        <f>IF(OR(AND($B105&gt;I$230, $B105&lt;I$231), $B105&gt;I$232), I105, "")</f>
        <v>81.94</v>
      </c>
      <c r="CG105" s="2">
        <f>IF(OR(AND($B105&gt;J$230, $B105&lt;J$231), $B105&gt;J$232), J105, "")</f>
        <v>81.671999999999997</v>
      </c>
      <c r="CH105" s="2">
        <f>IF(OR(AND($B105&gt;K$230, $B105&lt;K$231), $B105&gt;K$232), K105, "")</f>
        <v>80.03</v>
      </c>
      <c r="CI105" s="2">
        <f>IF(OR(AND($B105&gt;L$230, $B105&lt;L$231), $B105&gt;L$232), L105, "")</f>
        <v>74.820999999999998</v>
      </c>
      <c r="CJ105" s="2">
        <f>IF(OR(AND($B105&gt;M$230, $B105&lt;M$231), $B105&gt;M$232), M105, "")</f>
        <v>68.566999999999993</v>
      </c>
      <c r="CK105" s="2">
        <f>IF(OR(AND($B105&gt;N$230, $B105&lt;N$231), $B105&gt;N$232), N105, "")</f>
        <v>60.253700000000002</v>
      </c>
      <c r="CL105" s="2">
        <f>IF(OR(AND($B105&gt;O$230, $B105&lt;O$231), $B105&gt;O$232), O105, "")</f>
        <v>50.791699999999999</v>
      </c>
      <c r="CO105" s="2">
        <f>BK$207*$B105+BK$209</f>
        <v>76.846500090609737</v>
      </c>
      <c r="CP105" s="2">
        <f>BL$207*$B105+BL$209</f>
        <v>79.756103918193929</v>
      </c>
      <c r="CQ105" s="2">
        <f>BM$207*$B105+BM$209</f>
        <v>81.681582637228331</v>
      </c>
      <c r="CR105" s="2">
        <f>BN$207*$B105+BN$209</f>
        <v>80.744949392406184</v>
      </c>
      <c r="CS105" s="2">
        <f>BO$207*$B105+BO$209</f>
        <v>81.052337539545235</v>
      </c>
      <c r="CT105" s="2">
        <f>BP$207*$B105+BP$209</f>
        <v>82.330519807109866</v>
      </c>
      <c r="CU105" s="2">
        <f>BQ$207*$B105+BQ$209</f>
        <v>82.507263220286774</v>
      </c>
      <c r="CV105" s="2">
        <f>BR$207*$B105+BR$209</f>
        <v>82.280672873352771</v>
      </c>
      <c r="CW105" s="2">
        <f>BS$207*$B105+BS$209</f>
        <v>80.13591366359654</v>
      </c>
      <c r="CX105" s="2">
        <f>BT$207*$B105+BT$209</f>
        <v>75.978166324725265</v>
      </c>
      <c r="CY105" s="2">
        <f>BU$207*$B105+BU$209</f>
        <v>69.71489616345184</v>
      </c>
      <c r="CZ105" s="2">
        <f>BV$207*$B105+BV$209</f>
        <v>61.476405431886491</v>
      </c>
      <c r="DA105" s="2">
        <f>BW$207*$B105+BW$209</f>
        <v>51.65572530173776</v>
      </c>
      <c r="DD105" s="2">
        <f>BZ$207*$B105+BZ$209</f>
        <v>76.328047972720242</v>
      </c>
      <c r="DE105" s="2">
        <f>CA$207*$B105+CA$209</f>
        <v>79.115825379785733</v>
      </c>
      <c r="DF105" s="2">
        <f>CB$207*$B105+CB$209</f>
        <v>81.024878022758799</v>
      </c>
      <c r="DG105" s="2">
        <f>CC$207*$B105+CC$209</f>
        <v>80.260723561738473</v>
      </c>
      <c r="DH105" s="2">
        <f>CD$207*$B105+CD$209</f>
        <v>80.26690809037747</v>
      </c>
      <c r="DI105" s="2">
        <f>CE$207*$B105+CE$209</f>
        <v>81.684194965634745</v>
      </c>
      <c r="DJ105" s="2">
        <f>CF$207*$B105+CF$209</f>
        <v>81.778209833644809</v>
      </c>
      <c r="DK105" s="2">
        <f>CG$207*$B105+CG$209</f>
        <v>81.658206302343899</v>
      </c>
      <c r="DL105" s="2">
        <f>CH$207*$B105+CH$209</f>
        <v>79.314244530764853</v>
      </c>
      <c r="DM105" s="2">
        <f>CI$207*$B105+CI$209</f>
        <v>75.236544657603673</v>
      </c>
      <c r="DN105" s="2">
        <f>CJ$207*$B105+CJ$209</f>
        <v>69.046497479660744</v>
      </c>
      <c r="DO105" s="2">
        <f>CK$207*$B105+CK$209</f>
        <v>61.110985243583784</v>
      </c>
      <c r="DP105" s="2">
        <f>CL$207*$B105+CL$209</f>
        <v>51.457182553099258</v>
      </c>
      <c r="DS105" s="2">
        <f>POWER(10,($B105-C$227)/C$228)/(1+POWER(10,($B105-C$227)/C$228))</f>
        <v>0.51864532887275594</v>
      </c>
      <c r="DT105" s="2">
        <f>POWER(10,($B105-D$227)/D$228)/(1+POWER(10,($B105-D$227)/D$228))</f>
        <v>0.35682803849395078</v>
      </c>
      <c r="DU105" s="2">
        <f>POWER(10,($B105-E$227)/E$228)/(1+POWER(10,($B105-E$227)/E$228))</f>
        <v>0.49492294534021092</v>
      </c>
      <c r="DV105" s="2">
        <f>POWER(10,($B105-F$227)/F$228)/(1+POWER(10,($B105-F$227)/F$228))</f>
        <v>0.52808429620336406</v>
      </c>
      <c r="DW105" s="2">
        <f>POWER(10,($B105-G$227)/G$228)/(1+POWER(10,($B105-G$227)/G$228))</f>
        <v>0.52692472774602284</v>
      </c>
      <c r="DX105" s="2">
        <f>POWER(10,($B105-H$227)/H$228)/(1+POWER(10,($B105-H$227)/H$228))</f>
        <v>0.49549891411800484</v>
      </c>
      <c r="DY105" s="2">
        <f>POWER(10,($B105-I$227)/I$228)/(1+POWER(10,($B105-I$227)/I$228))</f>
        <v>0.50526184967282417</v>
      </c>
      <c r="DZ105" s="2">
        <f>POWER(10,($B105-J$227)/J$228)/(1+POWER(10,($B105-J$227)/J$228))</f>
        <v>0.50453232911773394</v>
      </c>
      <c r="EA105" s="2">
        <f>POWER(10,($B105-K$227)/K$228)/(1+POWER(10,($B105-K$227)/K$228))</f>
        <v>0.52340869766129083</v>
      </c>
      <c r="EB105" s="2">
        <f>POWER(10,($B105-L$227)/L$228)/(1+POWER(10,($B105-L$227)/L$228))</f>
        <v>0.51648922351938464</v>
      </c>
      <c r="EC105" s="2">
        <f>POWER(10,($B105-M$227)/M$228)/(1+POWER(10,($B105-M$227)/M$228))</f>
        <v>0.49179857967297436</v>
      </c>
      <c r="ED105" s="2">
        <f>POWER(10,($B105-N$227)/N$228)/(1+POWER(10,($B105-N$227)/N$228))</f>
        <v>0.48432560535375641</v>
      </c>
      <c r="EE105" s="2">
        <f>POWER(10,($B105-O$227)/O$228)/(1+POWER(10,($B105-O$227)/O$228))</f>
        <v>0.49370994015516984</v>
      </c>
    </row>
    <row r="106" spans="2:135" x14ac:dyDescent="0.25">
      <c r="B106" s="2">
        <v>100</v>
      </c>
      <c r="C106">
        <v>77.512</v>
      </c>
      <c r="D106">
        <v>79.775999999999996</v>
      </c>
      <c r="E106">
        <v>79.671999999999997</v>
      </c>
      <c r="F106">
        <v>80.403000000000006</v>
      </c>
      <c r="G106">
        <v>80.641999999999996</v>
      </c>
      <c r="H106">
        <v>81.313000000000002</v>
      </c>
      <c r="I106">
        <v>80.805999999999997</v>
      </c>
      <c r="J106">
        <v>80.94</v>
      </c>
      <c r="K106">
        <v>80.522000000000006</v>
      </c>
      <c r="L106">
        <v>74.805999999999997</v>
      </c>
      <c r="M106">
        <v>68.299000000000007</v>
      </c>
      <c r="N106">
        <v>60.402999999999999</v>
      </c>
      <c r="O106">
        <v>51.7361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76.552975721775454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79.59203628093735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81.323954190183272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80.455849309195187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80.602524496328641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81.98941198175676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82.11744002700307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81.946859904103334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79.675426685290333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75.57099979423036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69.371398020361383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61.290566152903374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51.546590983931964</v>
      </c>
      <c r="AE106" s="5"/>
      <c r="AG106" s="5">
        <f t="shared" si="32"/>
        <v>0.95902427822454683</v>
      </c>
      <c r="AH106" s="5">
        <f t="shared" si="32"/>
        <v>0.18396371906264619</v>
      </c>
      <c r="AI106" s="5">
        <f t="shared" si="32"/>
        <v>-1.6519541901832753</v>
      </c>
      <c r="AJ106" s="5">
        <f t="shared" si="31"/>
        <v>-5.2849309195181604E-2</v>
      </c>
      <c r="AK106" s="5">
        <f t="shared" si="31"/>
        <v>3.9475503671354772E-2</v>
      </c>
      <c r="AL106" s="5">
        <f t="shared" si="31"/>
        <v>-0.67641198175675754</v>
      </c>
      <c r="AM106" s="5">
        <f t="shared" si="31"/>
        <v>-1.3114400270030728</v>
      </c>
      <c r="AN106" s="5">
        <f t="shared" si="16"/>
        <v>-1.0068599041033366</v>
      </c>
      <c r="AO106" s="5">
        <f t="shared" si="16"/>
        <v>0.84657331470967279</v>
      </c>
      <c r="AP106" s="5">
        <f t="shared" si="16"/>
        <v>-0.7649997942303628</v>
      </c>
      <c r="AQ106" s="5">
        <f t="shared" si="16"/>
        <v>-1.0723980203613763</v>
      </c>
      <c r="AR106" s="5">
        <f t="shared" si="16"/>
        <v>-0.88756615290337493</v>
      </c>
      <c r="AS106" s="5">
        <f t="shared" si="16"/>
        <v>0.18950901606803683</v>
      </c>
      <c r="AV106" s="2">
        <f t="shared" si="18"/>
        <v>76.552924340714668</v>
      </c>
      <c r="AW106" s="2">
        <f t="shared" si="19"/>
        <v>79.50810938216452</v>
      </c>
      <c r="AX106" s="2">
        <f t="shared" si="20"/>
        <v>81.323483687311153</v>
      </c>
      <c r="AY106" s="2">
        <f t="shared" si="21"/>
        <v>80.455755521364921</v>
      </c>
      <c r="AZ106" s="2">
        <f t="shared" si="22"/>
        <v>80.602417254898711</v>
      </c>
      <c r="BA106" s="2">
        <f t="shared" si="23"/>
        <v>81.98902910477031</v>
      </c>
      <c r="BB106" s="2">
        <f t="shared" si="24"/>
        <v>82.117168385739447</v>
      </c>
      <c r="BC106" s="2">
        <f t="shared" si="25"/>
        <v>81.946592457691196</v>
      </c>
      <c r="BD106" s="2">
        <f t="shared" si="26"/>
        <v>79.675275906782048</v>
      </c>
      <c r="BE106" s="2">
        <f t="shared" si="27"/>
        <v>75.570850096498788</v>
      </c>
      <c r="BF106" s="2">
        <f t="shared" si="28"/>
        <v>69.371053849408554</v>
      </c>
      <c r="BG106" s="2">
        <f t="shared" si="29"/>
        <v>61.290220277367879</v>
      </c>
      <c r="BH106" s="2">
        <f t="shared" si="30"/>
        <v>51.546472223562773</v>
      </c>
      <c r="BK106" s="2">
        <f>IF(OR($B106&lt;C$229, AND($B106&gt;C$230, $B106&lt;C$231)), C106, "")</f>
        <v>77.512</v>
      </c>
      <c r="BL106" s="2">
        <f>IF(OR($B106&lt;D$229, AND($B106&gt;D$230, $B106&lt;D$231)), D106, "")</f>
        <v>79.775999999999996</v>
      </c>
      <c r="BM106" s="2">
        <f>IF(OR($B106&lt;E$229, AND($B106&gt;E$230, $B106&lt;E$231)), E106, "")</f>
        <v>79.671999999999997</v>
      </c>
      <c r="BN106" s="2">
        <f>IF(OR($B106&lt;F$229, AND($B106&gt;F$230, $B106&lt;F$231)), F106, "")</f>
        <v>80.403000000000006</v>
      </c>
      <c r="BO106" s="2">
        <f>IF(OR($B106&lt;G$229, AND($B106&gt;G$230, $B106&lt;G$231)), G106, "")</f>
        <v>80.641999999999996</v>
      </c>
      <c r="BP106" s="2">
        <f>IF(OR($B106&lt;H$229, AND($B106&gt;H$230, $B106&lt;H$231)), H106, "")</f>
        <v>81.313000000000002</v>
      </c>
      <c r="BQ106" s="2">
        <f>IF(OR($B106&lt;I$229, AND($B106&gt;I$230, $B106&lt;I$231)), I106, "")</f>
        <v>80.805999999999997</v>
      </c>
      <c r="BR106" s="2">
        <f>IF(OR($B106&lt;J$229, AND($B106&gt;J$230, $B106&lt;J$231)), J106, "")</f>
        <v>80.94</v>
      </c>
      <c r="BS106" s="2">
        <f>IF(OR($B106&lt;K$229, AND($B106&gt;K$230, $B106&lt;K$231)), K106, "")</f>
        <v>80.522000000000006</v>
      </c>
      <c r="BT106" s="2">
        <f>IF(OR($B106&lt;L$229, AND($B106&gt;L$230, $B106&lt;L$231)), L106, "")</f>
        <v>74.805999999999997</v>
      </c>
      <c r="BU106" s="2">
        <f>IF(OR($B106&lt;M$229, AND($B106&gt;M$230, $B106&lt;M$231)), M106, "")</f>
        <v>68.299000000000007</v>
      </c>
      <c r="BV106" s="2">
        <f>IF(OR($B106&lt;N$229, AND($B106&gt;N$230, $B106&lt;N$231)), N106, "")</f>
        <v>60.402999999999999</v>
      </c>
      <c r="BW106" s="2">
        <f>IF(OR($B106&lt;O$229, AND($B106&gt;O$230, $B106&lt;O$231)), O106, "")</f>
        <v>51.7361</v>
      </c>
      <c r="BZ106" s="2">
        <f>IF(OR(AND($B106&gt;C$230, $B106&lt;C$231), $B106&gt;C$232), C106, "")</f>
        <v>77.512</v>
      </c>
      <c r="CA106" s="2">
        <f>IF(OR(AND($B106&gt;D$230, $B106&lt;D$231), $B106&gt;D$232), D106, "")</f>
        <v>79.775999999999996</v>
      </c>
      <c r="CB106" s="2">
        <f>IF(OR(AND($B106&gt;E$230, $B106&lt;E$231), $B106&gt;E$232), E106, "")</f>
        <v>79.671999999999997</v>
      </c>
      <c r="CC106" s="2">
        <f>IF(OR(AND($B106&gt;F$230, $B106&lt;F$231), $B106&gt;F$232), F106, "")</f>
        <v>80.403000000000006</v>
      </c>
      <c r="CD106" s="2">
        <f>IF(OR(AND($B106&gt;G$230, $B106&lt;G$231), $B106&gt;G$232), G106, "")</f>
        <v>80.641999999999996</v>
      </c>
      <c r="CE106" s="2">
        <f>IF(OR(AND($B106&gt;H$230, $B106&lt;H$231), $B106&gt;H$232), H106, "")</f>
        <v>81.313000000000002</v>
      </c>
      <c r="CF106" s="2">
        <f>IF(OR(AND($B106&gt;I$230, $B106&lt;I$231), $B106&gt;I$232), I106, "")</f>
        <v>80.805999999999997</v>
      </c>
      <c r="CG106" s="2">
        <f>IF(OR(AND($B106&gt;J$230, $B106&lt;J$231), $B106&gt;J$232), J106, "")</f>
        <v>80.94</v>
      </c>
      <c r="CH106" s="2">
        <f>IF(OR(AND($B106&gt;K$230, $B106&lt;K$231), $B106&gt;K$232), K106, "")</f>
        <v>80.522000000000006</v>
      </c>
      <c r="CI106" s="2">
        <f>IF(OR(AND($B106&gt;L$230, $B106&lt;L$231), $B106&gt;L$232), L106, "")</f>
        <v>74.805999999999997</v>
      </c>
      <c r="CJ106" s="2">
        <f>IF(OR(AND($B106&gt;M$230, $B106&lt;M$231), $B106&gt;M$232), M106, "")</f>
        <v>68.299000000000007</v>
      </c>
      <c r="CK106" s="2">
        <f>IF(OR(AND($B106&gt;N$230, $B106&lt;N$231), $B106&gt;N$232), N106, "")</f>
        <v>60.402999999999999</v>
      </c>
      <c r="CL106" s="2">
        <f>IF(OR(AND($B106&gt;O$230, $B106&lt;O$231), $B106&gt;O$232), O106, "")</f>
        <v>51.7361</v>
      </c>
      <c r="CO106" s="2">
        <f>BK$207*$B106+BK$209</f>
        <v>76.852483489701783</v>
      </c>
      <c r="CP106" s="2">
        <f>BL$207*$B106+BL$209</f>
        <v>79.767500861071426</v>
      </c>
      <c r="CQ106" s="2">
        <f>BM$207*$B106+BM$209</f>
        <v>81.699418387445306</v>
      </c>
      <c r="CR106" s="2">
        <f>BN$207*$B106+BN$209</f>
        <v>80.753973933387584</v>
      </c>
      <c r="CS106" s="2">
        <f>BO$207*$B106+BO$209</f>
        <v>81.056834190062176</v>
      </c>
      <c r="CT106" s="2">
        <f>BP$207*$B106+BP$209</f>
        <v>82.356630107869734</v>
      </c>
      <c r="CU106" s="2">
        <f>BQ$207*$B106+BQ$209</f>
        <v>82.52614270967392</v>
      </c>
      <c r="CV106" s="2">
        <f>BR$207*$B106+BR$209</f>
        <v>82.309191688266935</v>
      </c>
      <c r="CW106" s="2">
        <f>BS$207*$B106+BS$209</f>
        <v>80.164099028286984</v>
      </c>
      <c r="CX106" s="2">
        <f>BT$207*$B106+BT$209</f>
        <v>76.008701397945032</v>
      </c>
      <c r="CY106" s="2">
        <f>BU$207*$B106+BU$209</f>
        <v>69.755899390686722</v>
      </c>
      <c r="CZ106" s="2">
        <f>BV$207*$B106+BV$209</f>
        <v>61.510548466295319</v>
      </c>
      <c r="DA106" s="2">
        <f>BW$207*$B106+BW$209</f>
        <v>51.678622434965774</v>
      </c>
      <c r="DD106" s="2">
        <f>BZ$207*$B106+BZ$209</f>
        <v>76.299366346304055</v>
      </c>
      <c r="DE106" s="2">
        <f>CA$207*$B106+CA$209</f>
        <v>79.081702862706891</v>
      </c>
      <c r="DF106" s="2">
        <f>CB$207*$B106+CB$209</f>
        <v>80.973592934343898</v>
      </c>
      <c r="DG106" s="2">
        <f>CC$207*$B106+CC$209</f>
        <v>80.212705518884235</v>
      </c>
      <c r="DH106" s="2">
        <f>CD$207*$B106+CD$209</f>
        <v>80.230337383484823</v>
      </c>
      <c r="DI106" s="2">
        <f>CE$207*$B106+CE$209</f>
        <v>81.647682108098763</v>
      </c>
      <c r="DJ106" s="2">
        <f>CF$207*$B106+CF$209</f>
        <v>81.751948062438601</v>
      </c>
      <c r="DK106" s="2">
        <f>CG$207*$B106+CG$209</f>
        <v>81.621839436190726</v>
      </c>
      <c r="DL106" s="2">
        <f>CH$207*$B106+CH$209</f>
        <v>79.269340515106492</v>
      </c>
      <c r="DM106" s="2">
        <f>CI$207*$B106+CI$209</f>
        <v>75.197022345006047</v>
      </c>
      <c r="DN106" s="2">
        <f>CJ$207*$B106+CJ$209</f>
        <v>69.008364281875785</v>
      </c>
      <c r="DO106" s="2">
        <f>CK$207*$B106+CK$209</f>
        <v>61.076272291621471</v>
      </c>
      <c r="DP106" s="2">
        <f>CL$207*$B106+CL$209</f>
        <v>51.422878791639015</v>
      </c>
      <c r="DS106" s="2">
        <f>POWER(10,($B106-C$227)/C$228)/(1+POWER(10,($B106-C$227)/C$228))</f>
        <v>0.54158355524287838</v>
      </c>
      <c r="DT106" s="2">
        <f>POWER(10,($B106-D$227)/D$228)/(1+POWER(10,($B106-D$227)/D$228))</f>
        <v>0.37823306502132303</v>
      </c>
      <c r="DU106" s="2">
        <f>POWER(10,($B106-E$227)/E$228)/(1+POWER(10,($B106-E$227)/E$228))</f>
        <v>0.51794091613597826</v>
      </c>
      <c r="DV106" s="2">
        <f>POWER(10,($B106-F$227)/F$228)/(1+POWER(10,($B106-F$227)/F$228))</f>
        <v>0.55096215487891909</v>
      </c>
      <c r="DW106" s="2">
        <f>POWER(10,($B106-G$227)/G$228)/(1+POWER(10,($B106-G$227)/G$228))</f>
        <v>0.54981087833269904</v>
      </c>
      <c r="DX106" s="2">
        <f>POWER(10,($B106-H$227)/H$228)/(1+POWER(10,($B106-H$227)/H$228))</f>
        <v>0.51851617215675894</v>
      </c>
      <c r="DY106" s="2">
        <f>POWER(10,($B106-I$227)/I$228)/(1+POWER(10,($B106-I$227)/I$228))</f>
        <v>0.52825775196836899</v>
      </c>
      <c r="DZ106" s="2">
        <f>POWER(10,($B106-J$227)/J$228)/(1+POWER(10,($B106-J$227)/J$228))</f>
        <v>0.52753043214810913</v>
      </c>
      <c r="EA106" s="2">
        <f>POWER(10,($B106-K$227)/K$228)/(1+POWER(10,($B106-K$227)/K$228))</f>
        <v>0.5463184918658861</v>
      </c>
      <c r="EB106" s="2">
        <f>POWER(10,($B106-L$227)/L$228)/(1+POWER(10,($B106-L$227)/L$228))</f>
        <v>0.53943895664281316</v>
      </c>
      <c r="EC106" s="2">
        <f>POWER(10,($B106-M$227)/M$228)/(1+POWER(10,($B106-M$227)/M$228))</f>
        <v>0.51481935328805417</v>
      </c>
      <c r="ED106" s="2">
        <f>POWER(10,($B106-N$227)/N$228)/(1+POWER(10,($B106-N$227)/N$228))</f>
        <v>0.50734579002155988</v>
      </c>
      <c r="EE106" s="2">
        <f>POWER(10,($B106-O$227)/O$228)/(1+POWER(10,($B106-O$227)/O$228))</f>
        <v>0.51672921244089276</v>
      </c>
    </row>
    <row r="107" spans="2:135" x14ac:dyDescent="0.25">
      <c r="B107" s="2">
        <v>101</v>
      </c>
      <c r="C107">
        <v>77.721000000000004</v>
      </c>
      <c r="D107">
        <v>80.134</v>
      </c>
      <c r="E107">
        <v>79.820999999999998</v>
      </c>
      <c r="F107">
        <v>80.418000000000006</v>
      </c>
      <c r="G107">
        <v>79.954999999999998</v>
      </c>
      <c r="H107">
        <v>82.179000000000002</v>
      </c>
      <c r="I107">
        <v>81.164000000000001</v>
      </c>
      <c r="J107">
        <v>82.134</v>
      </c>
      <c r="K107">
        <v>78.835999999999999</v>
      </c>
      <c r="L107">
        <v>74.954999999999998</v>
      </c>
      <c r="M107">
        <v>68.373000000000005</v>
      </c>
      <c r="N107">
        <v>61.179099999999998</v>
      </c>
      <c r="O107">
        <v>51.0139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76.52677017713313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79.524127057897985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81.2874392440647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80.419856698362892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80.564760885448067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81.965111288172849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82.09358589844355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81.923805956663244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79.641744871469982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75.543635876243954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69.35247361692889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61.277989090656391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51.532678034903007</v>
      </c>
      <c r="AE107" s="5"/>
      <c r="AG107" s="5">
        <f t="shared" si="32"/>
        <v>1.1942298228668733</v>
      </c>
      <c r="AH107" s="5">
        <f t="shared" si="32"/>
        <v>0.60987294210201526</v>
      </c>
      <c r="AI107" s="5">
        <f t="shared" si="32"/>
        <v>-1.4664392440647021</v>
      </c>
      <c r="AJ107" s="5">
        <f t="shared" si="31"/>
        <v>-1.8566983628858225E-3</v>
      </c>
      <c r="AK107" s="5">
        <f t="shared" si="31"/>
        <v>-0.60976088544806828</v>
      </c>
      <c r="AL107" s="5">
        <f t="shared" si="31"/>
        <v>0.21388871182715263</v>
      </c>
      <c r="AM107" s="5">
        <f t="shared" si="31"/>
        <v>-0.92958589844354833</v>
      </c>
      <c r="AN107" s="5">
        <f t="shared" si="16"/>
        <v>0.21019404333675595</v>
      </c>
      <c r="AO107" s="5">
        <f t="shared" si="16"/>
        <v>-0.80574487146998308</v>
      </c>
      <c r="AP107" s="5">
        <f t="shared" si="16"/>
        <v>-0.58863587624395564</v>
      </c>
      <c r="AQ107" s="5">
        <f t="shared" si="16"/>
        <v>-0.97947361692888535</v>
      </c>
      <c r="AR107" s="5">
        <f t="shared" si="16"/>
        <v>-9.8889090656392398E-2</v>
      </c>
      <c r="AS107" s="5">
        <f t="shared" si="16"/>
        <v>-0.51877803490300778</v>
      </c>
      <c r="AV107" s="2">
        <f t="shared" si="18"/>
        <v>76.52675386215212</v>
      </c>
      <c r="AW107" s="2">
        <f t="shared" si="19"/>
        <v>79.486280640745036</v>
      </c>
      <c r="AX107" s="2">
        <f t="shared" si="20"/>
        <v>81.287281206292249</v>
      </c>
      <c r="AY107" s="2">
        <f t="shared" si="21"/>
        <v>80.419791490570901</v>
      </c>
      <c r="AZ107" s="2">
        <f t="shared" si="22"/>
        <v>80.564660643456421</v>
      </c>
      <c r="BA107" s="2">
        <f t="shared" si="23"/>
        <v>81.964969261023811</v>
      </c>
      <c r="BB107" s="2">
        <f t="shared" si="24"/>
        <v>82.093458036713955</v>
      </c>
      <c r="BC107" s="2">
        <f t="shared" si="25"/>
        <v>81.923669505787899</v>
      </c>
      <c r="BD107" s="2">
        <f t="shared" si="26"/>
        <v>79.641546244951996</v>
      </c>
      <c r="BE107" s="2">
        <f t="shared" si="27"/>
        <v>75.543504245708718</v>
      </c>
      <c r="BF107" s="2">
        <f t="shared" si="28"/>
        <v>69.352337338126119</v>
      </c>
      <c r="BG107" s="2">
        <f t="shared" si="29"/>
        <v>61.277862972446997</v>
      </c>
      <c r="BH107" s="2">
        <f t="shared" si="30"/>
        <v>51.532630377556373</v>
      </c>
      <c r="BK107" s="2">
        <f>IF(OR($B107&lt;C$229, AND($B107&gt;C$230, $B107&lt;C$231)), C107, "")</f>
        <v>77.721000000000004</v>
      </c>
      <c r="BL107" s="2">
        <f>IF(OR($B107&lt;D$229, AND($B107&gt;D$230, $B107&lt;D$231)), D107, "")</f>
        <v>80.134</v>
      </c>
      <c r="BM107" s="2">
        <f>IF(OR($B107&lt;E$229, AND($B107&gt;E$230, $B107&lt;E$231)), E107, "")</f>
        <v>79.820999999999998</v>
      </c>
      <c r="BN107" s="2">
        <f>IF(OR($B107&lt;F$229, AND($B107&gt;F$230, $B107&lt;F$231)), F107, "")</f>
        <v>80.418000000000006</v>
      </c>
      <c r="BO107" s="2">
        <f>IF(OR($B107&lt;G$229, AND($B107&gt;G$230, $B107&lt;G$231)), G107, "")</f>
        <v>79.954999999999998</v>
      </c>
      <c r="BP107" s="2">
        <f>IF(OR($B107&lt;H$229, AND($B107&gt;H$230, $B107&lt;H$231)), H107, "")</f>
        <v>82.179000000000002</v>
      </c>
      <c r="BQ107" s="2">
        <f>IF(OR($B107&lt;I$229, AND($B107&gt;I$230, $B107&lt;I$231)), I107, "")</f>
        <v>81.164000000000001</v>
      </c>
      <c r="BR107" s="2">
        <f>IF(OR($B107&lt;J$229, AND($B107&gt;J$230, $B107&lt;J$231)), J107, "")</f>
        <v>82.134</v>
      </c>
      <c r="BS107" s="2">
        <f>IF(OR($B107&lt;K$229, AND($B107&gt;K$230, $B107&lt;K$231)), K107, "")</f>
        <v>78.835999999999999</v>
      </c>
      <c r="BT107" s="2">
        <f>IF(OR($B107&lt;L$229, AND($B107&gt;L$230, $B107&lt;L$231)), L107, "")</f>
        <v>74.954999999999998</v>
      </c>
      <c r="BU107" s="2">
        <f>IF(OR($B107&lt;M$229, AND($B107&gt;M$230, $B107&lt;M$231)), M107, "")</f>
        <v>68.373000000000005</v>
      </c>
      <c r="BV107" s="2">
        <f>IF(OR($B107&lt;N$229, AND($B107&gt;N$230, $B107&lt;N$231)), N107, "")</f>
        <v>61.179099999999998</v>
      </c>
      <c r="BW107" s="2">
        <f>IF(OR($B107&lt;O$229, AND($B107&gt;O$230, $B107&lt;O$231)), O107, "")</f>
        <v>51.0139</v>
      </c>
      <c r="BZ107" s="2">
        <f>IF(OR(AND($B107&gt;C$230, $B107&lt;C$231), $B107&gt;C$232), C107, "")</f>
        <v>77.721000000000004</v>
      </c>
      <c r="CA107" s="2">
        <f>IF(OR(AND($B107&gt;D$230, $B107&lt;D$231), $B107&gt;D$232), D107, "")</f>
        <v>80.134</v>
      </c>
      <c r="CB107" s="2">
        <f>IF(OR(AND($B107&gt;E$230, $B107&lt;E$231), $B107&gt;E$232), E107, "")</f>
        <v>79.820999999999998</v>
      </c>
      <c r="CC107" s="2">
        <f>IF(OR(AND($B107&gt;F$230, $B107&lt;F$231), $B107&gt;F$232), F107, "")</f>
        <v>80.418000000000006</v>
      </c>
      <c r="CD107" s="2">
        <f>IF(OR(AND($B107&gt;G$230, $B107&lt;G$231), $B107&gt;G$232), G107, "")</f>
        <v>79.954999999999998</v>
      </c>
      <c r="CE107" s="2">
        <f>IF(OR(AND($B107&gt;H$230, $B107&lt;H$231), $B107&gt;H$232), H107, "")</f>
        <v>82.179000000000002</v>
      </c>
      <c r="CF107" s="2">
        <f>IF(OR(AND($B107&gt;I$230, $B107&lt;I$231), $B107&gt;I$232), I107, "")</f>
        <v>81.164000000000001</v>
      </c>
      <c r="CG107" s="2">
        <f>IF(OR(AND($B107&gt;J$230, $B107&lt;J$231), $B107&gt;J$232), J107, "")</f>
        <v>82.134</v>
      </c>
      <c r="CH107" s="2">
        <f>IF(OR(AND($B107&gt;K$230, $B107&lt;K$231), $B107&gt;K$232), K107, "")</f>
        <v>78.835999999999999</v>
      </c>
      <c r="CI107" s="2">
        <f>IF(OR(AND($B107&gt;L$230, $B107&lt;L$231), $B107&gt;L$232), L107, "")</f>
        <v>74.954999999999998</v>
      </c>
      <c r="CJ107" s="2">
        <f>IF(OR(AND($B107&gt;M$230, $B107&lt;M$231), $B107&gt;M$232), M107, "")</f>
        <v>68.373000000000005</v>
      </c>
      <c r="CK107" s="2">
        <f>IF(OR(AND($B107&gt;N$230, $B107&lt;N$231), $B107&gt;N$232), N107, "")</f>
        <v>61.179099999999998</v>
      </c>
      <c r="CL107" s="2">
        <f>IF(OR(AND($B107&gt;O$230, $B107&lt;O$231), $B107&gt;O$232), O107, "")</f>
        <v>51.0139</v>
      </c>
      <c r="CO107" s="2">
        <f>BK$207*$B107+BK$209</f>
        <v>76.858466888793814</v>
      </c>
      <c r="CP107" s="2">
        <f>BL$207*$B107+BL$209</f>
        <v>79.778897803948922</v>
      </c>
      <c r="CQ107" s="2">
        <f>BM$207*$B107+BM$209</f>
        <v>81.717254137662295</v>
      </c>
      <c r="CR107" s="2">
        <f>BN$207*$B107+BN$209</f>
        <v>80.76299847436897</v>
      </c>
      <c r="CS107" s="2">
        <f>BO$207*$B107+BO$209</f>
        <v>81.061330840579103</v>
      </c>
      <c r="CT107" s="2">
        <f>BP$207*$B107+BP$209</f>
        <v>82.382740408629601</v>
      </c>
      <c r="CU107" s="2">
        <f>BQ$207*$B107+BQ$209</f>
        <v>82.54502219906108</v>
      </c>
      <c r="CV107" s="2">
        <f>BR$207*$B107+BR$209</f>
        <v>82.337710503181114</v>
      </c>
      <c r="CW107" s="2">
        <f>BS$207*$B107+BS$209</f>
        <v>80.192284392977442</v>
      </c>
      <c r="CX107" s="2">
        <f>BT$207*$B107+BT$209</f>
        <v>76.039236471164784</v>
      </c>
      <c r="CY107" s="2">
        <f>BU$207*$B107+BU$209</f>
        <v>69.796902617921603</v>
      </c>
      <c r="CZ107" s="2">
        <f>BV$207*$B107+BV$209</f>
        <v>61.544691500704147</v>
      </c>
      <c r="DA107" s="2">
        <f>BW$207*$B107+BW$209</f>
        <v>51.701519568193788</v>
      </c>
      <c r="DD107" s="2">
        <f>BZ$207*$B107+BZ$209</f>
        <v>76.270684719887868</v>
      </c>
      <c r="DE107" s="2">
        <f>CA$207*$B107+CA$209</f>
        <v>79.047580345628063</v>
      </c>
      <c r="DF107" s="2">
        <f>CB$207*$B107+CB$209</f>
        <v>80.922307845929012</v>
      </c>
      <c r="DG107" s="2">
        <f>CC$207*$B107+CC$209</f>
        <v>80.164687476029982</v>
      </c>
      <c r="DH107" s="2">
        <f>CD$207*$B107+CD$209</f>
        <v>80.193766676592176</v>
      </c>
      <c r="DI107" s="2">
        <f>CE$207*$B107+CE$209</f>
        <v>81.611169250562781</v>
      </c>
      <c r="DJ107" s="2">
        <f>CF$207*$B107+CF$209</f>
        <v>81.725686291232407</v>
      </c>
      <c r="DK107" s="2">
        <f>CG$207*$B107+CG$209</f>
        <v>81.585472570037567</v>
      </c>
      <c r="DL107" s="2">
        <f>CH$207*$B107+CH$209</f>
        <v>79.224436499448146</v>
      </c>
      <c r="DM107" s="2">
        <f>CI$207*$B107+CI$209</f>
        <v>75.157500032408421</v>
      </c>
      <c r="DN107" s="2">
        <f>CJ$207*$B107+CJ$209</f>
        <v>68.970231084090827</v>
      </c>
      <c r="DO107" s="2">
        <f>CK$207*$B107+CK$209</f>
        <v>61.041559339659159</v>
      </c>
      <c r="DP107" s="2">
        <f>CL$207*$B107+CL$209</f>
        <v>51.388575030178771</v>
      </c>
      <c r="DS107" s="2">
        <f>POWER(10,($B107-C$227)/C$228)/(1+POWER(10,($B107-C$227)/C$228))</f>
        <v>0.56434686894146857</v>
      </c>
      <c r="DT107" s="2">
        <f>POWER(10,($B107-D$227)/D$228)/(1+POWER(10,($B107-D$227)/D$228))</f>
        <v>0.40012331153115122</v>
      </c>
      <c r="DU107" s="2">
        <f>POWER(10,($B107-E$227)/E$228)/(1+POWER(10,($B107-E$227)/E$228))</f>
        <v>0.54088299529336326</v>
      </c>
      <c r="DV107" s="2">
        <f>POWER(10,($B107-F$227)/F$228)/(1+POWER(10,($B107-F$227)/F$228))</f>
        <v>0.57362639956622052</v>
      </c>
      <c r="DW107" s="2">
        <f>POWER(10,($B107-G$227)/G$228)/(1+POWER(10,($B107-G$227)/G$228))</f>
        <v>0.57248814294060513</v>
      </c>
      <c r="DX107" s="2">
        <f>POWER(10,($B107-H$227)/H$228)/(1+POWER(10,($B107-H$227)/H$228))</f>
        <v>0.5414551117391786</v>
      </c>
      <c r="DY107" s="2">
        <f>POWER(10,($B107-I$227)/I$228)/(1+POWER(10,($B107-I$227)/I$228))</f>
        <v>0.55113434921193227</v>
      </c>
      <c r="DZ107" s="2">
        <f>POWER(10,($B107-J$227)/J$228)/(1+POWER(10,($B107-J$227)/J$228))</f>
        <v>0.55041228200626069</v>
      </c>
      <c r="EA107" s="2">
        <f>POWER(10,($B107-K$227)/K$228)/(1+POWER(10,($B107-K$227)/K$228))</f>
        <v>0.56903378279531891</v>
      </c>
      <c r="EB107" s="2">
        <f>POWER(10,($B107-L$227)/L$228)/(1+POWER(10,($B107-L$227)/L$228))</f>
        <v>0.56222268204688319</v>
      </c>
      <c r="EC107" s="2">
        <f>POWER(10,($B107-M$227)/M$228)/(1+POWER(10,($B107-M$227)/M$228))</f>
        <v>0.53777741412647173</v>
      </c>
      <c r="ED107" s="2">
        <f>POWER(10,($B107-N$227)/N$228)/(1+POWER(10,($B107-N$227)/N$228))</f>
        <v>0.53033486808507702</v>
      </c>
      <c r="EE107" s="2">
        <f>POWER(10,($B107-O$227)/O$228)/(1+POWER(10,($B107-O$227)/O$228))</f>
        <v>0.53967770681879113</v>
      </c>
    </row>
    <row r="108" spans="2:135" x14ac:dyDescent="0.25">
      <c r="B108" s="2">
        <v>102</v>
      </c>
      <c r="C108">
        <v>77.721000000000004</v>
      </c>
      <c r="D108">
        <v>79.373000000000005</v>
      </c>
      <c r="E108">
        <v>79.94</v>
      </c>
      <c r="F108">
        <v>80</v>
      </c>
      <c r="G108">
        <v>80.254000000000005</v>
      </c>
      <c r="H108">
        <v>81.328000000000003</v>
      </c>
      <c r="I108">
        <v>80.790999999999997</v>
      </c>
      <c r="J108">
        <v>83.224000000000004</v>
      </c>
      <c r="K108">
        <v>79.224000000000004</v>
      </c>
      <c r="L108">
        <v>75.164000000000001</v>
      </c>
      <c r="M108">
        <v>70.015000000000001</v>
      </c>
      <c r="N108">
        <v>62.402999999999999</v>
      </c>
      <c r="O108">
        <v>51.416699999999999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76.49917698181855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79.478390479563402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81.248112309792262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80.381578531159178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80.525562126331877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81.938280550523316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82.068045033304514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81.898164464385033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79.605350517802023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75.513535533014945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69.330251438939612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61.262485237753005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51.516269163887735</v>
      </c>
      <c r="AE108" s="5"/>
      <c r="AG108" s="5">
        <f t="shared" si="32"/>
        <v>1.2218230181814533</v>
      </c>
      <c r="AH108" s="5">
        <f t="shared" si="32"/>
        <v>-0.10539047956339687</v>
      </c>
      <c r="AI108" s="5">
        <f t="shared" si="32"/>
        <v>-1.3081123097922642</v>
      </c>
      <c r="AJ108" s="5">
        <f t="shared" si="31"/>
        <v>-0.38157853115917817</v>
      </c>
      <c r="AK108" s="5">
        <f t="shared" si="31"/>
        <v>-0.27156212633187238</v>
      </c>
      <c r="AL108" s="5">
        <f t="shared" si="31"/>
        <v>-0.61028055052331354</v>
      </c>
      <c r="AM108" s="5">
        <f t="shared" si="31"/>
        <v>-1.2770450333045176</v>
      </c>
      <c r="AN108" s="5">
        <f t="shared" si="16"/>
        <v>1.3258355356149707</v>
      </c>
      <c r="AO108" s="5">
        <f t="shared" si="16"/>
        <v>-0.38135051780201934</v>
      </c>
      <c r="AP108" s="5">
        <f t="shared" si="16"/>
        <v>-0.34953553301494367</v>
      </c>
      <c r="AQ108" s="5">
        <f t="shared" si="16"/>
        <v>0.68474856106038828</v>
      </c>
      <c r="AR108" s="5">
        <f t="shared" si="16"/>
        <v>1.140514762246994</v>
      </c>
      <c r="AS108" s="5">
        <f t="shared" si="16"/>
        <v>-9.9569163887736067E-2</v>
      </c>
      <c r="AV108" s="2">
        <f t="shared" si="18"/>
        <v>76.49917204172867</v>
      </c>
      <c r="AW108" s="2">
        <f t="shared" si="19"/>
        <v>79.462143495110752</v>
      </c>
      <c r="AX108" s="2">
        <f t="shared" si="20"/>
        <v>81.248055798365513</v>
      </c>
      <c r="AY108" s="2">
        <f t="shared" si="21"/>
        <v>80.381441753250471</v>
      </c>
      <c r="AZ108" s="2">
        <f t="shared" si="22"/>
        <v>80.525314563175002</v>
      </c>
      <c r="BA108" s="2">
        <f t="shared" si="23"/>
        <v>81.93818186628927</v>
      </c>
      <c r="BB108" s="2">
        <f t="shared" si="24"/>
        <v>82.067867606046306</v>
      </c>
      <c r="BC108" s="2">
        <f t="shared" si="25"/>
        <v>81.897949849562707</v>
      </c>
      <c r="BD108" s="2">
        <f t="shared" si="26"/>
        <v>79.604794664521705</v>
      </c>
      <c r="BE108" s="2">
        <f t="shared" si="27"/>
        <v>75.513213023265962</v>
      </c>
      <c r="BF108" s="2">
        <f t="shared" si="28"/>
        <v>69.330131299405323</v>
      </c>
      <c r="BG108" s="2">
        <f t="shared" si="29"/>
        <v>61.262413017741508</v>
      </c>
      <c r="BH108" s="2">
        <f t="shared" si="30"/>
        <v>51.51622499701805</v>
      </c>
      <c r="BK108" s="2">
        <f>IF(OR($B108&lt;C$229, AND($B108&gt;C$230, $B108&lt;C$231)), C108, "")</f>
        <v>77.721000000000004</v>
      </c>
      <c r="BL108" s="2">
        <f>IF(OR($B108&lt;D$229, AND($B108&gt;D$230, $B108&lt;D$231)), D108, "")</f>
        <v>79.373000000000005</v>
      </c>
      <c r="BM108" s="2">
        <f>IF(OR($B108&lt;E$229, AND($B108&gt;E$230, $B108&lt;E$231)), E108, "")</f>
        <v>79.94</v>
      </c>
      <c r="BN108" s="2">
        <f>IF(OR($B108&lt;F$229, AND($B108&gt;F$230, $B108&lt;F$231)), F108, "")</f>
        <v>80</v>
      </c>
      <c r="BO108" s="2">
        <f>IF(OR($B108&lt;G$229, AND($B108&gt;G$230, $B108&lt;G$231)), G108, "")</f>
        <v>80.254000000000005</v>
      </c>
      <c r="BP108" s="2">
        <f>IF(OR($B108&lt;H$229, AND($B108&gt;H$230, $B108&lt;H$231)), H108, "")</f>
        <v>81.328000000000003</v>
      </c>
      <c r="BQ108" s="2">
        <f>IF(OR($B108&lt;I$229, AND($B108&gt;I$230, $B108&lt;I$231)), I108, "")</f>
        <v>80.790999999999997</v>
      </c>
      <c r="BR108" s="2">
        <f>IF(OR($B108&lt;J$229, AND($B108&gt;J$230, $B108&lt;J$231)), J108, "")</f>
        <v>83.224000000000004</v>
      </c>
      <c r="BS108" s="2">
        <f>IF(OR($B108&lt;K$229, AND($B108&gt;K$230, $B108&lt;K$231)), K108, "")</f>
        <v>79.224000000000004</v>
      </c>
      <c r="BT108" s="2">
        <f>IF(OR($B108&lt;L$229, AND($B108&gt;L$230, $B108&lt;L$231)), L108, "")</f>
        <v>75.164000000000001</v>
      </c>
      <c r="BU108" s="2">
        <f>IF(OR($B108&lt;M$229, AND($B108&gt;M$230, $B108&lt;M$231)), M108, "")</f>
        <v>70.015000000000001</v>
      </c>
      <c r="BV108" s="2">
        <f>IF(OR($B108&lt;N$229, AND($B108&gt;N$230, $B108&lt;N$231)), N108, "")</f>
        <v>62.402999999999999</v>
      </c>
      <c r="BW108" s="2">
        <f>IF(OR($B108&lt;O$229, AND($B108&gt;O$230, $B108&lt;O$231)), O108, "")</f>
        <v>51.416699999999999</v>
      </c>
      <c r="BZ108" s="2">
        <f>IF(OR(AND($B108&gt;C$230, $B108&lt;C$231), $B108&gt;C$232), C108, "")</f>
        <v>77.721000000000004</v>
      </c>
      <c r="CA108" s="2">
        <f>IF(OR(AND($B108&gt;D$230, $B108&lt;D$231), $B108&gt;D$232), D108, "")</f>
        <v>79.373000000000005</v>
      </c>
      <c r="CB108" s="2">
        <f>IF(OR(AND($B108&gt;E$230, $B108&lt;E$231), $B108&gt;E$232), E108, "")</f>
        <v>79.94</v>
      </c>
      <c r="CC108" s="2">
        <f>IF(OR(AND($B108&gt;F$230, $B108&lt;F$231), $B108&gt;F$232), F108, "")</f>
        <v>80</v>
      </c>
      <c r="CD108" s="2">
        <f>IF(OR(AND($B108&gt;G$230, $B108&lt;G$231), $B108&gt;G$232), G108, "")</f>
        <v>80.254000000000005</v>
      </c>
      <c r="CE108" s="2">
        <f>IF(OR(AND($B108&gt;H$230, $B108&lt;H$231), $B108&gt;H$232), H108, "")</f>
        <v>81.328000000000003</v>
      </c>
      <c r="CF108" s="2">
        <f>IF(OR(AND($B108&gt;I$230, $B108&lt;I$231), $B108&gt;I$232), I108, "")</f>
        <v>80.790999999999997</v>
      </c>
      <c r="CG108" s="2">
        <f>IF(OR(AND($B108&gt;J$230, $B108&lt;J$231), $B108&gt;J$232), J108, "")</f>
        <v>83.224000000000004</v>
      </c>
      <c r="CH108" s="2">
        <f>IF(OR(AND($B108&gt;K$230, $B108&lt;K$231), $B108&gt;K$232), K108, "")</f>
        <v>79.224000000000004</v>
      </c>
      <c r="CI108" s="2">
        <f>IF(OR(AND($B108&gt;L$230, $B108&lt;L$231), $B108&gt;L$232), L108, "")</f>
        <v>75.164000000000001</v>
      </c>
      <c r="CJ108" s="2">
        <f>IF(OR(AND($B108&gt;M$230, $B108&lt;M$231), $B108&gt;M$232), M108, "")</f>
        <v>70.015000000000001</v>
      </c>
      <c r="CK108" s="2">
        <f>IF(OR(AND($B108&gt;N$230, $B108&lt;N$231), $B108&gt;N$232), N108, "")</f>
        <v>62.402999999999999</v>
      </c>
      <c r="CL108" s="2">
        <f>IF(OR(AND($B108&gt;O$230, $B108&lt;O$231), $B108&gt;O$232), O108, "")</f>
        <v>51.416699999999999</v>
      </c>
      <c r="CO108" s="2">
        <f>BK$207*$B108+BK$209</f>
        <v>76.864450287885859</v>
      </c>
      <c r="CP108" s="2">
        <f>BL$207*$B108+BL$209</f>
        <v>79.790294746826405</v>
      </c>
      <c r="CQ108" s="2">
        <f>BM$207*$B108+BM$209</f>
        <v>81.735089887879269</v>
      </c>
      <c r="CR108" s="2">
        <f>BN$207*$B108+BN$209</f>
        <v>80.772023015350371</v>
      </c>
      <c r="CS108" s="2">
        <f>BO$207*$B108+BO$209</f>
        <v>81.065827491096044</v>
      </c>
      <c r="CT108" s="2">
        <f>BP$207*$B108+BP$209</f>
        <v>82.408850709389469</v>
      </c>
      <c r="CU108" s="2">
        <f>BQ$207*$B108+BQ$209</f>
        <v>82.56390168844824</v>
      </c>
      <c r="CV108" s="2">
        <f>BR$207*$B108+BR$209</f>
        <v>82.366229318095293</v>
      </c>
      <c r="CW108" s="2">
        <f>BS$207*$B108+BS$209</f>
        <v>80.2204697576679</v>
      </c>
      <c r="CX108" s="2">
        <f>BT$207*$B108+BT$209</f>
        <v>76.069771544384537</v>
      </c>
      <c r="CY108" s="2">
        <f>BU$207*$B108+BU$209</f>
        <v>69.837905845156499</v>
      </c>
      <c r="CZ108" s="2">
        <f>BV$207*$B108+BV$209</f>
        <v>61.578834535112975</v>
      </c>
      <c r="DA108" s="2">
        <f>BW$207*$B108+BW$209</f>
        <v>51.724416701421802</v>
      </c>
      <c r="DD108" s="2">
        <f>BZ$207*$B108+BZ$209</f>
        <v>76.242003093471681</v>
      </c>
      <c r="DE108" s="2">
        <f>CA$207*$B108+CA$209</f>
        <v>79.013457828549221</v>
      </c>
      <c r="DF108" s="2">
        <f>CB$207*$B108+CB$209</f>
        <v>80.871022757514126</v>
      </c>
      <c r="DG108" s="2">
        <f>CC$207*$B108+CC$209</f>
        <v>80.11666943317573</v>
      </c>
      <c r="DH108" s="2">
        <f>CD$207*$B108+CD$209</f>
        <v>80.157195969699529</v>
      </c>
      <c r="DI108" s="2">
        <f>CE$207*$B108+CE$209</f>
        <v>81.5746563930268</v>
      </c>
      <c r="DJ108" s="2">
        <f>CF$207*$B108+CF$209</f>
        <v>81.699424520026199</v>
      </c>
      <c r="DK108" s="2">
        <f>CG$207*$B108+CG$209</f>
        <v>81.549105703884393</v>
      </c>
      <c r="DL108" s="2">
        <f>CH$207*$B108+CH$209</f>
        <v>79.179532483789785</v>
      </c>
      <c r="DM108" s="2">
        <f>CI$207*$B108+CI$209</f>
        <v>75.11797771981081</v>
      </c>
      <c r="DN108" s="2">
        <f>CJ$207*$B108+CJ$209</f>
        <v>68.932097886305854</v>
      </c>
      <c r="DO108" s="2">
        <f>CK$207*$B108+CK$209</f>
        <v>61.006846387696847</v>
      </c>
      <c r="DP108" s="2">
        <f>CL$207*$B108+CL$209</f>
        <v>51.35427126871852</v>
      </c>
      <c r="DS108" s="2">
        <f>POWER(10,($B108-C$227)/C$228)/(1+POWER(10,($B108-C$227)/C$228))</f>
        <v>0.58684214409702395</v>
      </c>
      <c r="DT108" s="2">
        <f>POWER(10,($B108-D$227)/D$228)/(1+POWER(10,($B108-D$227)/D$228))</f>
        <v>0.42241974344295652</v>
      </c>
      <c r="DU108" s="2">
        <f>POWER(10,($B108-E$227)/E$228)/(1+POWER(10,($B108-E$227)/E$228))</f>
        <v>0.5636530686081529</v>
      </c>
      <c r="DV108" s="2">
        <f>POWER(10,($B108-F$227)/F$228)/(1+POWER(10,($B108-F$227)/F$228))</f>
        <v>0.59598554539651516</v>
      </c>
      <c r="DW108" s="2">
        <f>POWER(10,($B108-G$227)/G$228)/(1+POWER(10,($B108-G$227)/G$228))</f>
        <v>0.59486482164992882</v>
      </c>
      <c r="DX108" s="2">
        <f>POWER(10,($B108-H$227)/H$228)/(1+POWER(10,($B108-H$227)/H$228))</f>
        <v>0.56421967144591667</v>
      </c>
      <c r="DY108" s="2">
        <f>POWER(10,($B108-I$227)/I$228)/(1+POWER(10,($B108-I$227)/I$228))</f>
        <v>0.57379662589280367</v>
      </c>
      <c r="DZ108" s="2">
        <f>POWER(10,($B108-J$227)/J$228)/(1+POWER(10,($B108-J$227)/J$228))</f>
        <v>0.57308277522343054</v>
      </c>
      <c r="EA108" s="2">
        <f>POWER(10,($B108-K$227)/K$228)/(1+POWER(10,($B108-K$227)/K$228))</f>
        <v>0.59146224138217751</v>
      </c>
      <c r="EB108" s="2">
        <f>POWER(10,($B108-L$227)/L$228)/(1+POWER(10,($B108-L$227)/L$228))</f>
        <v>0.58474693441916015</v>
      </c>
      <c r="EC108" s="2">
        <f>POWER(10,($B108-M$227)/M$228)/(1+POWER(10,($B108-M$227)/M$228))</f>
        <v>0.56057637912067015</v>
      </c>
      <c r="ED108" s="2">
        <f>POWER(10,($B108-N$227)/N$228)/(1+POWER(10,($B108-N$227)/N$228))</f>
        <v>0.55319593386830834</v>
      </c>
      <c r="EE108" s="2">
        <f>POWER(10,($B108-O$227)/O$228)/(1+POWER(10,($B108-O$227)/O$228))</f>
        <v>0.56245920119361292</v>
      </c>
    </row>
    <row r="109" spans="2:135" x14ac:dyDescent="0.25">
      <c r="B109" s="2">
        <v>103</v>
      </c>
      <c r="C109">
        <v>76.790999999999997</v>
      </c>
      <c r="D109">
        <v>78.373000000000005</v>
      </c>
      <c r="E109">
        <v>79.581999999999994</v>
      </c>
      <c r="F109">
        <v>79.760999999999996</v>
      </c>
      <c r="G109">
        <v>80.224000000000004</v>
      </c>
      <c r="H109">
        <v>81.641999999999996</v>
      </c>
      <c r="I109">
        <v>82.284000000000006</v>
      </c>
      <c r="J109">
        <v>81.313000000000002</v>
      </c>
      <c r="K109">
        <v>80.164000000000001</v>
      </c>
      <c r="L109">
        <v>76.179000000000002</v>
      </c>
      <c r="M109">
        <v>69.194000000000003</v>
      </c>
      <c r="N109">
        <v>61.671599999999998</v>
      </c>
      <c r="O109">
        <v>51.652799999999999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76.470266473531311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79.442352427073885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81.205969342400579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80.34121411468935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80.485228324907723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81.908992838851844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82.041007174002829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81.870177468650525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79.566854262518433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75.481099463688878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69.304861647731698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61.244088775913333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51.497436750045118</v>
      </c>
      <c r="AE109" s="5"/>
      <c r="AG109" s="5">
        <f t="shared" si="32"/>
        <v>0.32073352646868614</v>
      </c>
      <c r="AH109" s="5">
        <f t="shared" si="32"/>
        <v>-1.0693524270738806</v>
      </c>
      <c r="AI109" s="5">
        <f t="shared" si="32"/>
        <v>-1.623969342400585</v>
      </c>
      <c r="AJ109" s="5">
        <f t="shared" si="31"/>
        <v>-0.58021411468935469</v>
      </c>
      <c r="AK109" s="5">
        <f t="shared" si="31"/>
        <v>-0.26122832490771941</v>
      </c>
      <c r="AL109" s="5">
        <f t="shared" si="31"/>
        <v>-0.26699283885184855</v>
      </c>
      <c r="AM109" s="5">
        <f t="shared" si="31"/>
        <v>0.24299282599717742</v>
      </c>
      <c r="AN109" s="5">
        <f t="shared" si="16"/>
        <v>-0.5571774686505222</v>
      </c>
      <c r="AO109" s="5">
        <f t="shared" si="16"/>
        <v>0.59714573748156852</v>
      </c>
      <c r="AP109" s="5">
        <f t="shared" si="16"/>
        <v>0.69790053631112414</v>
      </c>
      <c r="AQ109" s="5">
        <f t="shared" si="16"/>
        <v>-0.11086164773169571</v>
      </c>
      <c r="AR109" s="5">
        <f t="shared" si="16"/>
        <v>0.42751122408666475</v>
      </c>
      <c r="AS109" s="5">
        <f t="shared" si="16"/>
        <v>0.15536324995488116</v>
      </c>
      <c r="AV109" s="2">
        <f t="shared" si="18"/>
        <v>76.470265047109734</v>
      </c>
      <c r="AW109" s="2">
        <f t="shared" si="19"/>
        <v>79.435712777569734</v>
      </c>
      <c r="AX109" s="2">
        <f t="shared" si="20"/>
        <v>81.20593013989108</v>
      </c>
      <c r="AY109" s="2">
        <f t="shared" si="21"/>
        <v>80.340820141643988</v>
      </c>
      <c r="AZ109" s="2">
        <f t="shared" si="22"/>
        <v>80.484498464098209</v>
      </c>
      <c r="BA109" s="2">
        <f t="shared" si="23"/>
        <v>81.908783216702304</v>
      </c>
      <c r="BB109" s="2">
        <f t="shared" si="24"/>
        <v>82.040509304607127</v>
      </c>
      <c r="BC109" s="2">
        <f t="shared" si="25"/>
        <v>81.869555412588525</v>
      </c>
      <c r="BD109" s="2">
        <f t="shared" si="26"/>
        <v>79.565181672513688</v>
      </c>
      <c r="BE109" s="2">
        <f t="shared" si="27"/>
        <v>75.480122096308037</v>
      </c>
      <c r="BF109" s="2">
        <f t="shared" si="28"/>
        <v>69.304565812117588</v>
      </c>
      <c r="BG109" s="2">
        <f t="shared" si="29"/>
        <v>61.243957580060112</v>
      </c>
      <c r="BH109" s="2">
        <f t="shared" si="30"/>
        <v>51.497324665789932</v>
      </c>
      <c r="BK109" s="2">
        <f>IF(OR($B109&lt;C$229, AND($B109&gt;C$230, $B109&lt;C$231)), C109, "")</f>
        <v>76.790999999999997</v>
      </c>
      <c r="BL109" s="2">
        <f>IF(OR($B109&lt;D$229, AND($B109&gt;D$230, $B109&lt;D$231)), D109, "")</f>
        <v>78.373000000000005</v>
      </c>
      <c r="BM109" s="2">
        <f>IF(OR($B109&lt;E$229, AND($B109&gt;E$230, $B109&lt;E$231)), E109, "")</f>
        <v>79.581999999999994</v>
      </c>
      <c r="BN109" s="2">
        <f>IF(OR($B109&lt;F$229, AND($B109&gt;F$230, $B109&lt;F$231)), F109, "")</f>
        <v>79.760999999999996</v>
      </c>
      <c r="BO109" s="2">
        <f>IF(OR($B109&lt;G$229, AND($B109&gt;G$230, $B109&lt;G$231)), G109, "")</f>
        <v>80.224000000000004</v>
      </c>
      <c r="BP109" s="2">
        <f>IF(OR($B109&lt;H$229, AND($B109&gt;H$230, $B109&lt;H$231)), H109, "")</f>
        <v>81.641999999999996</v>
      </c>
      <c r="BQ109" s="2">
        <f>IF(OR($B109&lt;I$229, AND($B109&gt;I$230, $B109&lt;I$231)), I109, "")</f>
        <v>82.284000000000006</v>
      </c>
      <c r="BR109" s="2">
        <f>IF(OR($B109&lt;J$229, AND($B109&gt;J$230, $B109&lt;J$231)), J109, "")</f>
        <v>81.313000000000002</v>
      </c>
      <c r="BS109" s="2">
        <f>IF(OR($B109&lt;K$229, AND($B109&gt;K$230, $B109&lt;K$231)), K109, "")</f>
        <v>80.164000000000001</v>
      </c>
      <c r="BT109" s="2">
        <f>IF(OR($B109&lt;L$229, AND($B109&gt;L$230, $B109&lt;L$231)), L109, "")</f>
        <v>76.179000000000002</v>
      </c>
      <c r="BU109" s="2">
        <f>IF(OR($B109&lt;M$229, AND($B109&gt;M$230, $B109&lt;M$231)), M109, "")</f>
        <v>69.194000000000003</v>
      </c>
      <c r="BV109" s="2">
        <f>IF(OR($B109&lt;N$229, AND($B109&gt;N$230, $B109&lt;N$231)), N109, "")</f>
        <v>61.671599999999998</v>
      </c>
      <c r="BW109" s="2">
        <f>IF(OR($B109&lt;O$229, AND($B109&gt;O$230, $B109&lt;O$231)), O109, "")</f>
        <v>51.652799999999999</v>
      </c>
      <c r="BZ109" s="2">
        <f>IF(OR(AND($B109&gt;C$230, $B109&lt;C$231), $B109&gt;C$232), C109, "")</f>
        <v>76.790999999999997</v>
      </c>
      <c r="CA109" s="2">
        <f>IF(OR(AND($B109&gt;D$230, $B109&lt;D$231), $B109&gt;D$232), D109, "")</f>
        <v>78.373000000000005</v>
      </c>
      <c r="CB109" s="2">
        <f>IF(OR(AND($B109&gt;E$230, $B109&lt;E$231), $B109&gt;E$232), E109, "")</f>
        <v>79.581999999999994</v>
      </c>
      <c r="CC109" s="2">
        <f>IF(OR(AND($B109&gt;F$230, $B109&lt;F$231), $B109&gt;F$232), F109, "")</f>
        <v>79.760999999999996</v>
      </c>
      <c r="CD109" s="2">
        <f>IF(OR(AND($B109&gt;G$230, $B109&lt;G$231), $B109&gt;G$232), G109, "")</f>
        <v>80.224000000000004</v>
      </c>
      <c r="CE109" s="2">
        <f>IF(OR(AND($B109&gt;H$230, $B109&lt;H$231), $B109&gt;H$232), H109, "")</f>
        <v>81.641999999999996</v>
      </c>
      <c r="CF109" s="2">
        <f>IF(OR(AND($B109&gt;I$230, $B109&lt;I$231), $B109&gt;I$232), I109, "")</f>
        <v>82.284000000000006</v>
      </c>
      <c r="CG109" s="2">
        <f>IF(OR(AND($B109&gt;J$230, $B109&lt;J$231), $B109&gt;J$232), J109, "")</f>
        <v>81.313000000000002</v>
      </c>
      <c r="CH109" s="2">
        <f>IF(OR(AND($B109&gt;K$230, $B109&lt;K$231), $B109&gt;K$232), K109, "")</f>
        <v>80.164000000000001</v>
      </c>
      <c r="CI109" s="2">
        <f>IF(OR(AND($B109&gt;L$230, $B109&lt;L$231), $B109&gt;L$232), L109, "")</f>
        <v>76.179000000000002</v>
      </c>
      <c r="CJ109" s="2">
        <f>IF(OR(AND($B109&gt;M$230, $B109&lt;M$231), $B109&gt;M$232), M109, "")</f>
        <v>69.194000000000003</v>
      </c>
      <c r="CK109" s="2">
        <f>IF(OR(AND($B109&gt;N$230, $B109&lt;N$231), $B109&gt;N$232), N109, "")</f>
        <v>61.671599999999998</v>
      </c>
      <c r="CL109" s="2">
        <f>IF(OR(AND($B109&gt;O$230, $B109&lt;O$231), $B109&gt;O$232), O109, "")</f>
        <v>51.652799999999999</v>
      </c>
      <c r="CO109" s="2">
        <f>BK$207*$B109+BK$209</f>
        <v>76.87043368697789</v>
      </c>
      <c r="CP109" s="2">
        <f>BL$207*$B109+BL$209</f>
        <v>79.801691689703901</v>
      </c>
      <c r="CQ109" s="2">
        <f>BM$207*$B109+BM$209</f>
        <v>81.752925638096244</v>
      </c>
      <c r="CR109" s="2">
        <f>BN$207*$B109+BN$209</f>
        <v>80.781047556331757</v>
      </c>
      <c r="CS109" s="2">
        <f>BO$207*$B109+BO$209</f>
        <v>81.070324141612986</v>
      </c>
      <c r="CT109" s="2">
        <f>BP$207*$B109+BP$209</f>
        <v>82.434961010149351</v>
      </c>
      <c r="CU109" s="2">
        <f>BQ$207*$B109+BQ$209</f>
        <v>82.582781177835386</v>
      </c>
      <c r="CV109" s="2">
        <f>BR$207*$B109+BR$209</f>
        <v>82.394748133009458</v>
      </c>
      <c r="CW109" s="2">
        <f>BS$207*$B109+BS$209</f>
        <v>80.248655122358343</v>
      </c>
      <c r="CX109" s="2">
        <f>BT$207*$B109+BT$209</f>
        <v>76.100306617604303</v>
      </c>
      <c r="CY109" s="2">
        <f>BU$207*$B109+BU$209</f>
        <v>69.87890907239138</v>
      </c>
      <c r="CZ109" s="2">
        <f>BV$207*$B109+BV$209</f>
        <v>61.612977569521803</v>
      </c>
      <c r="DA109" s="2">
        <f>BW$207*$B109+BW$209</f>
        <v>51.747313834649816</v>
      </c>
      <c r="DD109" s="2">
        <f>BZ$207*$B109+BZ$209</f>
        <v>76.213321467055493</v>
      </c>
      <c r="DE109" s="2">
        <f>CA$207*$B109+CA$209</f>
        <v>78.979335311470379</v>
      </c>
      <c r="DF109" s="2">
        <f>CB$207*$B109+CB$209</f>
        <v>80.819737669099226</v>
      </c>
      <c r="DG109" s="2">
        <f>CC$207*$B109+CC$209</f>
        <v>80.068651390321477</v>
      </c>
      <c r="DH109" s="2">
        <f>CD$207*$B109+CD$209</f>
        <v>80.120625262806868</v>
      </c>
      <c r="DI109" s="2">
        <f>CE$207*$B109+CE$209</f>
        <v>81.538143535490818</v>
      </c>
      <c r="DJ109" s="2">
        <f>CF$207*$B109+CF$209</f>
        <v>81.673162748820005</v>
      </c>
      <c r="DK109" s="2">
        <f>CG$207*$B109+CG$209</f>
        <v>81.51273883773122</v>
      </c>
      <c r="DL109" s="2">
        <f>CH$207*$B109+CH$209</f>
        <v>79.134628468131439</v>
      </c>
      <c r="DM109" s="2">
        <f>CI$207*$B109+CI$209</f>
        <v>75.078455407213184</v>
      </c>
      <c r="DN109" s="2">
        <f>CJ$207*$B109+CJ$209</f>
        <v>68.893964688520896</v>
      </c>
      <c r="DO109" s="2">
        <f>CK$207*$B109+CK$209</f>
        <v>60.972133435734534</v>
      </c>
      <c r="DP109" s="2">
        <f>CL$207*$B109+CL$209</f>
        <v>51.319967507258276</v>
      </c>
      <c r="DS109" s="2">
        <f>POWER(10,($B109-C$227)/C$228)/(1+POWER(10,($B109-C$227)/C$228))</f>
        <v>0.60898066987006672</v>
      </c>
      <c r="DT109" s="2">
        <f>POWER(10,($B109-D$227)/D$228)/(1+POWER(10,($B109-D$227)/D$228))</f>
        <v>0.44503687430540817</v>
      </c>
      <c r="DU109" s="2">
        <f>POWER(10,($B109-E$227)/E$228)/(1+POWER(10,($B109-E$227)/E$228))</f>
        <v>0.58615789784889905</v>
      </c>
      <c r="DV109" s="2">
        <f>POWER(10,($B109-F$227)/F$228)/(1+POWER(10,($B109-F$227)/F$228))</f>
        <v>0.61795309364623585</v>
      </c>
      <c r="DW109" s="2">
        <f>POWER(10,($B109-G$227)/G$228)/(1+POWER(10,($B109-G$227)/G$228))</f>
        <v>0.61685413196573868</v>
      </c>
      <c r="DX109" s="2">
        <f>POWER(10,($B109-H$227)/H$228)/(1+POWER(10,($B109-H$227)/H$228))</f>
        <v>0.58671670469779225</v>
      </c>
      <c r="DY109" s="2">
        <f>POWER(10,($B109-I$227)/I$228)/(1+POWER(10,($B109-I$227)/I$228))</f>
        <v>0.59615312963178257</v>
      </c>
      <c r="DZ109" s="2">
        <f>POWER(10,($B109-J$227)/J$228)/(1+POWER(10,($B109-J$227)/J$228))</f>
        <v>0.59545032374659268</v>
      </c>
      <c r="EA109" s="2">
        <f>POWER(10,($B109-K$227)/K$228)/(1+POWER(10,($B109-K$227)/K$228))</f>
        <v>0.61351624510183356</v>
      </c>
      <c r="EB109" s="2">
        <f>POWER(10,($B109-L$227)/L$228)/(1+POWER(10,($B109-L$227)/L$228))</f>
        <v>0.60692252941491509</v>
      </c>
      <c r="EC109" s="2">
        <f>POWER(10,($B109-M$227)/M$228)/(1+POWER(10,($B109-M$227)/M$228))</f>
        <v>0.58312252923035834</v>
      </c>
      <c r="ED109" s="2">
        <f>POWER(10,($B109-N$227)/N$228)/(1+POWER(10,($B109-N$227)/N$228))</f>
        <v>0.57583423176686799</v>
      </c>
      <c r="EE109" s="2">
        <f>POWER(10,($B109-O$227)/O$228)/(1+POWER(10,($B109-O$227)/O$228))</f>
        <v>0.58498026737654252</v>
      </c>
    </row>
    <row r="110" spans="2:135" x14ac:dyDescent="0.25">
      <c r="B110" s="2">
        <v>104</v>
      </c>
      <c r="C110">
        <v>76.372</v>
      </c>
      <c r="D110">
        <v>79.06</v>
      </c>
      <c r="E110">
        <v>78.91</v>
      </c>
      <c r="F110">
        <v>78.164000000000001</v>
      </c>
      <c r="G110">
        <v>80.522000000000006</v>
      </c>
      <c r="H110">
        <v>82.924999999999997</v>
      </c>
      <c r="I110">
        <v>81.343000000000004</v>
      </c>
      <c r="J110">
        <v>80.805999999999997</v>
      </c>
      <c r="K110">
        <v>79.566999999999993</v>
      </c>
      <c r="L110">
        <v>76.164000000000001</v>
      </c>
      <c r="M110">
        <v>71.328000000000003</v>
      </c>
      <c r="N110">
        <v>60.686599999999999</v>
      </c>
      <c r="O110">
        <v>51.277799999999999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76.440127758837988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79.409606521768936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81.161128753663959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80.299162950462915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80.444398400417228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81.877528790126291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82.012986783601889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81.840488324206319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79.527638559370857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75.447241764406897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69.276698260810747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61.222998640661537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51.476364072674173</v>
      </c>
      <c r="AE110" s="5"/>
      <c r="AG110" s="5">
        <f t="shared" si="32"/>
        <v>-6.8127758837988495E-2</v>
      </c>
      <c r="AH110" s="5">
        <f t="shared" si="32"/>
        <v>-0.34960652176893348</v>
      </c>
      <c r="AI110" s="5">
        <f t="shared" si="32"/>
        <v>-2.2511287536639628</v>
      </c>
      <c r="AJ110" s="5">
        <f t="shared" si="31"/>
        <v>-2.135162950462913</v>
      </c>
      <c r="AK110" s="5">
        <f t="shared" si="31"/>
        <v>7.7601599582777681E-2</v>
      </c>
      <c r="AL110" s="5">
        <f t="shared" si="31"/>
        <v>1.0474712098737058</v>
      </c>
      <c r="AM110" s="5">
        <f t="shared" si="31"/>
        <v>-0.66998678360188535</v>
      </c>
      <c r="AN110" s="5">
        <f t="shared" si="16"/>
        <v>-1.0344883242063219</v>
      </c>
      <c r="AO110" s="5">
        <f t="shared" si="16"/>
        <v>3.9361440629136268E-2</v>
      </c>
      <c r="AP110" s="5">
        <f t="shared" si="16"/>
        <v>0.71675823559310459</v>
      </c>
      <c r="AQ110" s="5">
        <f t="shared" si="16"/>
        <v>2.0513017391892561</v>
      </c>
      <c r="AR110" s="5">
        <f t="shared" si="16"/>
        <v>-0.5363986406615382</v>
      </c>
      <c r="AS110" s="5">
        <f t="shared" si="16"/>
        <v>-0.19856407267417353</v>
      </c>
      <c r="AV110" s="2">
        <f t="shared" si="18"/>
        <v>76.440127366079381</v>
      </c>
      <c r="AW110" s="2">
        <f t="shared" si="19"/>
        <v>79.407023417481611</v>
      </c>
      <c r="AX110" s="2">
        <f t="shared" si="20"/>
        <v>81.161048304581215</v>
      </c>
      <c r="AY110" s="2">
        <f t="shared" si="21"/>
        <v>80.298055415275996</v>
      </c>
      <c r="AZ110" s="2">
        <f t="shared" si="22"/>
        <v>80.442339918087612</v>
      </c>
      <c r="BA110" s="2">
        <f t="shared" si="23"/>
        <v>81.876908712639448</v>
      </c>
      <c r="BB110" s="2">
        <f t="shared" si="24"/>
        <v>82.011507086018995</v>
      </c>
      <c r="BC110" s="2">
        <f t="shared" si="25"/>
        <v>81.838627199126961</v>
      </c>
      <c r="BD110" s="2">
        <f t="shared" si="26"/>
        <v>79.522886260172186</v>
      </c>
      <c r="BE110" s="2">
        <f t="shared" si="27"/>
        <v>75.444395969870726</v>
      </c>
      <c r="BF110" s="2">
        <f t="shared" si="28"/>
        <v>69.275796177612619</v>
      </c>
      <c r="BG110" s="2">
        <f t="shared" si="29"/>
        <v>61.22260729917295</v>
      </c>
      <c r="BH110" s="2">
        <f t="shared" si="30"/>
        <v>51.47601726282582</v>
      </c>
      <c r="BK110" s="2">
        <f>IF(OR($B110&lt;C$229, AND($B110&gt;C$230, $B110&lt;C$231)), C110, "")</f>
        <v>76.372</v>
      </c>
      <c r="BL110" s="2">
        <f>IF(OR($B110&lt;D$229, AND($B110&gt;D$230, $B110&lt;D$231)), D110, "")</f>
        <v>79.06</v>
      </c>
      <c r="BM110" s="2">
        <f>IF(OR($B110&lt;E$229, AND($B110&gt;E$230, $B110&lt;E$231)), E110, "")</f>
        <v>78.91</v>
      </c>
      <c r="BN110" s="2">
        <f>IF(OR($B110&lt;F$229, AND($B110&gt;F$230, $B110&lt;F$231)), F110, "")</f>
        <v>78.164000000000001</v>
      </c>
      <c r="BO110" s="2">
        <f>IF(OR($B110&lt;G$229, AND($B110&gt;G$230, $B110&lt;G$231)), G110, "")</f>
        <v>80.522000000000006</v>
      </c>
      <c r="BP110" s="2">
        <f>IF(OR($B110&lt;H$229, AND($B110&gt;H$230, $B110&lt;H$231)), H110, "")</f>
        <v>82.924999999999997</v>
      </c>
      <c r="BQ110" s="2">
        <f>IF(OR($B110&lt;I$229, AND($B110&gt;I$230, $B110&lt;I$231)), I110, "")</f>
        <v>81.343000000000004</v>
      </c>
      <c r="BR110" s="2">
        <f>IF(OR($B110&lt;J$229, AND($B110&gt;J$230, $B110&lt;J$231)), J110, "")</f>
        <v>80.805999999999997</v>
      </c>
      <c r="BS110" s="2">
        <f>IF(OR($B110&lt;K$229, AND($B110&gt;K$230, $B110&lt;K$231)), K110, "")</f>
        <v>79.566999999999993</v>
      </c>
      <c r="BT110" s="2">
        <f>IF(OR($B110&lt;L$229, AND($B110&gt;L$230, $B110&lt;L$231)), L110, "")</f>
        <v>76.164000000000001</v>
      </c>
      <c r="BU110" s="2">
        <f>IF(OR($B110&lt;M$229, AND($B110&gt;M$230, $B110&lt;M$231)), M110, "")</f>
        <v>71.328000000000003</v>
      </c>
      <c r="BV110" s="2">
        <f>IF(OR($B110&lt;N$229, AND($B110&gt;N$230, $B110&lt;N$231)), N110, "")</f>
        <v>60.686599999999999</v>
      </c>
      <c r="BW110" s="2">
        <f>IF(OR($B110&lt;O$229, AND($B110&gt;O$230, $B110&lt;O$231)), O110, "")</f>
        <v>51.277799999999999</v>
      </c>
      <c r="BZ110" s="2">
        <f>IF(OR(AND($B110&gt;C$230, $B110&lt;C$231), $B110&gt;C$232), C110, "")</f>
        <v>76.372</v>
      </c>
      <c r="CA110" s="2">
        <f>IF(OR(AND($B110&gt;D$230, $B110&lt;D$231), $B110&gt;D$232), D110, "")</f>
        <v>79.06</v>
      </c>
      <c r="CB110" s="2">
        <f>IF(OR(AND($B110&gt;E$230, $B110&lt;E$231), $B110&gt;E$232), E110, "")</f>
        <v>78.91</v>
      </c>
      <c r="CC110" s="2">
        <f>IF(OR(AND($B110&gt;F$230, $B110&lt;F$231), $B110&gt;F$232), F110, "")</f>
        <v>78.164000000000001</v>
      </c>
      <c r="CD110" s="2">
        <f>IF(OR(AND($B110&gt;G$230, $B110&lt;G$231), $B110&gt;G$232), G110, "")</f>
        <v>80.522000000000006</v>
      </c>
      <c r="CE110" s="2">
        <f>IF(OR(AND($B110&gt;H$230, $B110&lt;H$231), $B110&gt;H$232), H110, "")</f>
        <v>82.924999999999997</v>
      </c>
      <c r="CF110" s="2">
        <f>IF(OR(AND($B110&gt;I$230, $B110&lt;I$231), $B110&gt;I$232), I110, "")</f>
        <v>81.343000000000004</v>
      </c>
      <c r="CG110" s="2">
        <f>IF(OR(AND($B110&gt;J$230, $B110&lt;J$231), $B110&gt;J$232), J110, "")</f>
        <v>80.805999999999997</v>
      </c>
      <c r="CH110" s="2">
        <f>IF(OR(AND($B110&gt;K$230, $B110&lt;K$231), $B110&gt;K$232), K110, "")</f>
        <v>79.566999999999993</v>
      </c>
      <c r="CI110" s="2">
        <f>IF(OR(AND($B110&gt;L$230, $B110&lt;L$231), $B110&gt;L$232), L110, "")</f>
        <v>76.164000000000001</v>
      </c>
      <c r="CJ110" s="2">
        <f>IF(OR(AND($B110&gt;M$230, $B110&lt;M$231), $B110&gt;M$232), M110, "")</f>
        <v>71.328000000000003</v>
      </c>
      <c r="CK110" s="2">
        <f>IF(OR(AND($B110&gt;N$230, $B110&lt;N$231), $B110&gt;N$232), N110, "")</f>
        <v>60.686599999999999</v>
      </c>
      <c r="CL110" s="2">
        <f>IF(OR(AND($B110&gt;O$230, $B110&lt;O$231), $B110&gt;O$232), O110, "")</f>
        <v>51.277799999999999</v>
      </c>
      <c r="CO110" s="2">
        <f>BK$207*$B110+BK$209</f>
        <v>76.876417086069921</v>
      </c>
      <c r="CP110" s="2">
        <f>BL$207*$B110+BL$209</f>
        <v>79.813088632581398</v>
      </c>
      <c r="CQ110" s="2">
        <f>BM$207*$B110+BM$209</f>
        <v>81.770761388313232</v>
      </c>
      <c r="CR110" s="2">
        <f>BN$207*$B110+BN$209</f>
        <v>80.790072097313157</v>
      </c>
      <c r="CS110" s="2">
        <f>BO$207*$B110+BO$209</f>
        <v>81.074820792129913</v>
      </c>
      <c r="CT110" s="2">
        <f>BP$207*$B110+BP$209</f>
        <v>82.461071310909219</v>
      </c>
      <c r="CU110" s="2">
        <f>BQ$207*$B110+BQ$209</f>
        <v>82.601660667222546</v>
      </c>
      <c r="CV110" s="2">
        <f>BR$207*$B110+BR$209</f>
        <v>82.423266947923636</v>
      </c>
      <c r="CW110" s="2">
        <f>BS$207*$B110+BS$209</f>
        <v>80.276840487048801</v>
      </c>
      <c r="CX110" s="2">
        <f>BT$207*$B110+BT$209</f>
        <v>76.130841690824056</v>
      </c>
      <c r="CY110" s="2">
        <f>BU$207*$B110+BU$209</f>
        <v>69.919912299626262</v>
      </c>
      <c r="CZ110" s="2">
        <f>BV$207*$B110+BV$209</f>
        <v>61.647120603930631</v>
      </c>
      <c r="DA110" s="2">
        <f>BW$207*$B110+BW$209</f>
        <v>51.77021096787783</v>
      </c>
      <c r="DD110" s="2">
        <f>BZ$207*$B110+BZ$209</f>
        <v>76.184639840639321</v>
      </c>
      <c r="DE110" s="2">
        <f>CA$207*$B110+CA$209</f>
        <v>78.945212794391551</v>
      </c>
      <c r="DF110" s="2">
        <f>CB$207*$B110+CB$209</f>
        <v>80.76845258068434</v>
      </c>
      <c r="DG110" s="2">
        <f>CC$207*$B110+CC$209</f>
        <v>80.020633347467225</v>
      </c>
      <c r="DH110" s="2">
        <f>CD$207*$B110+CD$209</f>
        <v>80.084054555914221</v>
      </c>
      <c r="DI110" s="2">
        <f>CE$207*$B110+CE$209</f>
        <v>81.501630677954836</v>
      </c>
      <c r="DJ110" s="2">
        <f>CF$207*$B110+CF$209</f>
        <v>81.646900977613797</v>
      </c>
      <c r="DK110" s="2">
        <f>CG$207*$B110+CG$209</f>
        <v>81.476371971578061</v>
      </c>
      <c r="DL110" s="2">
        <f>CH$207*$B110+CH$209</f>
        <v>79.089724452473092</v>
      </c>
      <c r="DM110" s="2">
        <f>CI$207*$B110+CI$209</f>
        <v>75.038933094615558</v>
      </c>
      <c r="DN110" s="2">
        <f>CJ$207*$B110+CJ$209</f>
        <v>68.855831490735937</v>
      </c>
      <c r="DO110" s="2">
        <f>CK$207*$B110+CK$209</f>
        <v>60.937420483772222</v>
      </c>
      <c r="DP110" s="2">
        <f>CL$207*$B110+CL$209</f>
        <v>51.285663745798033</v>
      </c>
      <c r="DS110" s="2">
        <f>POWER(10,($B110-C$227)/C$228)/(1+POWER(10,($B110-C$227)/C$228))</f>
        <v>0.6306794894922777</v>
      </c>
      <c r="DT110" s="2">
        <f>POWER(10,($B110-D$227)/D$228)/(1+POWER(10,($B110-D$227)/D$228))</f>
        <v>0.46788399587977769</v>
      </c>
      <c r="DU110" s="2">
        <f>POWER(10,($B110-E$227)/E$228)/(1+POWER(10,($B110-E$227)/E$228))</f>
        <v>0.60830861615830523</v>
      </c>
      <c r="DV110" s="2">
        <f>POWER(10,($B110-F$227)/F$228)/(1+POWER(10,($B110-F$227)/F$228))</f>
        <v>0.63944879580821479</v>
      </c>
      <c r="DW110" s="2">
        <f>POWER(10,($B110-G$227)/G$228)/(1+POWER(10,($B110-G$227)/G$228))</f>
        <v>0.63837548245296216</v>
      </c>
      <c r="DX110" s="2">
        <f>POWER(10,($B110-H$227)/H$228)/(1+POWER(10,($B110-H$227)/H$228))</f>
        <v>0.60885747195319917</v>
      </c>
      <c r="DY110" s="2">
        <f>POWER(10,($B110-I$227)/I$228)/(1+POWER(10,($B110-I$227)/I$228))</f>
        <v>0.61811740443858887</v>
      </c>
      <c r="DZ110" s="2">
        <f>POWER(10,($B110-J$227)/J$228)/(1+POWER(10,($B110-J$227)/J$228))</f>
        <v>0.61742829289582601</v>
      </c>
      <c r="EA110" s="2">
        <f>POWER(10,($B110-K$227)/K$228)/(1+POWER(10,($B110-K$227)/K$228))</f>
        <v>0.63511418001029041</v>
      </c>
      <c r="EB110" s="2">
        <f>POWER(10,($B110-L$227)/L$228)/(1+POWER(10,($B110-L$227)/L$228))</f>
        <v>0.62866591886620904</v>
      </c>
      <c r="EC110" s="2">
        <f>POWER(10,($B110-M$227)/M$228)/(1+POWER(10,($B110-M$227)/M$228))</f>
        <v>0.60532632167791312</v>
      </c>
      <c r="ED110" s="2">
        <f>POWER(10,($B110-N$227)/N$228)/(1+POWER(10,($B110-N$227)/N$228))</f>
        <v>0.5981587049230378</v>
      </c>
      <c r="EE110" s="2">
        <f>POWER(10,($B110-O$227)/O$228)/(1+POWER(10,($B110-O$227)/O$228))</f>
        <v>0.60715177313215341</v>
      </c>
    </row>
    <row r="111" spans="2:135" x14ac:dyDescent="0.25">
      <c r="B111" s="2">
        <v>105</v>
      </c>
      <c r="C111">
        <v>76.766999999999996</v>
      </c>
      <c r="D111">
        <v>78.075000000000003</v>
      </c>
      <c r="E111">
        <v>79.700999999999993</v>
      </c>
      <c r="F111">
        <v>79.671999999999997</v>
      </c>
      <c r="G111">
        <v>81.299000000000007</v>
      </c>
      <c r="H111">
        <v>83.328000000000003</v>
      </c>
      <c r="I111">
        <v>82.269000000000005</v>
      </c>
      <c r="J111">
        <v>81.866</v>
      </c>
      <c r="K111">
        <v>78.924999999999997</v>
      </c>
      <c r="L111">
        <v>76.149000000000001</v>
      </c>
      <c r="M111">
        <v>70.447999999999993</v>
      </c>
      <c r="N111">
        <v>62.194000000000003</v>
      </c>
      <c r="O111">
        <v>51.805599999999998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76.408860079816918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79.377087016211547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81.113795396952668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80.256203278270917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80.404394690668042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81.844503216277843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81.985141083681185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81.810560099973202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79.490688323229406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75.413956945620683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69.246643430271845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61.199669762350617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51.453440972872208</v>
      </c>
      <c r="AE111" s="5"/>
      <c r="AG111" s="5">
        <f t="shared" si="32"/>
        <v>0.35813992018307772</v>
      </c>
      <c r="AH111" s="5">
        <f t="shared" si="32"/>
        <v>-1.3020870162115443</v>
      </c>
      <c r="AI111" s="5">
        <f t="shared" si="32"/>
        <v>-1.4127953969526743</v>
      </c>
      <c r="AJ111" s="5">
        <f t="shared" si="31"/>
        <v>-0.58420327827091967</v>
      </c>
      <c r="AK111" s="5">
        <f t="shared" si="31"/>
        <v>0.8946053093319648</v>
      </c>
      <c r="AL111" s="5">
        <f t="shared" si="31"/>
        <v>1.4834967837221598</v>
      </c>
      <c r="AM111" s="5">
        <f t="shared" si="31"/>
        <v>0.28385891631882032</v>
      </c>
      <c r="AN111" s="5">
        <f t="shared" si="16"/>
        <v>5.5439900026797773E-2</v>
      </c>
      <c r="AO111" s="5">
        <f t="shared" si="16"/>
        <v>-0.56568832322940921</v>
      </c>
      <c r="AP111" s="5">
        <f t="shared" si="16"/>
        <v>0.73504305437931805</v>
      </c>
      <c r="AQ111" s="5">
        <f t="shared" si="16"/>
        <v>1.2013565697281479</v>
      </c>
      <c r="AR111" s="5">
        <f t="shared" si="16"/>
        <v>0.99433023764938611</v>
      </c>
      <c r="AS111" s="5">
        <f t="shared" si="16"/>
        <v>0.35215902712779013</v>
      </c>
      <c r="AV111" s="2">
        <f t="shared" si="18"/>
        <v>76.408859976690891</v>
      </c>
      <c r="AW111" s="2">
        <f t="shared" si="19"/>
        <v>79.376130344080423</v>
      </c>
      <c r="AX111" s="2">
        <f t="shared" si="20"/>
        <v>81.113572812345581</v>
      </c>
      <c r="AY111" s="2">
        <f t="shared" si="21"/>
        <v>80.253288604346679</v>
      </c>
      <c r="AZ111" s="2">
        <f t="shared" si="22"/>
        <v>80.398972244965321</v>
      </c>
      <c r="BA111" s="2">
        <f t="shared" si="23"/>
        <v>81.84271010922123</v>
      </c>
      <c r="BB111" s="2">
        <f t="shared" si="24"/>
        <v>81.980994256432751</v>
      </c>
      <c r="BC111" s="2">
        <f t="shared" si="25"/>
        <v>81.805322403516442</v>
      </c>
      <c r="BD111" s="2">
        <f t="shared" si="26"/>
        <v>79.478102318490926</v>
      </c>
      <c r="BE111" s="2">
        <f t="shared" si="27"/>
        <v>75.406214658260637</v>
      </c>
      <c r="BF111" s="2">
        <f t="shared" si="28"/>
        <v>69.243999703921418</v>
      </c>
      <c r="BG111" s="2">
        <f t="shared" si="29"/>
        <v>61.198493909187945</v>
      </c>
      <c r="BH111" s="2">
        <f t="shared" si="30"/>
        <v>51.452408000312538</v>
      </c>
      <c r="BK111" s="2">
        <f>IF(OR($B111&lt;C$229, AND($B111&gt;C$230, $B111&lt;C$231)), C111, "")</f>
        <v>76.766999999999996</v>
      </c>
      <c r="BL111" s="2">
        <f>IF(OR($B111&lt;D$229, AND($B111&gt;D$230, $B111&lt;D$231)), D111, "")</f>
        <v>78.075000000000003</v>
      </c>
      <c r="BM111" s="2">
        <f>IF(OR($B111&lt;E$229, AND($B111&gt;E$230, $B111&lt;E$231)), E111, "")</f>
        <v>79.700999999999993</v>
      </c>
      <c r="BN111" s="2">
        <f>IF(OR($B111&lt;F$229, AND($B111&gt;F$230, $B111&lt;F$231)), F111, "")</f>
        <v>79.671999999999997</v>
      </c>
      <c r="BO111" s="2">
        <f>IF(OR($B111&lt;G$229, AND($B111&gt;G$230, $B111&lt;G$231)), G111, "")</f>
        <v>81.299000000000007</v>
      </c>
      <c r="BP111" s="2">
        <f>IF(OR($B111&lt;H$229, AND($B111&gt;H$230, $B111&lt;H$231)), H111, "")</f>
        <v>83.328000000000003</v>
      </c>
      <c r="BQ111" s="2">
        <f>IF(OR($B111&lt;I$229, AND($B111&gt;I$230, $B111&lt;I$231)), I111, "")</f>
        <v>82.269000000000005</v>
      </c>
      <c r="BR111" s="2">
        <f>IF(OR($B111&lt;J$229, AND($B111&gt;J$230, $B111&lt;J$231)), J111, "")</f>
        <v>81.866</v>
      </c>
      <c r="BS111" s="2">
        <f>IF(OR($B111&lt;K$229, AND($B111&gt;K$230, $B111&lt;K$231)), K111, "")</f>
        <v>78.924999999999997</v>
      </c>
      <c r="BT111" s="2">
        <f>IF(OR($B111&lt;L$229, AND($B111&gt;L$230, $B111&lt;L$231)), L111, "")</f>
        <v>76.149000000000001</v>
      </c>
      <c r="BU111" s="2">
        <f>IF(OR($B111&lt;M$229, AND($B111&gt;M$230, $B111&lt;M$231)), M111, "")</f>
        <v>70.447999999999993</v>
      </c>
      <c r="BV111" s="2">
        <f>IF(OR($B111&lt;N$229, AND($B111&gt;N$230, $B111&lt;N$231)), N111, "")</f>
        <v>62.194000000000003</v>
      </c>
      <c r="BW111" s="2">
        <f>IF(OR($B111&lt;O$229, AND($B111&gt;O$230, $B111&lt;O$231)), O111, "")</f>
        <v>51.805599999999998</v>
      </c>
      <c r="BZ111" s="2">
        <f>IF(OR(AND($B111&gt;C$230, $B111&lt;C$231), $B111&gt;C$232), C111, "")</f>
        <v>76.766999999999996</v>
      </c>
      <c r="CA111" s="2">
        <f>IF(OR(AND($B111&gt;D$230, $B111&lt;D$231), $B111&gt;D$232), D111, "")</f>
        <v>78.075000000000003</v>
      </c>
      <c r="CB111" s="2">
        <f>IF(OR(AND($B111&gt;E$230, $B111&lt;E$231), $B111&gt;E$232), E111, "")</f>
        <v>79.700999999999993</v>
      </c>
      <c r="CC111" s="2">
        <f>IF(OR(AND($B111&gt;F$230, $B111&lt;F$231), $B111&gt;F$232), F111, "")</f>
        <v>79.671999999999997</v>
      </c>
      <c r="CD111" s="2">
        <f>IF(OR(AND($B111&gt;G$230, $B111&lt;G$231), $B111&gt;G$232), G111, "")</f>
        <v>81.299000000000007</v>
      </c>
      <c r="CE111" s="2">
        <f>IF(OR(AND($B111&gt;H$230, $B111&lt;H$231), $B111&gt;H$232), H111, "")</f>
        <v>83.328000000000003</v>
      </c>
      <c r="CF111" s="2">
        <f>IF(OR(AND($B111&gt;I$230, $B111&lt;I$231), $B111&gt;I$232), I111, "")</f>
        <v>82.269000000000005</v>
      </c>
      <c r="CG111" s="2">
        <f>IF(OR(AND($B111&gt;J$230, $B111&lt;J$231), $B111&gt;J$232), J111, "")</f>
        <v>81.866</v>
      </c>
      <c r="CH111" s="2">
        <f>IF(OR(AND($B111&gt;K$230, $B111&lt;K$231), $B111&gt;K$232), K111, "")</f>
        <v>78.924999999999997</v>
      </c>
      <c r="CI111" s="2">
        <f>IF(OR(AND($B111&gt;L$230, $B111&lt;L$231), $B111&gt;L$232), L111, "")</f>
        <v>76.149000000000001</v>
      </c>
      <c r="CJ111" s="2">
        <f>IF(OR(AND($B111&gt;M$230, $B111&lt;M$231), $B111&gt;M$232), M111, "")</f>
        <v>70.447999999999993</v>
      </c>
      <c r="CK111" s="2">
        <f>IF(OR(AND($B111&gt;N$230, $B111&lt;N$231), $B111&gt;N$232), N111, "")</f>
        <v>62.194000000000003</v>
      </c>
      <c r="CL111" s="2">
        <f>IF(OR(AND($B111&gt;O$230, $B111&lt;O$231), $B111&gt;O$232), O111, "")</f>
        <v>51.805599999999998</v>
      </c>
      <c r="CO111" s="2">
        <f>BK$207*$B111+BK$209</f>
        <v>76.882400485161966</v>
      </c>
      <c r="CP111" s="2">
        <f>BL$207*$B111+BL$209</f>
        <v>79.824485575458894</v>
      </c>
      <c r="CQ111" s="2">
        <f>BM$207*$B111+BM$209</f>
        <v>81.788597138530207</v>
      </c>
      <c r="CR111" s="2">
        <f>BN$207*$B111+BN$209</f>
        <v>80.799096638294557</v>
      </c>
      <c r="CS111" s="2">
        <f>BO$207*$B111+BO$209</f>
        <v>81.079317442646854</v>
      </c>
      <c r="CT111" s="2">
        <f>BP$207*$B111+BP$209</f>
        <v>82.487181611669087</v>
      </c>
      <c r="CU111" s="2">
        <f>BQ$207*$B111+BQ$209</f>
        <v>82.620540156609707</v>
      </c>
      <c r="CV111" s="2">
        <f>BR$207*$B111+BR$209</f>
        <v>82.451785762837801</v>
      </c>
      <c r="CW111" s="2">
        <f>BS$207*$B111+BS$209</f>
        <v>80.305025851739259</v>
      </c>
      <c r="CX111" s="2">
        <f>BT$207*$B111+BT$209</f>
        <v>76.161376764043823</v>
      </c>
      <c r="CY111" s="2">
        <f>BU$207*$B111+BU$209</f>
        <v>69.960915526861157</v>
      </c>
      <c r="CZ111" s="2">
        <f>BV$207*$B111+BV$209</f>
        <v>61.681263638339459</v>
      </c>
      <c r="DA111" s="2">
        <f>BW$207*$B111+BW$209</f>
        <v>51.793108101105844</v>
      </c>
      <c r="DD111" s="2">
        <f>BZ$207*$B111+BZ$209</f>
        <v>76.155958214223133</v>
      </c>
      <c r="DE111" s="2">
        <f>CA$207*$B111+CA$209</f>
        <v>78.911090277312709</v>
      </c>
      <c r="DF111" s="2">
        <f>CB$207*$B111+CB$209</f>
        <v>80.717167492269454</v>
      </c>
      <c r="DG111" s="2">
        <f>CC$207*$B111+CC$209</f>
        <v>79.972615304612972</v>
      </c>
      <c r="DH111" s="2">
        <f>CD$207*$B111+CD$209</f>
        <v>80.047483849021575</v>
      </c>
      <c r="DI111" s="2">
        <f>CE$207*$B111+CE$209</f>
        <v>81.465117820418868</v>
      </c>
      <c r="DJ111" s="2">
        <f>CF$207*$B111+CF$209</f>
        <v>81.620639206407589</v>
      </c>
      <c r="DK111" s="2">
        <f>CG$207*$B111+CG$209</f>
        <v>81.440005105424888</v>
      </c>
      <c r="DL111" s="2">
        <f>CH$207*$B111+CH$209</f>
        <v>79.044820436814732</v>
      </c>
      <c r="DM111" s="2">
        <f>CI$207*$B111+CI$209</f>
        <v>74.999410782017947</v>
      </c>
      <c r="DN111" s="2">
        <f>CJ$207*$B111+CJ$209</f>
        <v>68.817698292950979</v>
      </c>
      <c r="DO111" s="2">
        <f>CK$207*$B111+CK$209</f>
        <v>60.902707531809909</v>
      </c>
      <c r="DP111" s="2">
        <f>CL$207*$B111+CL$209</f>
        <v>51.251359984337782</v>
      </c>
      <c r="DS111" s="2">
        <f>POWER(10,($B111-C$227)/C$228)/(1+POWER(10,($B111-C$227)/C$228))</f>
        <v>0.65186254629577733</v>
      </c>
      <c r="DT111" s="2">
        <f>POWER(10,($B111-D$227)/D$228)/(1+POWER(10,($B111-D$227)/D$228))</f>
        <v>0.49086658568140545</v>
      </c>
      <c r="DU111" s="2">
        <f>POWER(10,($B111-E$227)/E$228)/(1+POWER(10,($B111-E$227)/E$228))</f>
        <v>0.63002207241551522</v>
      </c>
      <c r="DV111" s="2">
        <f>POWER(10,($B111-F$227)/F$228)/(1+POWER(10,($B111-F$227)/F$228))</f>
        <v>0.66039971104557615</v>
      </c>
      <c r="DW111" s="2">
        <f>POWER(10,($B111-G$227)/G$228)/(1+POWER(10,($B111-G$227)/G$228))</f>
        <v>0.65935554132443497</v>
      </c>
      <c r="DX111" s="2">
        <f>POWER(10,($B111-H$227)/H$228)/(1+POWER(10,($B111-H$227)/H$228))</f>
        <v>0.63055898072617289</v>
      </c>
      <c r="DY111" s="2">
        <f>POWER(10,($B111-I$227)/I$228)/(1+POWER(10,($B111-I$227)/I$228))</f>
        <v>0.63960925334422702</v>
      </c>
      <c r="DZ111" s="2">
        <f>POWER(10,($B111-J$227)/J$228)/(1+POWER(10,($B111-J$227)/J$228))</f>
        <v>0.63893627001561915</v>
      </c>
      <c r="EA111" s="2">
        <f>POWER(10,($B111-K$227)/K$228)/(1+POWER(10,($B111-K$227)/K$228))</f>
        <v>0.65618154267164464</v>
      </c>
      <c r="EB111" s="2">
        <f>POWER(10,($B111-L$227)/L$228)/(1+POWER(10,($B111-L$227)/L$228))</f>
        <v>0.64990035634827736</v>
      </c>
      <c r="EC111" s="2">
        <f>POWER(10,($B111-M$227)/M$228)/(1+POWER(10,($B111-M$227)/M$228))</f>
        <v>0.62710375742644131</v>
      </c>
      <c r="ED111" s="2">
        <f>POWER(10,($B111-N$227)/N$228)/(1+POWER(10,($B111-N$227)/N$228))</f>
        <v>0.62008341480164997</v>
      </c>
      <c r="EE111" s="2">
        <f>POWER(10,($B111-O$227)/O$228)/(1+POWER(10,($B111-O$227)/O$228))</f>
        <v>0.62889023560587387</v>
      </c>
    </row>
    <row r="112" spans="2:135" x14ac:dyDescent="0.25">
      <c r="B112" s="2">
        <v>106</v>
      </c>
      <c r="C112">
        <v>75.977000000000004</v>
      </c>
      <c r="D112">
        <v>78.119</v>
      </c>
      <c r="E112">
        <v>79.522000000000006</v>
      </c>
      <c r="F112">
        <v>79.641999999999996</v>
      </c>
      <c r="G112">
        <v>79.881</v>
      </c>
      <c r="H112">
        <v>81.134</v>
      </c>
      <c r="I112">
        <v>82.522000000000006</v>
      </c>
      <c r="J112">
        <v>81.254000000000005</v>
      </c>
      <c r="K112">
        <v>80.626999999999995</v>
      </c>
      <c r="L112">
        <v>75.97</v>
      </c>
      <c r="M112">
        <v>70.820999999999998</v>
      </c>
      <c r="N112">
        <v>61.940300000000001</v>
      </c>
      <c r="O112">
        <v>52.4861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76.376568474404735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79.343445171481363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81.064280715398368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80.213822589399413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80.367843210978549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81.811206425834285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81.95994420049675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81.783552261209124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79.462067891460805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75.385400698606531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69.216613468536337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61.175088692748986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51.429503929895311</v>
      </c>
      <c r="AE112" s="5"/>
      <c r="AG112" s="5">
        <f t="shared" si="32"/>
        <v>-0.39956847440473098</v>
      </c>
      <c r="AH112" s="5">
        <f t="shared" si="32"/>
        <v>-1.2244451714813636</v>
      </c>
      <c r="AI112" s="5">
        <f t="shared" si="32"/>
        <v>-1.5422807153983626</v>
      </c>
      <c r="AJ112" s="5">
        <f t="shared" si="31"/>
        <v>-0.57182258939941732</v>
      </c>
      <c r="AK112" s="5">
        <f t="shared" si="31"/>
        <v>-0.48684321097854877</v>
      </c>
      <c r="AL112" s="5">
        <f t="shared" si="31"/>
        <v>-0.67720642583428514</v>
      </c>
      <c r="AM112" s="5">
        <f t="shared" si="31"/>
        <v>0.56205579950325557</v>
      </c>
      <c r="AN112" s="5">
        <f t="shared" si="16"/>
        <v>-0.52955226120911902</v>
      </c>
      <c r="AO112" s="5">
        <f t="shared" si="16"/>
        <v>1.1649321085391904</v>
      </c>
      <c r="AP112" s="5">
        <f t="shared" si="16"/>
        <v>0.58459930139346739</v>
      </c>
      <c r="AQ112" s="5">
        <f t="shared" si="16"/>
        <v>1.6043865314636605</v>
      </c>
      <c r="AR112" s="5">
        <f t="shared" si="16"/>
        <v>0.76521130725101472</v>
      </c>
      <c r="AS112" s="5">
        <f t="shared" si="16"/>
        <v>1.056596070104689</v>
      </c>
      <c r="AV112" s="2">
        <f t="shared" si="18"/>
        <v>76.376568448583583</v>
      </c>
      <c r="AW112" s="2">
        <f t="shared" si="19"/>
        <v>79.343107877414653</v>
      </c>
      <c r="AX112" s="2">
        <f t="shared" si="20"/>
        <v>81.06368133949023</v>
      </c>
      <c r="AY112" s="2">
        <f t="shared" si="21"/>
        <v>80.206670195770343</v>
      </c>
      <c r="AZ112" s="2">
        <f t="shared" si="22"/>
        <v>80.354532122723285</v>
      </c>
      <c r="BA112" s="2">
        <f t="shared" si="23"/>
        <v>81.806352472457519</v>
      </c>
      <c r="BB112" s="2">
        <f t="shared" si="24"/>
        <v>81.949110958489484</v>
      </c>
      <c r="BC112" s="2">
        <f t="shared" si="25"/>
        <v>81.769811247310969</v>
      </c>
      <c r="BD112" s="2">
        <f t="shared" si="26"/>
        <v>79.431034873737815</v>
      </c>
      <c r="BE112" s="2">
        <f t="shared" si="27"/>
        <v>75.365770138085551</v>
      </c>
      <c r="BF112" s="2">
        <f t="shared" si="28"/>
        <v>69.209372069199304</v>
      </c>
      <c r="BG112" s="2">
        <f t="shared" si="29"/>
        <v>61.171767421185478</v>
      </c>
      <c r="BH112" s="2">
        <f t="shared" si="30"/>
        <v>51.426617111101251</v>
      </c>
      <c r="BK112" s="2">
        <f>IF(OR($B112&lt;C$229, AND($B112&gt;C$230, $B112&lt;C$231)), C112, "")</f>
        <v>75.977000000000004</v>
      </c>
      <c r="BL112" s="2">
        <f>IF(OR($B112&lt;D$229, AND($B112&gt;D$230, $B112&lt;D$231)), D112, "")</f>
        <v>78.119</v>
      </c>
      <c r="BM112" s="2">
        <f>IF(OR($B112&lt;E$229, AND($B112&gt;E$230, $B112&lt;E$231)), E112, "")</f>
        <v>79.522000000000006</v>
      </c>
      <c r="BN112" s="2">
        <f>IF(OR($B112&lt;F$229, AND($B112&gt;F$230, $B112&lt;F$231)), F112, "")</f>
        <v>79.641999999999996</v>
      </c>
      <c r="BO112" s="2">
        <f>IF(OR($B112&lt;G$229, AND($B112&gt;G$230, $B112&lt;G$231)), G112, "")</f>
        <v>79.881</v>
      </c>
      <c r="BP112" s="2">
        <f>IF(OR($B112&lt;H$229, AND($B112&gt;H$230, $B112&lt;H$231)), H112, "")</f>
        <v>81.134</v>
      </c>
      <c r="BQ112" s="2">
        <f>IF(OR($B112&lt;I$229, AND($B112&gt;I$230, $B112&lt;I$231)), I112, "")</f>
        <v>82.522000000000006</v>
      </c>
      <c r="BR112" s="2">
        <f>IF(OR($B112&lt;J$229, AND($B112&gt;J$230, $B112&lt;J$231)), J112, "")</f>
        <v>81.254000000000005</v>
      </c>
      <c r="BS112" s="2">
        <f>IF(OR($B112&lt;K$229, AND($B112&gt;K$230, $B112&lt;K$231)), K112, "")</f>
        <v>80.626999999999995</v>
      </c>
      <c r="BT112" s="2">
        <f>IF(OR($B112&lt;L$229, AND($B112&gt;L$230, $B112&lt;L$231)), L112, "")</f>
        <v>75.97</v>
      </c>
      <c r="BU112" s="2">
        <f>IF(OR($B112&lt;M$229, AND($B112&gt;M$230, $B112&lt;M$231)), M112, "")</f>
        <v>70.820999999999998</v>
      </c>
      <c r="BV112" s="2">
        <f>IF(OR($B112&lt;N$229, AND($B112&gt;N$230, $B112&lt;N$231)), N112, "")</f>
        <v>61.940300000000001</v>
      </c>
      <c r="BW112" s="2">
        <f>IF(OR($B112&lt;O$229, AND($B112&gt;O$230, $B112&lt;O$231)), O112, "")</f>
        <v>52.4861</v>
      </c>
      <c r="BZ112" s="2">
        <f>IF(OR(AND($B112&gt;C$230, $B112&lt;C$231), $B112&gt;C$232), C112, "")</f>
        <v>75.977000000000004</v>
      </c>
      <c r="CA112" s="2">
        <f>IF(OR(AND($B112&gt;D$230, $B112&lt;D$231), $B112&gt;D$232), D112, "")</f>
        <v>78.119</v>
      </c>
      <c r="CB112" s="2">
        <f>IF(OR(AND($B112&gt;E$230, $B112&lt;E$231), $B112&gt;E$232), E112, "")</f>
        <v>79.522000000000006</v>
      </c>
      <c r="CC112" s="2">
        <f>IF(OR(AND($B112&gt;F$230, $B112&lt;F$231), $B112&gt;F$232), F112, "")</f>
        <v>79.641999999999996</v>
      </c>
      <c r="CD112" s="2">
        <f>IF(OR(AND($B112&gt;G$230, $B112&lt;G$231), $B112&gt;G$232), G112, "")</f>
        <v>79.881</v>
      </c>
      <c r="CE112" s="2">
        <f>IF(OR(AND($B112&gt;H$230, $B112&lt;H$231), $B112&gt;H$232), H112, "")</f>
        <v>81.134</v>
      </c>
      <c r="CF112" s="2">
        <f>IF(OR(AND($B112&gt;I$230, $B112&lt;I$231), $B112&gt;I$232), I112, "")</f>
        <v>82.522000000000006</v>
      </c>
      <c r="CG112" s="2">
        <f>IF(OR(AND($B112&gt;J$230, $B112&lt;J$231), $B112&gt;J$232), J112, "")</f>
        <v>81.254000000000005</v>
      </c>
      <c r="CH112" s="2">
        <f>IF(OR(AND($B112&gt;K$230, $B112&lt;K$231), $B112&gt;K$232), K112, "")</f>
        <v>80.626999999999995</v>
      </c>
      <c r="CI112" s="2">
        <f>IF(OR(AND($B112&gt;L$230, $B112&lt;L$231), $B112&gt;L$232), L112, "")</f>
        <v>75.97</v>
      </c>
      <c r="CJ112" s="2">
        <f>IF(OR(AND($B112&gt;M$230, $B112&lt;M$231), $B112&gt;M$232), M112, "")</f>
        <v>70.820999999999998</v>
      </c>
      <c r="CK112" s="2">
        <f>IF(OR(AND($B112&gt;N$230, $B112&lt;N$231), $B112&gt;N$232), N112, "")</f>
        <v>61.940300000000001</v>
      </c>
      <c r="CL112" s="2">
        <f>IF(OR(AND($B112&gt;O$230, $B112&lt;O$231), $B112&gt;O$232), O112, "")</f>
        <v>52.4861</v>
      </c>
      <c r="CO112" s="2">
        <f>BK$207*$B112+BK$209</f>
        <v>76.888383884253997</v>
      </c>
      <c r="CP112" s="2">
        <f>BL$207*$B112+BL$209</f>
        <v>79.835882518336376</v>
      </c>
      <c r="CQ112" s="2">
        <f>BM$207*$B112+BM$209</f>
        <v>81.806432888747182</v>
      </c>
      <c r="CR112" s="2">
        <f>BN$207*$B112+BN$209</f>
        <v>80.808121179275943</v>
      </c>
      <c r="CS112" s="2">
        <f>BO$207*$B112+BO$209</f>
        <v>81.083814093163795</v>
      </c>
      <c r="CT112" s="2">
        <f>BP$207*$B112+BP$209</f>
        <v>82.513291912428954</v>
      </c>
      <c r="CU112" s="2">
        <f>BQ$207*$B112+BQ$209</f>
        <v>82.639419645996853</v>
      </c>
      <c r="CV112" s="2">
        <f>BR$207*$B112+BR$209</f>
        <v>82.48030457775198</v>
      </c>
      <c r="CW112" s="2">
        <f>BS$207*$B112+BS$209</f>
        <v>80.333211216429703</v>
      </c>
      <c r="CX112" s="2">
        <f>BT$207*$B112+BT$209</f>
        <v>76.191911837263575</v>
      </c>
      <c r="CY112" s="2">
        <f>BU$207*$B112+BU$209</f>
        <v>70.001918754096039</v>
      </c>
      <c r="CZ112" s="2">
        <f>BV$207*$B112+BV$209</f>
        <v>61.715406672748287</v>
      </c>
      <c r="DA112" s="2">
        <f>BW$207*$B112+BW$209</f>
        <v>51.816005234333858</v>
      </c>
      <c r="DD112" s="2">
        <f>BZ$207*$B112+BZ$209</f>
        <v>76.127276587806946</v>
      </c>
      <c r="DE112" s="2">
        <f>CA$207*$B112+CA$209</f>
        <v>78.876967760233867</v>
      </c>
      <c r="DF112" s="2">
        <f>CB$207*$B112+CB$209</f>
        <v>80.665882403854553</v>
      </c>
      <c r="DG112" s="2">
        <f>CC$207*$B112+CC$209</f>
        <v>79.92459726175872</v>
      </c>
      <c r="DH112" s="2">
        <f>CD$207*$B112+CD$209</f>
        <v>80.010913142128928</v>
      </c>
      <c r="DI112" s="2">
        <f>CE$207*$B112+CE$209</f>
        <v>81.428604962882886</v>
      </c>
      <c r="DJ112" s="2">
        <f>CF$207*$B112+CF$209</f>
        <v>81.594377435201395</v>
      </c>
      <c r="DK112" s="2">
        <f>CG$207*$B112+CG$209</f>
        <v>81.403638239271729</v>
      </c>
      <c r="DL112" s="2">
        <f>CH$207*$B112+CH$209</f>
        <v>78.999916421156385</v>
      </c>
      <c r="DM112" s="2">
        <f>CI$207*$B112+CI$209</f>
        <v>74.959888469420321</v>
      </c>
      <c r="DN112" s="2">
        <f>CJ$207*$B112+CJ$209</f>
        <v>68.779565095166006</v>
      </c>
      <c r="DO112" s="2">
        <f>CK$207*$B112+CK$209</f>
        <v>60.867994579847597</v>
      </c>
      <c r="DP112" s="2">
        <f>CL$207*$B112+CL$209</f>
        <v>51.217056222877538</v>
      </c>
      <c r="DS112" s="2">
        <f>POWER(10,($B112-C$227)/C$228)/(1+POWER(10,($B112-C$227)/C$228))</f>
        <v>0.67246160700290281</v>
      </c>
      <c r="DT112" s="2">
        <f>POWER(10,($B112-D$227)/D$228)/(1+POWER(10,($B112-D$227)/D$228))</f>
        <v>0.51388784744206262</v>
      </c>
      <c r="DU112" s="2">
        <f>POWER(10,($B112-E$227)/E$228)/(1+POWER(10,($B112-E$227)/E$228))</f>
        <v>0.65122198367823148</v>
      </c>
      <c r="DV112" s="2">
        <f>POWER(10,($B112-F$227)/F$228)/(1+POWER(10,($B112-F$227)/F$228))</f>
        <v>0.68074103211120218</v>
      </c>
      <c r="DW112" s="2">
        <f>POWER(10,($B112-G$227)/G$228)/(1+POWER(10,($B112-G$227)/G$228))</f>
        <v>0.67972907446589148</v>
      </c>
      <c r="DX112" s="2">
        <f>POWER(10,($B112-H$227)/H$228)/(1+POWER(10,($B112-H$227)/H$228))</f>
        <v>0.65174513279364332</v>
      </c>
      <c r="DY112" s="2">
        <f>POWER(10,($B112-I$227)/I$228)/(1+POWER(10,($B112-I$227)/I$228))</f>
        <v>0.66055579418359356</v>
      </c>
      <c r="DZ112" s="2">
        <f>POWER(10,($B112-J$227)/J$228)/(1+POWER(10,($B112-J$227)/J$228))</f>
        <v>0.65990112725535444</v>
      </c>
      <c r="EA112" s="2">
        <f>POWER(10,($B112-K$227)/K$228)/(1+POWER(10,($B112-K$227)/K$228))</f>
        <v>0.67665181465509372</v>
      </c>
      <c r="EB112" s="2">
        <f>POWER(10,($B112-L$227)/L$228)/(1+POWER(10,($B112-L$227)/L$228))</f>
        <v>0.67055684229775891</v>
      </c>
      <c r="EC112" s="2">
        <f>POWER(10,($B112-M$227)/M$228)/(1+POWER(10,($B112-M$227)/M$228))</f>
        <v>0.64837756168741245</v>
      </c>
      <c r="ED112" s="2">
        <f>POWER(10,($B112-N$227)/N$228)/(1+POWER(10,($B112-N$227)/N$228))</f>
        <v>0.64152878642779199</v>
      </c>
      <c r="EE112" s="2">
        <f>POWER(10,($B112-O$227)/O$228)/(1+POWER(10,($B112-O$227)/O$228))</f>
        <v>0.65011898472930707</v>
      </c>
    </row>
    <row r="113" spans="2:135" x14ac:dyDescent="0.25">
      <c r="B113" s="2">
        <v>107</v>
      </c>
      <c r="C113">
        <v>74.046999999999997</v>
      </c>
      <c r="D113">
        <v>78.149000000000001</v>
      </c>
      <c r="E113">
        <v>81.507000000000005</v>
      </c>
      <c r="F113">
        <v>80.805999999999997</v>
      </c>
      <c r="G113">
        <v>79.269000000000005</v>
      </c>
      <c r="H113">
        <v>80.596999999999994</v>
      </c>
      <c r="I113">
        <v>82.626999999999995</v>
      </c>
      <c r="J113">
        <v>82.850999999999999</v>
      </c>
      <c r="K113">
        <v>80.671999999999997</v>
      </c>
      <c r="L113">
        <v>75.596999999999994</v>
      </c>
      <c r="M113">
        <v>69.97</v>
      </c>
      <c r="N113">
        <v>62.313400000000001</v>
      </c>
      <c r="O113">
        <v>51.416699999999999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76.343361049874034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79.308161826073913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81.013072967151857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80.174717199576151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80.339601948102739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81.780261216704744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81.942355186466799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81.765851358912556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79.453126431929093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75.3696383439801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69.190613608667149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61.15135414894408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51.406329247399206</v>
      </c>
      <c r="AE113" s="5"/>
      <c r="AG113" s="5">
        <f t="shared" si="32"/>
        <v>-2.2963610498740366</v>
      </c>
      <c r="AH113" s="5">
        <f t="shared" si="32"/>
        <v>-1.1591618260739125</v>
      </c>
      <c r="AI113" s="5">
        <f t="shared" si="32"/>
        <v>0.49392703284814843</v>
      </c>
      <c r="AJ113" s="5">
        <f t="shared" si="31"/>
        <v>0.63128280042384688</v>
      </c>
      <c r="AK113" s="5">
        <f t="shared" si="31"/>
        <v>-1.070601948102734</v>
      </c>
      <c r="AL113" s="5">
        <f t="shared" si="31"/>
        <v>-1.18326121670475</v>
      </c>
      <c r="AM113" s="5">
        <f t="shared" si="31"/>
        <v>0.68464481353319684</v>
      </c>
      <c r="AN113" s="5">
        <f t="shared" si="16"/>
        <v>1.0851486410874429</v>
      </c>
      <c r="AO113" s="5">
        <f t="shared" si="16"/>
        <v>1.2188735680709044</v>
      </c>
      <c r="AP113" s="5">
        <f t="shared" si="16"/>
        <v>0.22736165601989455</v>
      </c>
      <c r="AQ113" s="5">
        <f t="shared" si="16"/>
        <v>0.77938639133284937</v>
      </c>
      <c r="AR113" s="5">
        <f t="shared" si="16"/>
        <v>1.1620458510559217</v>
      </c>
      <c r="AS113" s="5">
        <f t="shared" si="16"/>
        <v>1.0370752600792343E-2</v>
      </c>
      <c r="AV113" s="2">
        <f t="shared" si="18"/>
        <v>76.343361043708825</v>
      </c>
      <c r="AW113" s="2">
        <f t="shared" si="19"/>
        <v>79.308048617667481</v>
      </c>
      <c r="AX113" s="2">
        <f t="shared" si="20"/>
        <v>81.011563219520127</v>
      </c>
      <c r="AY113" s="2">
        <f t="shared" si="21"/>
        <v>80.158357266414058</v>
      </c>
      <c r="AZ113" s="2">
        <f t="shared" si="22"/>
        <v>80.309157263092771</v>
      </c>
      <c r="BA113" s="2">
        <f t="shared" si="23"/>
        <v>81.768010959739698</v>
      </c>
      <c r="BB113" s="2">
        <f t="shared" si="24"/>
        <v>81.916001621896996</v>
      </c>
      <c r="BC113" s="2">
        <f t="shared" si="25"/>
        <v>81.732273666446389</v>
      </c>
      <c r="BD113" s="2">
        <f t="shared" si="26"/>
        <v>79.381896280893343</v>
      </c>
      <c r="BE113" s="2">
        <f t="shared" si="27"/>
        <v>75.323262715754112</v>
      </c>
      <c r="BF113" s="2">
        <f t="shared" si="28"/>
        <v>69.172123409150487</v>
      </c>
      <c r="BG113" s="2">
        <f t="shared" si="29"/>
        <v>61.14259298343481</v>
      </c>
      <c r="BH113" s="2">
        <f t="shared" si="30"/>
        <v>51.398777281669616</v>
      </c>
      <c r="BK113" s="2">
        <f>IF(OR($B113&lt;C$229, AND($B113&gt;C$230, $B113&lt;C$231)), C113, "")</f>
        <v>74.046999999999997</v>
      </c>
      <c r="BL113" s="2">
        <f>IF(OR($B113&lt;D$229, AND($B113&gt;D$230, $B113&lt;D$231)), D113, "")</f>
        <v>78.149000000000001</v>
      </c>
      <c r="BM113" s="2">
        <f>IF(OR($B113&lt;E$229, AND($B113&gt;E$230, $B113&lt;E$231)), E113, "")</f>
        <v>81.507000000000005</v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>
        <f>IF(OR($B113&lt;H$229, AND($B113&gt;H$230, $B113&lt;H$231)), H113, "")</f>
        <v>80.596999999999994</v>
      </c>
      <c r="BQ113" s="2">
        <f>IF(OR($B113&lt;I$229, AND($B113&gt;I$230, $B113&lt;I$231)), I113, "")</f>
        <v>82.626999999999995</v>
      </c>
      <c r="BR113" s="2">
        <f>IF(OR($B113&lt;J$229, AND($B113&gt;J$230, $B113&lt;J$231)), J113, "")</f>
        <v>82.850999999999999</v>
      </c>
      <c r="BS113" s="2" t="str">
        <f>IF(OR($B113&lt;K$229, AND($B113&gt;K$230, $B113&lt;K$231)), K113, "")</f>
        <v/>
      </c>
      <c r="BT113" s="2">
        <f>IF(OR($B113&lt;L$229, AND($B113&gt;L$230, $B113&lt;L$231)), L113, "")</f>
        <v>75.596999999999994</v>
      </c>
      <c r="BU113" s="2">
        <f>IF(OR($B113&lt;M$229, AND($B113&gt;M$230, $B113&lt;M$231)), M113, "")</f>
        <v>69.97</v>
      </c>
      <c r="BV113" s="2">
        <f>IF(OR($B113&lt;N$229, AND($B113&gt;N$230, $B113&lt;N$231)), N113, "")</f>
        <v>62.313400000000001</v>
      </c>
      <c r="BW113" s="2">
        <f>IF(OR($B113&lt;O$229, AND($B113&gt;O$230, $B113&lt;O$231)), O113, "")</f>
        <v>51.416699999999999</v>
      </c>
      <c r="BZ113" s="2">
        <f>IF(OR(AND($B113&gt;C$230, $B113&lt;C$231), $B113&gt;C$232), C113, "")</f>
        <v>74.046999999999997</v>
      </c>
      <c r="CA113" s="2">
        <f>IF(OR(AND($B113&gt;D$230, $B113&lt;D$231), $B113&gt;D$232), D113, "")</f>
        <v>78.149000000000001</v>
      </c>
      <c r="CB113" s="2">
        <f>IF(OR(AND($B113&gt;E$230, $B113&lt;E$231), $B113&gt;E$232), E113, "")</f>
        <v>81.507000000000005</v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>
        <f>IF(OR(AND($B113&gt;H$230, $B113&lt;H$231), $B113&gt;H$232), H113, "")</f>
        <v>80.596999999999994</v>
      </c>
      <c r="CF113" s="2">
        <f>IF(OR(AND($B113&gt;I$230, $B113&lt;I$231), $B113&gt;I$232), I113, "")</f>
        <v>82.626999999999995</v>
      </c>
      <c r="CG113" s="2">
        <f>IF(OR(AND($B113&gt;J$230, $B113&lt;J$231), $B113&gt;J$232), J113, "")</f>
        <v>82.850999999999999</v>
      </c>
      <c r="CH113" s="2" t="str">
        <f>IF(OR(AND($B113&gt;K$230, $B113&lt;K$231), $B113&gt;K$232), K113, "")</f>
        <v/>
      </c>
      <c r="CI113" s="2">
        <f>IF(OR(AND($B113&gt;L$230, $B113&lt;L$231), $B113&gt;L$232), L113, "")</f>
        <v>75.596999999999994</v>
      </c>
      <c r="CJ113" s="2">
        <f>IF(OR(AND($B113&gt;M$230, $B113&lt;M$231), $B113&gt;M$232), M113, "")</f>
        <v>69.97</v>
      </c>
      <c r="CK113" s="2">
        <f>IF(OR(AND($B113&gt;N$230, $B113&lt;N$231), $B113&gt;N$232), N113, "")</f>
        <v>62.313400000000001</v>
      </c>
      <c r="CL113" s="2">
        <f>IF(OR(AND($B113&gt;O$230, $B113&lt;O$231), $B113&gt;O$232), O113, "")</f>
        <v>51.416699999999999</v>
      </c>
      <c r="CO113" s="2">
        <f>BK$207*$B113+BK$209</f>
        <v>76.894367283346043</v>
      </c>
      <c r="CP113" s="2">
        <f>BL$207*$B113+BL$209</f>
        <v>79.847279461213873</v>
      </c>
      <c r="CQ113" s="2">
        <f>BM$207*$B113+BM$209</f>
        <v>81.82426863896417</v>
      </c>
      <c r="CR113" s="2">
        <f>BN$207*$B113+BN$209</f>
        <v>80.817145720257344</v>
      </c>
      <c r="CS113" s="2">
        <f>BO$207*$B113+BO$209</f>
        <v>81.088310743680722</v>
      </c>
      <c r="CT113" s="2">
        <f>BP$207*$B113+BP$209</f>
        <v>82.539402213188822</v>
      </c>
      <c r="CU113" s="2">
        <f>BQ$207*$B113+BQ$209</f>
        <v>82.658299135384013</v>
      </c>
      <c r="CV113" s="2">
        <f>BR$207*$B113+BR$209</f>
        <v>82.508823392666159</v>
      </c>
      <c r="CW113" s="2">
        <f>BS$207*$B113+BS$209</f>
        <v>80.361396581120161</v>
      </c>
      <c r="CX113" s="2">
        <f>BT$207*$B113+BT$209</f>
        <v>76.222446910483342</v>
      </c>
      <c r="CY113" s="2">
        <f>BU$207*$B113+BU$209</f>
        <v>70.04292198133092</v>
      </c>
      <c r="CZ113" s="2">
        <f>BV$207*$B113+BV$209</f>
        <v>61.749549707157115</v>
      </c>
      <c r="DA113" s="2">
        <f>BW$207*$B113+BW$209</f>
        <v>51.838902367561872</v>
      </c>
      <c r="DD113" s="2">
        <f>BZ$207*$B113+BZ$209</f>
        <v>76.098594961390759</v>
      </c>
      <c r="DE113" s="2">
        <f>CA$207*$B113+CA$209</f>
        <v>78.84284524315504</v>
      </c>
      <c r="DF113" s="2">
        <f>CB$207*$B113+CB$209</f>
        <v>80.614597315439667</v>
      </c>
      <c r="DG113" s="2">
        <f>CC$207*$B113+CC$209</f>
        <v>79.876579218904482</v>
      </c>
      <c r="DH113" s="2">
        <f>CD$207*$B113+CD$209</f>
        <v>79.974342435236267</v>
      </c>
      <c r="DI113" s="2">
        <f>CE$207*$B113+CE$209</f>
        <v>81.392092105346904</v>
      </c>
      <c r="DJ113" s="2">
        <f>CF$207*$B113+CF$209</f>
        <v>81.568115663995187</v>
      </c>
      <c r="DK113" s="2">
        <f>CG$207*$B113+CG$209</f>
        <v>81.367271373118555</v>
      </c>
      <c r="DL113" s="2">
        <f>CH$207*$B113+CH$209</f>
        <v>78.955012405498024</v>
      </c>
      <c r="DM113" s="2">
        <f>CI$207*$B113+CI$209</f>
        <v>74.920366156822695</v>
      </c>
      <c r="DN113" s="2">
        <f>CJ$207*$B113+CJ$209</f>
        <v>68.741431897381048</v>
      </c>
      <c r="DO113" s="2">
        <f>CK$207*$B113+CK$209</f>
        <v>60.833281627885285</v>
      </c>
      <c r="DP113" s="2">
        <f>CL$207*$B113+CL$209</f>
        <v>51.182752461417294</v>
      </c>
      <c r="DS113" s="2">
        <f>POWER(10,($B113-C$227)/C$228)/(1+POWER(10,($B113-C$227)/C$228))</f>
        <v>0.69241694443877178</v>
      </c>
      <c r="DT113" s="2">
        <f>POWER(10,($B113-D$227)/D$228)/(1+POWER(10,($B113-D$227)/D$228))</f>
        <v>0.53685033210886346</v>
      </c>
      <c r="DU113" s="2">
        <f>POWER(10,($B113-E$227)/E$228)/(1+POWER(10,($B113-E$227)/E$228))</f>
        <v>0.67183986562245723</v>
      </c>
      <c r="DV113" s="2">
        <f>POWER(10,($B113-F$227)/F$228)/(1+POWER(10,($B113-F$227)/F$228))</f>
        <v>0.70041666686589787</v>
      </c>
      <c r="DW113" s="2">
        <f>POWER(10,($B113-G$227)/G$228)/(1+POWER(10,($B113-G$227)/G$228))</f>
        <v>0.69943953942096715</v>
      </c>
      <c r="DX113" s="2">
        <f>POWER(10,($B113-H$227)/H$228)/(1+POWER(10,($B113-H$227)/H$228))</f>
        <v>0.67234764879750419</v>
      </c>
      <c r="DY113" s="2">
        <f>POWER(10,($B113-I$227)/I$228)/(1+POWER(10,($B113-I$227)/I$228))</f>
        <v>0.68089228370099553</v>
      </c>
      <c r="DZ113" s="2">
        <f>POWER(10,($B113-J$227)/J$228)/(1+POWER(10,($B113-J$227)/J$228))</f>
        <v>0.68025785327550981</v>
      </c>
      <c r="EA113" s="2">
        <f>POWER(10,($B113-K$227)/K$228)/(1+POWER(10,($B113-K$227)/K$228))</f>
        <v>0.69646709427280984</v>
      </c>
      <c r="EB113" s="2">
        <f>POWER(10,($B113-L$227)/L$228)/(1+POWER(10,($B113-L$227)/L$228))</f>
        <v>0.69057482971105266</v>
      </c>
      <c r="EC113" s="2">
        <f>POWER(10,($B113-M$227)/M$228)/(1+POWER(10,($B113-M$227)/M$228))</f>
        <v>0.66907814582624958</v>
      </c>
      <c r="ED113" s="2">
        <f>POWER(10,($B113-N$227)/N$228)/(1+POWER(10,($B113-N$227)/N$228))</f>
        <v>0.66242264404175655</v>
      </c>
      <c r="EE113" s="2">
        <f>POWER(10,($B113-O$227)/O$228)/(1+POWER(10,($B113-O$227)/O$228))</f>
        <v>0.67076910591720085</v>
      </c>
    </row>
    <row r="114" spans="2:135" x14ac:dyDescent="0.25">
      <c r="B114" s="2">
        <v>108</v>
      </c>
      <c r="C114">
        <v>76.837000000000003</v>
      </c>
      <c r="D114">
        <v>77.954999999999998</v>
      </c>
      <c r="E114">
        <v>80.537000000000006</v>
      </c>
      <c r="F114">
        <v>80.418000000000006</v>
      </c>
      <c r="G114">
        <v>81.552000000000007</v>
      </c>
      <c r="H114">
        <v>81.403000000000006</v>
      </c>
      <c r="I114">
        <v>82.164000000000001</v>
      </c>
      <c r="J114">
        <v>82.06</v>
      </c>
      <c r="K114">
        <v>80.866</v>
      </c>
      <c r="L114">
        <v>76.537000000000006</v>
      </c>
      <c r="M114">
        <v>69.924999999999997</v>
      </c>
      <c r="N114">
        <v>61.358199999999997</v>
      </c>
      <c r="O114">
        <v>51.1389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76.309346881087336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79.271098039336451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80.960959616911879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80.143389745993105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80.327859669090984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81.756680692143775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81.941504390663823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81.769315239151794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79.483098376154729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75.380975117814046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69.176476026957033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61.132718209036078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51.387520041536959</v>
      </c>
      <c r="AE114" s="5"/>
      <c r="AG114" s="5">
        <f t="shared" si="32"/>
        <v>0.5276531189126672</v>
      </c>
      <c r="AH114" s="5">
        <f t="shared" si="32"/>
        <v>-1.3160980393364525</v>
      </c>
      <c r="AI114" s="5">
        <f t="shared" si="32"/>
        <v>-0.42395961691187267</v>
      </c>
      <c r="AJ114" s="5">
        <f t="shared" si="31"/>
        <v>0.27461025400690176</v>
      </c>
      <c r="AK114" s="5">
        <f t="shared" si="31"/>
        <v>1.2241403309090231</v>
      </c>
      <c r="AL114" s="5">
        <f t="shared" si="31"/>
        <v>-0.35368069214376874</v>
      </c>
      <c r="AM114" s="5">
        <f t="shared" si="31"/>
        <v>0.22249560933617829</v>
      </c>
      <c r="AN114" s="5">
        <f t="shared" si="16"/>
        <v>0.29068476084820816</v>
      </c>
      <c r="AO114" s="5">
        <f t="shared" si="16"/>
        <v>1.3829016238452709</v>
      </c>
      <c r="AP114" s="5">
        <f t="shared" si="16"/>
        <v>1.1560248821859602</v>
      </c>
      <c r="AQ114" s="5">
        <f t="shared" si="16"/>
        <v>0.74852397304296403</v>
      </c>
      <c r="AR114" s="5">
        <f t="shared" si="16"/>
        <v>0.22548179096391863</v>
      </c>
      <c r="AS114" s="5">
        <f t="shared" si="16"/>
        <v>-0.24862004153695949</v>
      </c>
      <c r="AV114" s="2">
        <f t="shared" si="18"/>
        <v>76.309346879683602</v>
      </c>
      <c r="AW114" s="2">
        <f t="shared" si="19"/>
        <v>79.271061867292559</v>
      </c>
      <c r="AX114" s="2">
        <f t="shared" si="20"/>
        <v>80.957415865244428</v>
      </c>
      <c r="AY114" s="2">
        <f t="shared" si="21"/>
        <v>80.108510662187911</v>
      </c>
      <c r="AZ114" s="2">
        <f t="shared" si="22"/>
        <v>80.262984224525042</v>
      </c>
      <c r="BA114" s="2">
        <f t="shared" si="23"/>
        <v>81.727867543925782</v>
      </c>
      <c r="BB114" s="2">
        <f t="shared" si="24"/>
        <v>81.881812468332541</v>
      </c>
      <c r="BC114" s="2">
        <f t="shared" si="25"/>
        <v>81.692895969263333</v>
      </c>
      <c r="BD114" s="2">
        <f t="shared" si="26"/>
        <v>79.33090250424496</v>
      </c>
      <c r="BE114" s="2">
        <f t="shared" si="27"/>
        <v>75.278897436372787</v>
      </c>
      <c r="BF114" s="2">
        <f t="shared" si="28"/>
        <v>69.132474276933308</v>
      </c>
      <c r="BG114" s="2">
        <f t="shared" si="29"/>
        <v>61.111147543605171</v>
      </c>
      <c r="BH114" s="2">
        <f t="shared" si="30"/>
        <v>51.369030932431272</v>
      </c>
      <c r="BK114" s="2">
        <f>IF(OR($B114&lt;C$229, AND($B114&gt;C$230, $B114&lt;C$231)), C114, "")</f>
        <v>76.837000000000003</v>
      </c>
      <c r="BL114" s="2">
        <f>IF(OR($B114&lt;D$229, AND($B114&gt;D$230, $B114&lt;D$231)), D114, "")</f>
        <v>77.954999999999998</v>
      </c>
      <c r="BM114" s="2">
        <f>IF(OR($B114&lt;E$229, AND($B114&gt;E$230, $B114&lt;E$231)), E114, "")</f>
        <v>80.537000000000006</v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>
        <f>IF(OR($B114&lt;H$229, AND($B114&gt;H$230, $B114&lt;H$231)), H114, "")</f>
        <v>81.403000000000006</v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>
        <f>IF(OR($B114&lt;M$229, AND($B114&gt;M$230, $B114&lt;M$231)), M114, "")</f>
        <v>69.924999999999997</v>
      </c>
      <c r="BV114" s="2">
        <f>IF(OR($B114&lt;N$229, AND($B114&gt;N$230, $B114&lt;N$231)), N114, "")</f>
        <v>61.358199999999997</v>
      </c>
      <c r="BW114" s="2">
        <f>IF(OR($B114&lt;O$229, AND($B114&gt;O$230, $B114&lt;O$231)), O114, "")</f>
        <v>51.1389</v>
      </c>
      <c r="BZ114" s="2">
        <f>IF(OR(AND($B114&gt;C$230, $B114&lt;C$231), $B114&gt;C$232), C114, "")</f>
        <v>76.837000000000003</v>
      </c>
      <c r="CA114" s="2">
        <f>IF(OR(AND($B114&gt;D$230, $B114&lt;D$231), $B114&gt;D$232), D114, "")</f>
        <v>77.954999999999998</v>
      </c>
      <c r="CB114" s="2">
        <f>IF(OR(AND($B114&gt;E$230, $B114&lt;E$231), $B114&gt;E$232), E114, "")</f>
        <v>80.537000000000006</v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>
        <f>IF(OR(AND($B114&gt;H$230, $B114&lt;H$231), $B114&gt;H$232), H114, "")</f>
        <v>81.403000000000006</v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>
        <f>IF(OR(AND($B114&gt;M$230, $B114&lt;M$231), $B114&gt;M$232), M114, "")</f>
        <v>69.924999999999997</v>
      </c>
      <c r="CK114" s="2">
        <f>IF(OR(AND($B114&gt;N$230, $B114&lt;N$231), $B114&gt;N$232), N114, "")</f>
        <v>61.358199999999997</v>
      </c>
      <c r="CL114" s="2">
        <f>IF(OR(AND($B114&gt;O$230, $B114&lt;O$231), $B114&gt;O$232), O114, "")</f>
        <v>51.1389</v>
      </c>
      <c r="CO114" s="2">
        <f>BK$207*$B114+BK$209</f>
        <v>76.900350682438074</v>
      </c>
      <c r="CP114" s="2">
        <f>BL$207*$B114+BL$209</f>
        <v>79.858676404091369</v>
      </c>
      <c r="CQ114" s="2">
        <f>BM$207*$B114+BM$209</f>
        <v>81.842104389181145</v>
      </c>
      <c r="CR114" s="2">
        <f>BN$207*$B114+BN$209</f>
        <v>80.82617026123873</v>
      </c>
      <c r="CS114" s="2">
        <f>BO$207*$B114+BO$209</f>
        <v>81.092807394197663</v>
      </c>
      <c r="CT114" s="2">
        <f>BP$207*$B114+BP$209</f>
        <v>82.565512513948704</v>
      </c>
      <c r="CU114" s="2">
        <f>BQ$207*$B114+BQ$209</f>
        <v>82.677178624771173</v>
      </c>
      <c r="CV114" s="2">
        <f>BR$207*$B114+BR$209</f>
        <v>82.537342207580323</v>
      </c>
      <c r="CW114" s="2">
        <f>BS$207*$B114+BS$209</f>
        <v>80.389581945810619</v>
      </c>
      <c r="CX114" s="2">
        <f>BT$207*$B114+BT$209</f>
        <v>76.252981983703094</v>
      </c>
      <c r="CY114" s="2">
        <f>BU$207*$B114+BU$209</f>
        <v>70.083925208565816</v>
      </c>
      <c r="CZ114" s="2">
        <f>BV$207*$B114+BV$209</f>
        <v>61.783692741565943</v>
      </c>
      <c r="DA114" s="2">
        <f>BW$207*$B114+BW$209</f>
        <v>51.861799500789893</v>
      </c>
      <c r="DD114" s="2">
        <f>BZ$207*$B114+BZ$209</f>
        <v>76.069913334974586</v>
      </c>
      <c r="DE114" s="2">
        <f>CA$207*$B114+CA$209</f>
        <v>78.808722726076198</v>
      </c>
      <c r="DF114" s="2">
        <f>CB$207*$B114+CB$209</f>
        <v>80.563312227024767</v>
      </c>
      <c r="DG114" s="2">
        <f>CC$207*$B114+CC$209</f>
        <v>79.828561176050229</v>
      </c>
      <c r="DH114" s="2">
        <f>CD$207*$B114+CD$209</f>
        <v>79.93777172834362</v>
      </c>
      <c r="DI114" s="2">
        <f>CE$207*$B114+CE$209</f>
        <v>81.355579247810923</v>
      </c>
      <c r="DJ114" s="2">
        <f>CF$207*$B114+CF$209</f>
        <v>81.541853892788978</v>
      </c>
      <c r="DK114" s="2">
        <f>CG$207*$B114+CG$209</f>
        <v>81.330904506965382</v>
      </c>
      <c r="DL114" s="2">
        <f>CH$207*$B114+CH$209</f>
        <v>78.910108389839678</v>
      </c>
      <c r="DM114" s="2">
        <f>CI$207*$B114+CI$209</f>
        <v>74.880843844225083</v>
      </c>
      <c r="DN114" s="2">
        <f>CJ$207*$B114+CJ$209</f>
        <v>68.70329869959609</v>
      </c>
      <c r="DO114" s="2">
        <f>CK$207*$B114+CK$209</f>
        <v>60.798568675922972</v>
      </c>
      <c r="DP114" s="2">
        <f>CL$207*$B114+CL$209</f>
        <v>51.148448699957051</v>
      </c>
      <c r="DS114" s="2">
        <f>POWER(10,($B114-C$227)/C$228)/(1+POWER(10,($B114-C$227)/C$228))</f>
        <v>0.71167777383767672</v>
      </c>
      <c r="DT114" s="2">
        <f>POWER(10,($B114-D$227)/D$228)/(1+POWER(10,($B114-D$227)/D$228))</f>
        <v>0.55965758214174455</v>
      </c>
      <c r="DU114" s="2">
        <f>POWER(10,($B114-E$227)/E$228)/(1+POWER(10,($B114-E$227)/E$228))</f>
        <v>0.6918157227714794</v>
      </c>
      <c r="DV114" s="2">
        <f>POWER(10,($B114-F$227)/F$228)/(1+POWER(10,($B114-F$227)/F$228))</f>
        <v>0.71937957433017752</v>
      </c>
      <c r="DW114" s="2">
        <f>POWER(10,($B114-G$227)/G$228)/(1+POWER(10,($B114-G$227)/G$228))</f>
        <v>0.71843943369406038</v>
      </c>
      <c r="DX114" s="2">
        <f>POWER(10,($B114-H$227)/H$228)/(1+POWER(10,($B114-H$227)/H$228))</f>
        <v>0.69230675233581496</v>
      </c>
      <c r="DY114" s="2">
        <f>POWER(10,($B114-I$227)/I$228)/(1+POWER(10,($B114-I$227)/I$228))</f>
        <v>0.70056269720291742</v>
      </c>
      <c r="DZ114" s="2">
        <f>POWER(10,($B114-J$227)/J$228)/(1+POWER(10,($B114-J$227)/J$228))</f>
        <v>0.69995014072136619</v>
      </c>
      <c r="EA114" s="2">
        <f>POWER(10,($B114-K$227)/K$228)/(1+POWER(10,($B114-K$227)/K$228))</f>
        <v>0.71557848215197306</v>
      </c>
      <c r="EB114" s="2">
        <f>POWER(10,($B114-L$227)/L$228)/(1+POWER(10,($B114-L$227)/L$228))</f>
        <v>0.70990268348700625</v>
      </c>
      <c r="EC114" s="2">
        <f>POWER(10,($B114-M$227)/M$228)/(1+POWER(10,($B114-M$227)/M$228))</f>
        <v>0.68914433081725512</v>
      </c>
      <c r="ED114" s="2">
        <f>POWER(10,($B114-N$227)/N$228)/(1+POWER(10,($B114-N$227)/N$228))</f>
        <v>0.68270101342191425</v>
      </c>
      <c r="EE114" s="2">
        <f>POWER(10,($B114-O$227)/O$228)/(1+POWER(10,($B114-O$227)/O$228))</f>
        <v>0.69078014321048142</v>
      </c>
    </row>
    <row r="115" spans="2:135" x14ac:dyDescent="0.25">
      <c r="B115" s="2">
        <v>109</v>
      </c>
      <c r="C115">
        <v>77.186000000000007</v>
      </c>
      <c r="D115">
        <v>77.433000000000007</v>
      </c>
      <c r="E115">
        <v>80.97</v>
      </c>
      <c r="F115">
        <v>79.91</v>
      </c>
      <c r="G115">
        <v>81.015000000000001</v>
      </c>
      <c r="H115">
        <v>82.045000000000002</v>
      </c>
      <c r="I115">
        <v>82.820999999999998</v>
      </c>
      <c r="J115">
        <v>81.433000000000007</v>
      </c>
      <c r="K115">
        <v>79.224000000000004</v>
      </c>
      <c r="L115">
        <v>75.924999999999997</v>
      </c>
      <c r="M115">
        <v>68.671999999999997</v>
      </c>
      <c r="N115">
        <v>61.089599999999997</v>
      </c>
      <c r="O115">
        <v>51.8611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76.274634211160148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79.232282645308615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80.909189779426953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80.126603054214826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80.344947444790549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81.749264086392117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81.972576741778141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81.813851416038887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79.580989232419313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75.442221859008697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69.188239924906895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61.127182554781967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51.379889657850853</v>
      </c>
      <c r="AE115" s="5"/>
      <c r="AG115" s="5">
        <f t="shared" si="32"/>
        <v>0.91136578883985919</v>
      </c>
      <c r="AH115" s="5">
        <f t="shared" si="32"/>
        <v>-1.7992826453086082</v>
      </c>
      <c r="AI115" s="5">
        <f t="shared" si="32"/>
        <v>6.0810220573046081E-2</v>
      </c>
      <c r="AJ115" s="5">
        <f t="shared" si="31"/>
        <v>-0.21660305421482917</v>
      </c>
      <c r="AK115" s="5">
        <f t="shared" si="31"/>
        <v>0.67005255520945184</v>
      </c>
      <c r="AL115" s="5">
        <f t="shared" si="31"/>
        <v>0.29573591360788498</v>
      </c>
      <c r="AM115" s="5">
        <f t="shared" si="31"/>
        <v>0.84842325822185671</v>
      </c>
      <c r="AN115" s="5">
        <f t="shared" si="16"/>
        <v>-0.38085141603887962</v>
      </c>
      <c r="AO115" s="5">
        <f t="shared" si="16"/>
        <v>-0.35698923241930913</v>
      </c>
      <c r="AP115" s="5">
        <f t="shared" ref="AP115:AS178" si="33">L115-AA115</f>
        <v>0.48277814099130012</v>
      </c>
      <c r="AQ115" s="5">
        <f t="shared" si="33"/>
        <v>-0.5162399249068983</v>
      </c>
      <c r="AR115" s="5">
        <f t="shared" si="33"/>
        <v>-3.7582554781970146E-2</v>
      </c>
      <c r="AS115" s="5">
        <f t="shared" si="33"/>
        <v>0.48121034214914715</v>
      </c>
      <c r="AV115" s="2">
        <f t="shared" si="18"/>
        <v>76.274634210855368</v>
      </c>
      <c r="AW115" s="2">
        <f t="shared" si="19"/>
        <v>79.232271642797457</v>
      </c>
      <c r="AX115" s="2">
        <f t="shared" si="20"/>
        <v>80.901441236753442</v>
      </c>
      <c r="AY115" s="2">
        <f t="shared" si="21"/>
        <v>80.057292310783339</v>
      </c>
      <c r="AZ115" s="2">
        <f t="shared" si="22"/>
        <v>80.216146422228377</v>
      </c>
      <c r="BA115" s="2">
        <f t="shared" si="23"/>
        <v>81.686107793951479</v>
      </c>
      <c r="BB115" s="2">
        <f t="shared" si="24"/>
        <v>81.846689149071821</v>
      </c>
      <c r="BC115" s="2">
        <f t="shared" si="25"/>
        <v>81.651867578020827</v>
      </c>
      <c r="BD115" s="2">
        <f t="shared" si="26"/>
        <v>79.27826959925568</v>
      </c>
      <c r="BE115" s="2">
        <f t="shared" si="27"/>
        <v>75.232880648455335</v>
      </c>
      <c r="BF115" s="2">
        <f t="shared" si="28"/>
        <v>69.090651619018644</v>
      </c>
      <c r="BG115" s="2">
        <f t="shared" si="29"/>
        <v>61.077616437750919</v>
      </c>
      <c r="BH115" s="2">
        <f t="shared" si="30"/>
        <v>51.337527446560756</v>
      </c>
      <c r="BK115" s="2" t="str">
        <f>IF(OR($B115&lt;C$229, AND($B115&gt;C$230, $B115&lt;C$231)), C115, "")</f>
        <v/>
      </c>
      <c r="BL115" s="2">
        <f>IF(OR($B115&lt;D$229, AND($B115&gt;D$230, $B115&lt;D$231)), D115, "")</f>
        <v>77.433000000000007</v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>
        <f>IF(OR($B115&lt;N$229, AND($B115&gt;N$230, $B115&lt;N$231)), N115, "")</f>
        <v>61.089599999999997</v>
      </c>
      <c r="BW115" s="2">
        <f>IF(OR($B115&lt;O$229, AND($B115&gt;O$230, $B115&lt;O$231)), O115, "")</f>
        <v>51.8611</v>
      </c>
      <c r="BZ115" s="2" t="str">
        <f>IF(OR(AND($B115&gt;C$230, $B115&lt;C$231), $B115&gt;C$232), C115, "")</f>
        <v/>
      </c>
      <c r="CA115" s="2">
        <f>IF(OR(AND($B115&gt;D$230, $B115&lt;D$231), $B115&gt;D$232), D115, "")</f>
        <v>77.433000000000007</v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>
        <f>IF(OR(AND($B115&gt;N$230, $B115&lt;N$231), $B115&gt;N$232), N115, "")</f>
        <v>61.089599999999997</v>
      </c>
      <c r="CL115" s="2">
        <f>IF(OR(AND($B115&gt;O$230, $B115&lt;O$231), $B115&gt;O$232), O115, "")</f>
        <v>51.8611</v>
      </c>
      <c r="CO115" s="2">
        <f>BK$207*$B115+BK$209</f>
        <v>76.906334081530119</v>
      </c>
      <c r="CP115" s="2">
        <f>BL$207*$B115+BL$209</f>
        <v>79.870073346968852</v>
      </c>
      <c r="CQ115" s="2">
        <f>BM$207*$B115+BM$209</f>
        <v>81.85994013939812</v>
      </c>
      <c r="CR115" s="2">
        <f>BN$207*$B115+BN$209</f>
        <v>80.83519480222013</v>
      </c>
      <c r="CS115" s="2">
        <f>BO$207*$B115+BO$209</f>
        <v>81.097304044714605</v>
      </c>
      <c r="CT115" s="2">
        <f>BP$207*$B115+BP$209</f>
        <v>82.591622814708572</v>
      </c>
      <c r="CU115" s="2">
        <f>BQ$207*$B115+BQ$209</f>
        <v>82.696058114158319</v>
      </c>
      <c r="CV115" s="2">
        <f>BR$207*$B115+BR$209</f>
        <v>82.565861022494502</v>
      </c>
      <c r="CW115" s="2">
        <f>BS$207*$B115+BS$209</f>
        <v>80.417767310501063</v>
      </c>
      <c r="CX115" s="2">
        <f>BT$207*$B115+BT$209</f>
        <v>76.283517056922861</v>
      </c>
      <c r="CY115" s="2">
        <f>BU$207*$B115+BU$209</f>
        <v>70.124928435800697</v>
      </c>
      <c r="CZ115" s="2">
        <f>BV$207*$B115+BV$209</f>
        <v>61.817835775974771</v>
      </c>
      <c r="DA115" s="2">
        <f>BW$207*$B115+BW$209</f>
        <v>51.884696634017907</v>
      </c>
      <c r="DD115" s="2">
        <f>BZ$207*$B115+BZ$209</f>
        <v>76.041231708558399</v>
      </c>
      <c r="DE115" s="2">
        <f>CA$207*$B115+CA$209</f>
        <v>78.774600208997356</v>
      </c>
      <c r="DF115" s="2">
        <f>CB$207*$B115+CB$209</f>
        <v>80.512027138609881</v>
      </c>
      <c r="DG115" s="2">
        <f>CC$207*$B115+CC$209</f>
        <v>79.780543133195977</v>
      </c>
      <c r="DH115" s="2">
        <f>CD$207*$B115+CD$209</f>
        <v>79.901201021450973</v>
      </c>
      <c r="DI115" s="2">
        <f>CE$207*$B115+CE$209</f>
        <v>81.319066390274941</v>
      </c>
      <c r="DJ115" s="2">
        <f>CF$207*$B115+CF$209</f>
        <v>81.515592121582785</v>
      </c>
      <c r="DK115" s="2">
        <f>CG$207*$B115+CG$209</f>
        <v>81.294537640812223</v>
      </c>
      <c r="DL115" s="2">
        <f>CH$207*$B115+CH$209</f>
        <v>78.865204374181332</v>
      </c>
      <c r="DM115" s="2">
        <f>CI$207*$B115+CI$209</f>
        <v>74.841321531627457</v>
      </c>
      <c r="DN115" s="2">
        <f>CJ$207*$B115+CJ$209</f>
        <v>68.665165501811117</v>
      </c>
      <c r="DO115" s="2">
        <f>CK$207*$B115+CK$209</f>
        <v>60.76385572396066</v>
      </c>
      <c r="DP115" s="2">
        <f>CL$207*$B115+CL$209</f>
        <v>51.1141449384968</v>
      </c>
      <c r="DS115" s="2">
        <f>POWER(10,($B115-C$227)/C$228)/(1+POWER(10,($B115-C$227)/C$228))</f>
        <v>0.73020244818517888</v>
      </c>
      <c r="DT115" s="2">
        <f>POWER(10,($B115-D$227)/D$228)/(1+POWER(10,($B115-D$227)/D$228))</f>
        <v>0.58221574045386293</v>
      </c>
      <c r="DU115" s="2">
        <f>POWER(10,($B115-E$227)/E$228)/(1+POWER(10,($B115-E$227)/E$228))</f>
        <v>0.71109849232418698</v>
      </c>
      <c r="DV115" s="2">
        <f>POWER(10,($B115-F$227)/F$228)/(1+POWER(10,($B115-F$227)/F$228))</f>
        <v>0.73759186495818863</v>
      </c>
      <c r="DW115" s="2">
        <f>POWER(10,($B115-G$227)/G$228)/(1+POWER(10,($B115-G$227)/G$228))</f>
        <v>0.73669040655204909</v>
      </c>
      <c r="DX115" s="2">
        <f>POWER(10,($B115-H$227)/H$228)/(1+POWER(10,($B115-H$227)/H$228))</f>
        <v>0.7115716076480435</v>
      </c>
      <c r="DY115" s="2">
        <f>POWER(10,($B115-I$227)/I$228)/(1+POWER(10,($B115-I$227)/I$228))</f>
        <v>0.71952006277906666</v>
      </c>
      <c r="DZ115" s="2">
        <f>POWER(10,($B115-J$227)/J$228)/(1+POWER(10,($B115-J$227)/J$228))</f>
        <v>0.71893072812382275</v>
      </c>
      <c r="EA115" s="2">
        <f>POWER(10,($B115-K$227)/K$228)/(1+POWER(10,($B115-K$227)/K$228))</f>
        <v>0.73394622825822342</v>
      </c>
      <c r="EB115" s="2">
        <f>POWER(10,($B115-L$227)/L$228)/(1+POWER(10,($B115-L$227)/L$228))</f>
        <v>0.72849789785079799</v>
      </c>
      <c r="EC115" s="2">
        <f>POWER(10,($B115-M$227)/M$228)/(1+POWER(10,($B115-M$227)/M$228))</f>
        <v>0.70852382445095796</v>
      </c>
      <c r="ED115" s="2">
        <f>POWER(10,($B115-N$227)/N$228)/(1+POWER(10,($B115-N$227)/N$228))</f>
        <v>0.70230867919115025</v>
      </c>
      <c r="EE115" s="2">
        <f>POWER(10,($B115-O$227)/O$228)/(1+POWER(10,($B115-O$227)/O$228))</f>
        <v>0.71010055605304645</v>
      </c>
    </row>
    <row r="116" spans="2:135" x14ac:dyDescent="0.25">
      <c r="B116" s="2">
        <v>110</v>
      </c>
      <c r="C116">
        <v>78.186000000000007</v>
      </c>
      <c r="D116">
        <v>78.896000000000001</v>
      </c>
      <c r="E116">
        <v>79.194000000000003</v>
      </c>
      <c r="F116">
        <v>81</v>
      </c>
      <c r="G116">
        <v>81.179000000000002</v>
      </c>
      <c r="H116">
        <v>81.343000000000004</v>
      </c>
      <c r="I116">
        <v>82.790999999999997</v>
      </c>
      <c r="J116">
        <v>80.745999999999995</v>
      </c>
      <c r="K116">
        <v>79.522000000000006</v>
      </c>
      <c r="L116">
        <v>75.328000000000003</v>
      </c>
      <c r="M116">
        <v>70.954999999999998</v>
      </c>
      <c r="N116">
        <v>62.209000000000003</v>
      </c>
      <c r="O116">
        <v>51.375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76.239328871870143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79.19181753783505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80.859624377507359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80.133239925178088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80.407019848772649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81.771927239642139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82.057970363261688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81.929162105566604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79.784712233227239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75.585418225375562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69.248593373410841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61.148487664278981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51.395254157695568</v>
      </c>
      <c r="AE116" s="5"/>
      <c r="AG116" s="5">
        <f t="shared" si="32"/>
        <v>1.9466711281298643</v>
      </c>
      <c r="AH116" s="5">
        <f t="shared" si="32"/>
        <v>-0.29581753783504894</v>
      </c>
      <c r="AI116" s="5">
        <f t="shared" si="32"/>
        <v>-1.6656243775073563</v>
      </c>
      <c r="AJ116" s="5">
        <f t="shared" si="31"/>
        <v>0.86676007482191153</v>
      </c>
      <c r="AK116" s="5">
        <f t="shared" si="31"/>
        <v>0.77198015122735342</v>
      </c>
      <c r="AL116" s="5">
        <f t="shared" si="31"/>
        <v>-0.42892723964213531</v>
      </c>
      <c r="AM116" s="5">
        <f t="shared" si="31"/>
        <v>0.73302963673830845</v>
      </c>
      <c r="AN116" s="5">
        <f t="shared" si="31"/>
        <v>-1.1831621055666091</v>
      </c>
      <c r="AO116" s="5">
        <f t="shared" si="31"/>
        <v>-0.26271223322723358</v>
      </c>
      <c r="AP116" s="5">
        <f t="shared" si="33"/>
        <v>-0.25741822537555947</v>
      </c>
      <c r="AQ116" s="5">
        <f t="shared" si="33"/>
        <v>1.7064066265891569</v>
      </c>
      <c r="AR116" s="5">
        <f t="shared" si="33"/>
        <v>1.0605123357210218</v>
      </c>
      <c r="AS116" s="5">
        <f t="shared" si="33"/>
        <v>-2.0254157695568153E-2</v>
      </c>
      <c r="AV116" s="2">
        <f t="shared" si="18"/>
        <v>76.239328871807032</v>
      </c>
      <c r="AW116" s="2">
        <f t="shared" si="19"/>
        <v>79.191814351914189</v>
      </c>
      <c r="AX116" s="2">
        <f t="shared" si="20"/>
        <v>80.843842467238744</v>
      </c>
      <c r="AY116" s="2">
        <f t="shared" si="21"/>
        <v>80.004862741336183</v>
      </c>
      <c r="AZ116" s="2">
        <f t="shared" si="22"/>
        <v>80.168772380534108</v>
      </c>
      <c r="BA116" s="2">
        <f t="shared" si="23"/>
        <v>81.642917812795986</v>
      </c>
      <c r="BB116" s="2">
        <f t="shared" si="24"/>
        <v>81.810774580930897</v>
      </c>
      <c r="BC116" s="2">
        <f t="shared" si="25"/>
        <v>81.609377952816999</v>
      </c>
      <c r="BD116" s="2">
        <f t="shared" si="26"/>
        <v>79.224210489987115</v>
      </c>
      <c r="BE116" s="2">
        <f t="shared" si="27"/>
        <v>75.185416821262976</v>
      </c>
      <c r="BF116" s="2">
        <f t="shared" si="28"/>
        <v>69.046884897794541</v>
      </c>
      <c r="BG116" s="2">
        <f t="shared" si="29"/>
        <v>61.042190024113282</v>
      </c>
      <c r="BH116" s="2">
        <f t="shared" si="30"/>
        <v>51.304420442214813</v>
      </c>
      <c r="BK116" s="2" t="str">
        <f>IF(OR($B116&lt;C$229, AND($B116&gt;C$230, $B116&lt;C$231)), C116, "")</f>
        <v/>
      </c>
      <c r="BL116" s="2">
        <f>IF(OR($B116&lt;D$229, AND($B116&gt;D$230, $B116&lt;D$231)), D116, "")</f>
        <v>78.896000000000001</v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>
        <f>IF(OR(AND($B116&gt;D$230, $B116&lt;D$231), $B116&gt;D$232), D116, "")</f>
        <v>78.896000000000001</v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76.91231748062215</v>
      </c>
      <c r="CP116" s="2">
        <f>BL$207*$B116+BL$209</f>
        <v>79.881470289846348</v>
      </c>
      <c r="CQ116" s="2">
        <f>BM$207*$B116+BM$209</f>
        <v>81.877775889615108</v>
      </c>
      <c r="CR116" s="2">
        <f>BN$207*$B116+BN$209</f>
        <v>80.844219343201516</v>
      </c>
      <c r="CS116" s="2">
        <f>BO$207*$B116+BO$209</f>
        <v>81.101800695231532</v>
      </c>
      <c r="CT116" s="2">
        <f>BP$207*$B116+BP$209</f>
        <v>82.61773311546844</v>
      </c>
      <c r="CU116" s="2">
        <f>BQ$207*$B116+BQ$209</f>
        <v>82.714937603545479</v>
      </c>
      <c r="CV116" s="2">
        <f>BR$207*$B116+BR$209</f>
        <v>82.594379837408667</v>
      </c>
      <c r="CW116" s="2">
        <f>BS$207*$B116+BS$209</f>
        <v>80.445952675191521</v>
      </c>
      <c r="CX116" s="2">
        <f>BT$207*$B116+BT$209</f>
        <v>76.314052130142613</v>
      </c>
      <c r="CY116" s="2">
        <f>BU$207*$B116+BU$209</f>
        <v>70.165931663035593</v>
      </c>
      <c r="CZ116" s="2">
        <f>BV$207*$B116+BV$209</f>
        <v>61.851978810383599</v>
      </c>
      <c r="DA116" s="2">
        <f>BW$207*$B116+BW$209</f>
        <v>51.90759376724592</v>
      </c>
      <c r="DD116" s="2">
        <f>BZ$207*$B116+BZ$209</f>
        <v>76.012550082142212</v>
      </c>
      <c r="DE116" s="2">
        <f>CA$207*$B116+CA$209</f>
        <v>78.740477691918514</v>
      </c>
      <c r="DF116" s="2">
        <f>CB$207*$B116+CB$209</f>
        <v>80.460742050194995</v>
      </c>
      <c r="DG116" s="2">
        <f>CC$207*$B116+CC$209</f>
        <v>79.732525090341724</v>
      </c>
      <c r="DH116" s="2">
        <f>CD$207*$B116+CD$209</f>
        <v>79.864630314558326</v>
      </c>
      <c r="DI116" s="2">
        <f>CE$207*$B116+CE$209</f>
        <v>81.282553532738959</v>
      </c>
      <c r="DJ116" s="2">
        <f>CF$207*$B116+CF$209</f>
        <v>81.489330350376576</v>
      </c>
      <c r="DK116" s="2">
        <f>CG$207*$B116+CG$209</f>
        <v>81.25817077465905</v>
      </c>
      <c r="DL116" s="2">
        <f>CH$207*$B116+CH$209</f>
        <v>78.820300358522971</v>
      </c>
      <c r="DM116" s="2">
        <f>CI$207*$B116+CI$209</f>
        <v>74.801799219029832</v>
      </c>
      <c r="DN116" s="2">
        <f>CJ$207*$B116+CJ$209</f>
        <v>68.627032304026159</v>
      </c>
      <c r="DO116" s="2">
        <f>CK$207*$B116+CK$209</f>
        <v>60.729142771998347</v>
      </c>
      <c r="DP116" s="2">
        <f>CL$207*$B116+CL$209</f>
        <v>51.079841177036556</v>
      </c>
      <c r="DS116" s="2">
        <f>POWER(10,($B116-C$227)/C$228)/(1+POWER(10,($B116-C$227)/C$228))</f>
        <v>0.74795842786931077</v>
      </c>
      <c r="DT116" s="2">
        <f>POWER(10,($B116-D$227)/D$228)/(1+POWER(10,($B116-D$227)/D$228))</f>
        <v>0.60443506748829545</v>
      </c>
      <c r="DU116" s="2">
        <f>POWER(10,($B116-E$227)/E$228)/(1+POWER(10,($B116-E$227)/E$228))</f>
        <v>0.7296462466975967</v>
      </c>
      <c r="DV116" s="2">
        <f>POWER(10,($B116-F$227)/F$228)/(1+POWER(10,($B116-F$227)/F$228))</f>
        <v>0.75502468390578037</v>
      </c>
      <c r="DW116" s="2">
        <f>POWER(10,($B116-G$227)/G$228)/(1+POWER(10,($B116-G$227)/G$228))</f>
        <v>0.75416315268534639</v>
      </c>
      <c r="DX116" s="2">
        <f>POWER(10,($B116-H$227)/H$228)/(1+POWER(10,($B116-H$227)/H$228))</f>
        <v>0.73010051627636563</v>
      </c>
      <c r="DY116" s="2">
        <f>POWER(10,($B116-I$227)/I$228)/(1+POWER(10,($B116-I$227)/I$228))</f>
        <v>0.7377265598557704</v>
      </c>
      <c r="DZ116" s="2">
        <f>POWER(10,($B116-J$227)/J$228)/(1+POWER(10,($B116-J$227)/J$228))</f>
        <v>0.73716150567393435</v>
      </c>
      <c r="EA116" s="2">
        <f>POWER(10,($B116-K$227)/K$228)/(1+POWER(10,($B116-K$227)/K$228))</f>
        <v>0.75153965745154638</v>
      </c>
      <c r="EB116" s="2">
        <f>POWER(10,($B116-L$227)/L$228)/(1+POWER(10,($B116-L$227)/L$228))</f>
        <v>0.74632708628687239</v>
      </c>
      <c r="EC116" s="2">
        <f>POWER(10,($B116-M$227)/M$228)/(1+POWER(10,($B116-M$227)/M$228))</f>
        <v>0.72717345594410066</v>
      </c>
      <c r="ED116" s="2">
        <f>POWER(10,($B116-N$227)/N$228)/(1+POWER(10,($B116-N$227)/N$228))</f>
        <v>0.72119949715442955</v>
      </c>
      <c r="EE116" s="2">
        <f>POWER(10,($B116-O$227)/O$228)/(1+POWER(10,($B116-O$227)/O$228))</f>
        <v>0.72868793425164358</v>
      </c>
    </row>
    <row r="117" spans="2:135" x14ac:dyDescent="0.25">
      <c r="B117" s="2">
        <v>111</v>
      </c>
      <c r="C117">
        <v>75.744</v>
      </c>
      <c r="D117">
        <v>79.06</v>
      </c>
      <c r="E117">
        <v>81.045000000000002</v>
      </c>
      <c r="F117">
        <v>79.700999999999993</v>
      </c>
      <c r="G117">
        <v>79.343000000000004</v>
      </c>
      <c r="H117">
        <v>82.239000000000004</v>
      </c>
      <c r="I117">
        <v>80.328000000000003</v>
      </c>
      <c r="J117">
        <v>82.91</v>
      </c>
      <c r="K117">
        <v>79.075000000000003</v>
      </c>
      <c r="L117">
        <v>76.209000000000003</v>
      </c>
      <c r="M117">
        <v>70.209000000000003</v>
      </c>
      <c r="N117">
        <v>61.462699999999998</v>
      </c>
      <c r="O117">
        <v>51.555599999999998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76.20353291643012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79.149837104145391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80.81476271487756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80.173008035373584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80.531573237324807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81.844068218617664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82.226156529423264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82.153588443311349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80.135009699802055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75.848822343129015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69.389954306876589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61.217815328714998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51.452137724255032</v>
      </c>
      <c r="AE117" s="5"/>
      <c r="AG117" s="5">
        <f t="shared" si="32"/>
        <v>-0.45953291643012051</v>
      </c>
      <c r="AH117" s="5">
        <f t="shared" si="32"/>
        <v>-8.983710414538848E-2</v>
      </c>
      <c r="AI117" s="5">
        <f t="shared" si="32"/>
        <v>0.2302372851224419</v>
      </c>
      <c r="AJ117" s="5">
        <f t="shared" si="31"/>
        <v>-0.47200803537359093</v>
      </c>
      <c r="AK117" s="5">
        <f t="shared" si="31"/>
        <v>-1.1885732373248032</v>
      </c>
      <c r="AL117" s="5">
        <f t="shared" si="31"/>
        <v>0.39493178138233986</v>
      </c>
      <c r="AM117" s="5">
        <f t="shared" si="31"/>
        <v>-1.898156529423261</v>
      </c>
      <c r="AN117" s="5">
        <f t="shared" si="31"/>
        <v>0.75641155668864712</v>
      </c>
      <c r="AO117" s="5">
        <f t="shared" si="31"/>
        <v>-1.0600096998020518</v>
      </c>
      <c r="AP117" s="5">
        <f t="shared" si="33"/>
        <v>0.36017765687098802</v>
      </c>
      <c r="AQ117" s="5">
        <f t="shared" si="33"/>
        <v>0.8190456931234138</v>
      </c>
      <c r="AR117" s="5">
        <f t="shared" si="33"/>
        <v>0.24488467128499991</v>
      </c>
      <c r="AS117" s="5">
        <f t="shared" si="33"/>
        <v>0.1034622757449668</v>
      </c>
      <c r="AV117" s="2">
        <f t="shared" si="18"/>
        <v>76.203532916417657</v>
      </c>
      <c r="AW117" s="2">
        <f t="shared" si="19"/>
        <v>79.149836225926961</v>
      </c>
      <c r="AX117" s="2">
        <f t="shared" si="20"/>
        <v>80.78482074111119</v>
      </c>
      <c r="AY117" s="2">
        <f t="shared" si="21"/>
        <v>79.951378867534956</v>
      </c>
      <c r="AZ117" s="2">
        <f t="shared" si="22"/>
        <v>80.120984257731749</v>
      </c>
      <c r="BA117" s="2">
        <f t="shared" si="23"/>
        <v>81.598481417179357</v>
      </c>
      <c r="BB117" s="2">
        <f t="shared" si="24"/>
        <v>81.774207031057585</v>
      </c>
      <c r="BC117" s="2">
        <f t="shared" si="25"/>
        <v>81.565613779139056</v>
      </c>
      <c r="BD117" s="2">
        <f t="shared" si="26"/>
        <v>79.168932113709189</v>
      </c>
      <c r="BE117" s="2">
        <f t="shared" si="27"/>
        <v>75.136705690704602</v>
      </c>
      <c r="BF117" s="2">
        <f t="shared" si="28"/>
        <v>69.001402473037928</v>
      </c>
      <c r="BG117" s="2">
        <f t="shared" si="29"/>
        <v>61.005060467106382</v>
      </c>
      <c r="BH117" s="2">
        <f t="shared" si="30"/>
        <v>51.269865172122977</v>
      </c>
      <c r="BK117" s="2" t="str">
        <f>IF(OR($B117&lt;C$229, AND($B117&gt;C$230, $B117&lt;C$231)), C117, "")</f>
        <v/>
      </c>
      <c r="BL117" s="2">
        <f>IF(OR($B117&lt;D$229, AND($B117&gt;D$230, $B117&lt;D$231)), D117, "")</f>
        <v>79.06</v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>
        <f>IF(OR(AND($B117&gt;D$230, $B117&lt;D$231), $B117&gt;D$232), D117, "")</f>
        <v>79.06</v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76.918300879714181</v>
      </c>
      <c r="CP117" s="2">
        <f>BL$207*$B117+BL$209</f>
        <v>79.892867232723844</v>
      </c>
      <c r="CQ117" s="2">
        <f>BM$207*$B117+BM$209</f>
        <v>81.895611639832083</v>
      </c>
      <c r="CR117" s="2">
        <f>BN$207*$B117+BN$209</f>
        <v>80.853243884182916</v>
      </c>
      <c r="CS117" s="2">
        <f>BO$207*$B117+BO$209</f>
        <v>81.106297345748473</v>
      </c>
      <c r="CT117" s="2">
        <f>BP$207*$B117+BP$209</f>
        <v>82.643843416228307</v>
      </c>
      <c r="CU117" s="2">
        <f>BQ$207*$B117+BQ$209</f>
        <v>82.73381709293264</v>
      </c>
      <c r="CV117" s="2">
        <f>BR$207*$B117+BR$209</f>
        <v>82.622898652322846</v>
      </c>
      <c r="CW117" s="2">
        <f>BS$207*$B117+BS$209</f>
        <v>80.474138039881964</v>
      </c>
      <c r="CX117" s="2">
        <f>BT$207*$B117+BT$209</f>
        <v>76.34458720336238</v>
      </c>
      <c r="CY117" s="2">
        <f>BU$207*$B117+BU$209</f>
        <v>70.206934890270475</v>
      </c>
      <c r="CZ117" s="2">
        <f>BV$207*$B117+BV$209</f>
        <v>61.886121844792427</v>
      </c>
      <c r="DA117" s="2">
        <f>BW$207*$B117+BW$209</f>
        <v>51.930490900473934</v>
      </c>
      <c r="DD117" s="2">
        <f>BZ$207*$B117+BZ$209</f>
        <v>75.983868455726025</v>
      </c>
      <c r="DE117" s="2">
        <f>CA$207*$B117+CA$209</f>
        <v>78.706355174839686</v>
      </c>
      <c r="DF117" s="2">
        <f>CB$207*$B117+CB$209</f>
        <v>80.409456961780094</v>
      </c>
      <c r="DG117" s="2">
        <f>CC$207*$B117+CC$209</f>
        <v>79.684507047487472</v>
      </c>
      <c r="DH117" s="2">
        <f>CD$207*$B117+CD$209</f>
        <v>79.828059607665665</v>
      </c>
      <c r="DI117" s="2">
        <f>CE$207*$B117+CE$209</f>
        <v>81.246040675202977</v>
      </c>
      <c r="DJ117" s="2">
        <f>CF$207*$B117+CF$209</f>
        <v>81.463068579170368</v>
      </c>
      <c r="DK117" s="2">
        <f>CG$207*$B117+CG$209</f>
        <v>81.22180390850589</v>
      </c>
      <c r="DL117" s="2">
        <f>CH$207*$B117+CH$209</f>
        <v>78.775396342864624</v>
      </c>
      <c r="DM117" s="2">
        <f>CI$207*$B117+CI$209</f>
        <v>74.76227690643222</v>
      </c>
      <c r="DN117" s="2">
        <f>CJ$207*$B117+CJ$209</f>
        <v>68.5888991062412</v>
      </c>
      <c r="DO117" s="2">
        <f>CK$207*$B117+CK$209</f>
        <v>60.694429820036035</v>
      </c>
      <c r="DP117" s="2">
        <f>CL$207*$B117+CL$209</f>
        <v>51.045537415576312</v>
      </c>
      <c r="DS117" s="2">
        <f>POWER(10,($B117-C$227)/C$228)/(1+POWER(10,($B117-C$227)/C$228))</f>
        <v>0.76492204780940409</v>
      </c>
      <c r="DT117" s="2">
        <f>POWER(10,($B117-D$227)/D$228)/(1+POWER(10,($B117-D$227)/D$228))</f>
        <v>0.62623131544224919</v>
      </c>
      <c r="DU117" s="2">
        <f>POWER(10,($B117-E$227)/E$228)/(1+POWER(10,($B117-E$227)/E$228))</f>
        <v>0.74742616978260001</v>
      </c>
      <c r="DV117" s="2">
        <f>POWER(10,($B117-F$227)/F$228)/(1+POWER(10,($B117-F$227)/F$228))</f>
        <v>0.7716579030724704</v>
      </c>
      <c r="DW117" s="2">
        <f>POWER(10,($B117-G$227)/G$228)/(1+POWER(10,($B117-G$227)/G$228))</f>
        <v>0.77083711320756398</v>
      </c>
      <c r="DX117" s="2">
        <f>POWER(10,($B117-H$227)/H$228)/(1+POWER(10,($B117-H$227)/H$228))</f>
        <v>0.74786088792625194</v>
      </c>
      <c r="DY117" s="2">
        <f>POWER(10,($B117-I$227)/I$228)/(1+POWER(10,($B117-I$227)/I$228))</f>
        <v>0.75515340091484284</v>
      </c>
      <c r="DZ117" s="2">
        <f>POWER(10,($B117-J$227)/J$228)/(1+POWER(10,($B117-J$227)/J$228))</f>
        <v>0.75461340344726835</v>
      </c>
      <c r="EA117" s="2">
        <f>POWER(10,($B117-K$227)/K$228)/(1+POWER(10,($B117-K$227)/K$228))</f>
        <v>0.76833689810785755</v>
      </c>
      <c r="EB117" s="2">
        <f>POWER(10,($B117-L$227)/L$228)/(1+POWER(10,($B117-L$227)/L$228))</f>
        <v>0.76336576650053178</v>
      </c>
      <c r="EC117" s="2">
        <f>POWER(10,($B117-M$227)/M$228)/(1+POWER(10,($B117-M$227)/M$228))</f>
        <v>0.74505918171383634</v>
      </c>
      <c r="ED117" s="2">
        <f>POWER(10,($B117-N$227)/N$228)/(1+POWER(10,($B117-N$227)/N$228))</f>
        <v>0.73933647232904398</v>
      </c>
      <c r="EE117" s="2">
        <f>POWER(10,($B117-O$227)/O$228)/(1+POWER(10,($B117-O$227)/O$228))</f>
        <v>0.74650898564163859</v>
      </c>
    </row>
    <row r="118" spans="2:135" x14ac:dyDescent="0.25">
      <c r="B118" s="2">
        <v>112</v>
      </c>
      <c r="C118">
        <v>74.605000000000004</v>
      </c>
      <c r="D118">
        <v>79.611999999999995</v>
      </c>
      <c r="E118">
        <v>80.686999999999998</v>
      </c>
      <c r="F118">
        <v>81.075000000000003</v>
      </c>
      <c r="G118">
        <v>79.835999999999999</v>
      </c>
      <c r="H118">
        <v>81.134</v>
      </c>
      <c r="I118">
        <v>81.954999999999998</v>
      </c>
      <c r="J118">
        <v>81.954999999999998</v>
      </c>
      <c r="K118">
        <v>80.09</v>
      </c>
      <c r="L118">
        <v>76.09</v>
      </c>
      <c r="M118">
        <v>70.656999999999996</v>
      </c>
      <c r="N118">
        <v>61.5075</v>
      </c>
      <c r="O118">
        <v>52.6111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76.167343473661433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79.106490835622679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80.777487942668984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80.253621987618217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80.732156001017771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81.988657342771589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82.506478269427305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82.52763414212599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80.662682967009928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76.268140247946178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69.651973310579592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61.363841290533216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51.576311628664506</v>
      </c>
      <c r="AE118" s="5"/>
      <c r="AG118" s="5">
        <f t="shared" si="32"/>
        <v>-1.5623434736614286</v>
      </c>
      <c r="AH118" s="5">
        <f t="shared" si="32"/>
        <v>0.5055091643773153</v>
      </c>
      <c r="AI118" s="5">
        <f t="shared" si="32"/>
        <v>-9.0487942668985966E-2</v>
      </c>
      <c r="AJ118" s="5">
        <f t="shared" si="31"/>
        <v>0.82137801238178554</v>
      </c>
      <c r="AK118" s="5">
        <f t="shared" si="31"/>
        <v>-0.89615600101777204</v>
      </c>
      <c r="AL118" s="5">
        <f t="shared" si="31"/>
        <v>-0.85465734277158845</v>
      </c>
      <c r="AM118" s="5">
        <f t="shared" si="31"/>
        <v>-0.5514782694273066</v>
      </c>
      <c r="AN118" s="5">
        <f t="shared" si="31"/>
        <v>-0.57263414212599173</v>
      </c>
      <c r="AO118" s="5">
        <f t="shared" si="31"/>
        <v>-0.57268296700992494</v>
      </c>
      <c r="AP118" s="5">
        <f t="shared" si="33"/>
        <v>-0.17814024794617467</v>
      </c>
      <c r="AQ118" s="5">
        <f t="shared" si="33"/>
        <v>1.0050266894204043</v>
      </c>
      <c r="AR118" s="5">
        <f t="shared" si="33"/>
        <v>0.14365870946678427</v>
      </c>
      <c r="AS118" s="5">
        <f t="shared" si="33"/>
        <v>1.0347883713354946</v>
      </c>
      <c r="AV118" s="2">
        <f t="shared" si="18"/>
        <v>76.167343473659088</v>
      </c>
      <c r="AW118" s="2">
        <f t="shared" si="19"/>
        <v>79.106490605163245</v>
      </c>
      <c r="AX118" s="2">
        <f t="shared" si="20"/>
        <v>80.724572498197517</v>
      </c>
      <c r="AY118" s="2">
        <f t="shared" si="21"/>
        <v>79.8969920731071</v>
      </c>
      <c r="AZ118" s="2">
        <f t="shared" si="22"/>
        <v>80.072896658724545</v>
      </c>
      <c r="BA118" s="2">
        <f t="shared" si="23"/>
        <v>81.552977624194028</v>
      </c>
      <c r="BB118" s="2">
        <f t="shared" si="24"/>
        <v>81.737118485107175</v>
      </c>
      <c r="BC118" s="2">
        <f t="shared" si="25"/>
        <v>81.520756480269696</v>
      </c>
      <c r="BD118" s="2">
        <f t="shared" si="26"/>
        <v>79.112632980745673</v>
      </c>
      <c r="BE118" s="2">
        <f t="shared" si="27"/>
        <v>75.086939787357693</v>
      </c>
      <c r="BF118" s="2">
        <f t="shared" si="28"/>
        <v>68.954428331674308</v>
      </c>
      <c r="BG118" s="2">
        <f t="shared" si="29"/>
        <v>60.966418759770818</v>
      </c>
      <c r="BH118" s="2">
        <f t="shared" si="30"/>
        <v>51.23401612027159</v>
      </c>
      <c r="BK118" s="2" t="str">
        <f>IF(OR($B118&lt;C$229, AND($B118&gt;C$230, $B118&lt;C$231)), C118, "")</f>
        <v/>
      </c>
      <c r="BL118" s="2">
        <f>IF(OR($B118&lt;D$229, AND($B118&gt;D$230, $B118&lt;D$231)), D118, "")</f>
        <v>79.611999999999995</v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>
        <f>IF(OR(AND($B118&gt;D$230, $B118&lt;D$231), $B118&gt;D$232), D118, "")</f>
        <v>79.611999999999995</v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76.924284278806226</v>
      </c>
      <c r="CP118" s="2">
        <f>BL$207*$B118+BL$209</f>
        <v>79.904264175601341</v>
      </c>
      <c r="CQ118" s="2">
        <f>BM$207*$B118+BM$209</f>
        <v>81.913447390049058</v>
      </c>
      <c r="CR118" s="2">
        <f>BN$207*$B118+BN$209</f>
        <v>80.862268425164302</v>
      </c>
      <c r="CS118" s="2">
        <f>BO$207*$B118+BO$209</f>
        <v>81.110793996265414</v>
      </c>
      <c r="CT118" s="2">
        <f>BP$207*$B118+BP$209</f>
        <v>82.669953716988175</v>
      </c>
      <c r="CU118" s="2">
        <f>BQ$207*$B118+BQ$209</f>
        <v>82.7526965823198</v>
      </c>
      <c r="CV118" s="2">
        <f>BR$207*$B118+BR$209</f>
        <v>82.65141746723701</v>
      </c>
      <c r="CW118" s="2">
        <f>BS$207*$B118+BS$209</f>
        <v>80.502323404572422</v>
      </c>
      <c r="CX118" s="2">
        <f>BT$207*$B118+BT$209</f>
        <v>76.375122276582132</v>
      </c>
      <c r="CY118" s="2">
        <f>BU$207*$B118+BU$209</f>
        <v>70.247938117505356</v>
      </c>
      <c r="CZ118" s="2">
        <f>BV$207*$B118+BV$209</f>
        <v>61.920264879201255</v>
      </c>
      <c r="DA118" s="2">
        <f>BW$207*$B118+BW$209</f>
        <v>51.953388033701948</v>
      </c>
      <c r="DD118" s="2">
        <f>BZ$207*$B118+BZ$209</f>
        <v>75.955186829309838</v>
      </c>
      <c r="DE118" s="2">
        <f>CA$207*$B118+CA$209</f>
        <v>78.672232657760844</v>
      </c>
      <c r="DF118" s="2">
        <f>CB$207*$B118+CB$209</f>
        <v>80.358171873365208</v>
      </c>
      <c r="DG118" s="2">
        <f>CC$207*$B118+CC$209</f>
        <v>79.636489004633219</v>
      </c>
      <c r="DH118" s="2">
        <f>CD$207*$B118+CD$209</f>
        <v>79.791488900773018</v>
      </c>
      <c r="DI118" s="2">
        <f>CE$207*$B118+CE$209</f>
        <v>81.209527817666995</v>
      </c>
      <c r="DJ118" s="2">
        <f>CF$207*$B118+CF$209</f>
        <v>81.436806807964174</v>
      </c>
      <c r="DK118" s="2">
        <f>CG$207*$B118+CG$209</f>
        <v>81.185437042352717</v>
      </c>
      <c r="DL118" s="2">
        <f>CH$207*$B118+CH$209</f>
        <v>78.730492327206264</v>
      </c>
      <c r="DM118" s="2">
        <f>CI$207*$B118+CI$209</f>
        <v>74.722754593834594</v>
      </c>
      <c r="DN118" s="2">
        <f>CJ$207*$B118+CJ$209</f>
        <v>68.550765908456228</v>
      </c>
      <c r="DO118" s="2">
        <f>CK$207*$B118+CK$209</f>
        <v>60.659716868073723</v>
      </c>
      <c r="DP118" s="2">
        <f>CL$207*$B118+CL$209</f>
        <v>51.011233654116062</v>
      </c>
      <c r="DS118" s="2">
        <f>POWER(10,($B118-C$227)/C$228)/(1+POWER(10,($B118-C$227)/C$228))</f>
        <v>0.78107811091701995</v>
      </c>
      <c r="DT118" s="2">
        <f>POWER(10,($B118-D$227)/D$228)/(1+POWER(10,($B118-D$227)/D$228))</f>
        <v>0.64752691703572041</v>
      </c>
      <c r="DU118" s="2">
        <f>POWER(10,($B118-E$227)/E$228)/(1+POWER(10,($B118-E$227)/E$228))</f>
        <v>0.76441432987156521</v>
      </c>
      <c r="DV118" s="2">
        <f>POWER(10,($B118-F$227)/F$228)/(1+POWER(10,($B118-F$227)/F$228))</f>
        <v>0.78747965244757423</v>
      </c>
      <c r="DW118" s="2">
        <f>POWER(10,($B118-G$227)/G$228)/(1+POWER(10,($B118-G$227)/G$228))</f>
        <v>0.78670001433860681</v>
      </c>
      <c r="DX118" s="2">
        <f>POWER(10,($B118-H$227)/H$228)/(1+POWER(10,($B118-H$227)/H$228))</f>
        <v>0.7648290086565307</v>
      </c>
      <c r="DY118" s="2">
        <f>POWER(10,($B118-I$227)/I$228)/(1+POWER(10,($B118-I$227)/I$228))</f>
        <v>0.77178052220213134</v>
      </c>
      <c r="DZ118" s="2">
        <f>POWER(10,($B118-J$227)/J$228)/(1+POWER(10,($B118-J$227)/J$228))</f>
        <v>0.77126608771502403</v>
      </c>
      <c r="EA118" s="2">
        <f>POWER(10,($B118-K$227)/K$228)/(1+POWER(10,($B118-K$227)/K$228))</f>
        <v>0.78432444355391551</v>
      </c>
      <c r="EB118" s="2">
        <f>POWER(10,($B118-L$227)/L$228)/(1+POWER(10,($B118-L$227)/L$228))</f>
        <v>0.7795979688264455</v>
      </c>
      <c r="EC118" s="2">
        <f>POWER(10,($B118-M$227)/M$228)/(1+POWER(10,($B118-M$227)/M$228))</f>
        <v>0.76215588431992831</v>
      </c>
      <c r="ED118" s="2">
        <f>POWER(10,($B118-N$227)/N$228)/(1+POWER(10,($B118-N$227)/N$228))</f>
        <v>0.756691622223292</v>
      </c>
      <c r="EE118" s="2">
        <f>POWER(10,($B118-O$227)/O$228)/(1+POWER(10,($B118-O$227)/O$228))</f>
        <v>0.76353931905145656</v>
      </c>
    </row>
    <row r="119" spans="2:135" x14ac:dyDescent="0.25">
      <c r="B119" s="2">
        <v>113</v>
      </c>
      <c r="C119">
        <v>75.86</v>
      </c>
      <c r="D119">
        <v>77.866</v>
      </c>
      <c r="E119">
        <v>79.626999999999995</v>
      </c>
      <c r="F119">
        <v>78.015000000000001</v>
      </c>
      <c r="G119">
        <v>79.656999999999996</v>
      </c>
      <c r="H119">
        <v>82.850999999999999</v>
      </c>
      <c r="I119">
        <v>82.447999999999993</v>
      </c>
      <c r="J119">
        <v>83</v>
      </c>
      <c r="K119">
        <v>80.641999999999996</v>
      </c>
      <c r="L119">
        <v>76.656999999999996</v>
      </c>
      <c r="M119">
        <v>70.611999999999995</v>
      </c>
      <c r="N119">
        <v>62</v>
      </c>
      <c r="O119">
        <v>52.1389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76.130851829874459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79.061935235309406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80.750396536284043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80.376731604713868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81.010839147299762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82.226870182891986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82.919071456744661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83.080853172552509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81.370645446005554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76.861790089622176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70.073241175414068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61.619307437360256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51.798595799023254</v>
      </c>
      <c r="AE119" s="5"/>
      <c r="AG119" s="5">
        <f t="shared" si="32"/>
        <v>-0.27085182987445933</v>
      </c>
      <c r="AH119" s="5">
        <f t="shared" si="32"/>
        <v>-1.1959352353094062</v>
      </c>
      <c r="AI119" s="5">
        <f t="shared" si="32"/>
        <v>-1.1233965362840479</v>
      </c>
      <c r="AJ119" s="5">
        <f t="shared" si="31"/>
        <v>-2.3617316047138672</v>
      </c>
      <c r="AK119" s="5">
        <f t="shared" si="31"/>
        <v>-1.353839147299766</v>
      </c>
      <c r="AL119" s="5">
        <f t="shared" si="31"/>
        <v>0.62412981710801319</v>
      </c>
      <c r="AM119" s="5">
        <f t="shared" si="31"/>
        <v>-0.47107145674466722</v>
      </c>
      <c r="AN119" s="5">
        <f t="shared" si="31"/>
        <v>-8.0853172552508568E-2</v>
      </c>
      <c r="AO119" s="5">
        <f t="shared" si="31"/>
        <v>-0.72864544600555803</v>
      </c>
      <c r="AP119" s="5">
        <f t="shared" si="33"/>
        <v>-0.20479008962217904</v>
      </c>
      <c r="AQ119" s="5">
        <f t="shared" si="33"/>
        <v>0.53875882458592628</v>
      </c>
      <c r="AR119" s="5">
        <f t="shared" si="33"/>
        <v>0.38069256263974438</v>
      </c>
      <c r="AS119" s="5">
        <f t="shared" si="33"/>
        <v>0.34030420097674607</v>
      </c>
      <c r="AV119" s="2">
        <f t="shared" si="18"/>
        <v>76.130851829874032</v>
      </c>
      <c r="AW119" s="2">
        <f t="shared" si="19"/>
        <v>79.061935177737467</v>
      </c>
      <c r="AX119" s="2">
        <f t="shared" si="20"/>
        <v>80.663287015751735</v>
      </c>
      <c r="AY119" s="2">
        <f t="shared" si="21"/>
        <v>79.841846621454181</v>
      </c>
      <c r="AZ119" s="2">
        <f t="shared" si="22"/>
        <v>80.024615737311976</v>
      </c>
      <c r="BA119" s="2">
        <f t="shared" si="23"/>
        <v>81.506578489805619</v>
      </c>
      <c r="BB119" s="2">
        <f t="shared" si="24"/>
        <v>81.699633317570516</v>
      </c>
      <c r="BC119" s="2">
        <f t="shared" si="25"/>
        <v>81.474980095114518</v>
      </c>
      <c r="BD119" s="2">
        <f t="shared" si="26"/>
        <v>79.055501174747263</v>
      </c>
      <c r="BE119" s="2">
        <f t="shared" si="27"/>
        <v>75.036302377991703</v>
      </c>
      <c r="BF119" s="2">
        <f t="shared" si="28"/>
        <v>68.906179230545817</v>
      </c>
      <c r="BG119" s="2">
        <f t="shared" si="29"/>
        <v>60.926452053178103</v>
      </c>
      <c r="BH119" s="2">
        <f t="shared" si="30"/>
        <v>51.197024849195529</v>
      </c>
      <c r="BK119" s="2" t="str">
        <f>IF(OR($B119&lt;C$229, AND($B119&gt;C$230, $B119&lt;C$231)), C119, "")</f>
        <v/>
      </c>
      <c r="BL119" s="2">
        <f>IF(OR($B119&lt;D$229, AND($B119&gt;D$230, $B119&lt;D$231)), D119, "")</f>
        <v>77.866</v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>
        <f>IF(OR(AND($B119&gt;D$230, $B119&lt;D$231), $B119&gt;D$232), D119, "")</f>
        <v>77.866</v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76.930267677898257</v>
      </c>
      <c r="CP119" s="2">
        <f>BL$207*$B119+BL$209</f>
        <v>79.915661118478823</v>
      </c>
      <c r="CQ119" s="2">
        <f>BM$207*$B119+BM$209</f>
        <v>81.931283140266046</v>
      </c>
      <c r="CR119" s="2">
        <f>BN$207*$B119+BN$209</f>
        <v>80.871292966145703</v>
      </c>
      <c r="CS119" s="2">
        <f>BO$207*$B119+BO$209</f>
        <v>81.115290646782341</v>
      </c>
      <c r="CT119" s="2">
        <f>BP$207*$B119+BP$209</f>
        <v>82.696064017748057</v>
      </c>
      <c r="CU119" s="2">
        <f>BQ$207*$B119+BQ$209</f>
        <v>82.771576071706946</v>
      </c>
      <c r="CV119" s="2">
        <f>BR$207*$B119+BR$209</f>
        <v>82.679936282151189</v>
      </c>
      <c r="CW119" s="2">
        <f>BS$207*$B119+BS$209</f>
        <v>80.53050876926288</v>
      </c>
      <c r="CX119" s="2">
        <f>BT$207*$B119+BT$209</f>
        <v>76.405657349801885</v>
      </c>
      <c r="CY119" s="2">
        <f>BU$207*$B119+BU$209</f>
        <v>70.288941344740252</v>
      </c>
      <c r="CZ119" s="2">
        <f>BV$207*$B119+BV$209</f>
        <v>61.954407913610083</v>
      </c>
      <c r="DA119" s="2">
        <f>BW$207*$B119+BW$209</f>
        <v>51.976285166929962</v>
      </c>
      <c r="DD119" s="2">
        <f>BZ$207*$B119+BZ$209</f>
        <v>75.926505202893665</v>
      </c>
      <c r="DE119" s="2">
        <f>CA$207*$B119+CA$209</f>
        <v>78.638110140682002</v>
      </c>
      <c r="DF119" s="2">
        <f>CB$207*$B119+CB$209</f>
        <v>80.306886784950322</v>
      </c>
      <c r="DG119" s="2">
        <f>CC$207*$B119+CC$209</f>
        <v>79.588470961778981</v>
      </c>
      <c r="DH119" s="2">
        <f>CD$207*$B119+CD$209</f>
        <v>79.754918193880371</v>
      </c>
      <c r="DI119" s="2">
        <f>CE$207*$B119+CE$209</f>
        <v>81.173014960131013</v>
      </c>
      <c r="DJ119" s="2">
        <f>CF$207*$B119+CF$209</f>
        <v>81.410545036757966</v>
      </c>
      <c r="DK119" s="2">
        <f>CG$207*$B119+CG$209</f>
        <v>81.149070176199544</v>
      </c>
      <c r="DL119" s="2">
        <f>CH$207*$B119+CH$209</f>
        <v>78.685588311547917</v>
      </c>
      <c r="DM119" s="2">
        <f>CI$207*$B119+CI$209</f>
        <v>74.683232281236968</v>
      </c>
      <c r="DN119" s="2">
        <f>CJ$207*$B119+CJ$209</f>
        <v>68.512632710671269</v>
      </c>
      <c r="DO119" s="2">
        <f>CK$207*$B119+CK$209</f>
        <v>60.62500391611141</v>
      </c>
      <c r="DP119" s="2">
        <f>CL$207*$B119+CL$209</f>
        <v>50.976929892655818</v>
      </c>
      <c r="DS119" s="2">
        <f>POWER(10,($B119-C$227)/C$228)/(1+POWER(10,($B119-C$227)/C$228))</f>
        <v>0.79641934016368376</v>
      </c>
      <c r="DT119" s="2">
        <f>POWER(10,($B119-D$227)/D$228)/(1+POWER(10,($B119-D$227)/D$228))</f>
        <v>0.66825195673494153</v>
      </c>
      <c r="DU119" s="2">
        <f>POWER(10,($B119-E$227)/E$228)/(1+POWER(10,($B119-E$227)/E$228))</f>
        <v>0.78059527797195316</v>
      </c>
      <c r="DV119" s="2">
        <f>POWER(10,($B119-F$227)/F$228)/(1+POWER(10,($B119-F$227)/F$228))</f>
        <v>0.80248572380835914</v>
      </c>
      <c r="DW119" s="2">
        <f>POWER(10,($B119-G$227)/G$228)/(1+POWER(10,($B119-G$227)/G$228))</f>
        <v>0.80174727674300894</v>
      </c>
      <c r="DX119" s="2">
        <f>POWER(10,($B119-H$227)/H$228)/(1+POWER(10,($B119-H$227)/H$228))</f>
        <v>0.7809896352278356</v>
      </c>
      <c r="DY119" s="2">
        <f>POWER(10,($B119-I$227)/I$228)/(1+POWER(10,($B119-I$227)/I$228))</f>
        <v>0.78759611398325702</v>
      </c>
      <c r="DZ119" s="2">
        <f>POWER(10,($B119-J$227)/J$228)/(1+POWER(10,($B119-J$227)/J$228))</f>
        <v>0.78710749578430994</v>
      </c>
      <c r="EA119" s="2">
        <f>POWER(10,($B119-K$227)/K$228)/(1+POWER(10,($B119-K$227)/K$228))</f>
        <v>0.79949657902460403</v>
      </c>
      <c r="EB119" s="2">
        <f>POWER(10,($B119-L$227)/L$228)/(1+POWER(10,($B119-L$227)/L$228))</f>
        <v>0.79501570013208056</v>
      </c>
      <c r="EC119" s="2">
        <f>POWER(10,($B119-M$227)/M$228)/(1+POWER(10,($B119-M$227)/M$228))</f>
        <v>0.77844699264166739</v>
      </c>
      <c r="ED119" s="2">
        <f>POWER(10,($B119-N$227)/N$228)/(1+POWER(10,($B119-N$227)/N$228))</f>
        <v>0.77324565171017967</v>
      </c>
      <c r="EE119" s="2">
        <f>POWER(10,($B119-O$227)/O$228)/(1+POWER(10,($B119-O$227)/O$228))</f>
        <v>0.77976305103350085</v>
      </c>
    </row>
    <row r="120" spans="2:135" x14ac:dyDescent="0.25">
      <c r="B120" s="2">
        <v>114</v>
      </c>
      <c r="C120">
        <v>73.093000000000004</v>
      </c>
      <c r="D120">
        <v>77.715999999999994</v>
      </c>
      <c r="E120">
        <v>80.209000000000003</v>
      </c>
      <c r="F120">
        <v>80.03</v>
      </c>
      <c r="G120">
        <v>81.015000000000001</v>
      </c>
      <c r="H120">
        <v>81.045000000000002</v>
      </c>
      <c r="I120">
        <v>81.194000000000003</v>
      </c>
      <c r="J120">
        <v>82.254000000000005</v>
      </c>
      <c r="K120">
        <v>81.149000000000001</v>
      </c>
      <c r="L120">
        <v>75.328000000000003</v>
      </c>
      <c r="M120">
        <v>70.954999999999998</v>
      </c>
      <c r="N120">
        <v>61.582099999999997</v>
      </c>
      <c r="O120">
        <v>52.902799999999999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76.094142736997654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79.016329281463726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80.734720864045983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80.533825643767344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81.35080057151356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82.569205136367714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83.461487166747744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83.813854659315965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82.216624582573075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77.613520779867329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70.676621963288127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62.012668129689047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52.148452566164856</v>
      </c>
      <c r="AE120" s="5"/>
      <c r="AG120" s="5">
        <f t="shared" si="32"/>
        <v>-3.0011427369976502</v>
      </c>
      <c r="AH120" s="5">
        <f t="shared" si="32"/>
        <v>-1.3003292814637319</v>
      </c>
      <c r="AI120" s="5">
        <f t="shared" si="32"/>
        <v>-0.5257208640459794</v>
      </c>
      <c r="AJ120" s="5">
        <f t="shared" si="31"/>
        <v>-0.50382564376734251</v>
      </c>
      <c r="AK120" s="5">
        <f t="shared" si="31"/>
        <v>-0.33580057151355902</v>
      </c>
      <c r="AL120" s="5">
        <f t="shared" si="31"/>
        <v>-1.524205136367712</v>
      </c>
      <c r="AM120" s="5">
        <f t="shared" si="31"/>
        <v>-2.2674871667477419</v>
      </c>
      <c r="AN120" s="5">
        <f t="shared" si="31"/>
        <v>-1.5598546593159597</v>
      </c>
      <c r="AO120" s="5">
        <f t="shared" si="31"/>
        <v>-1.0676245825730746</v>
      </c>
      <c r="AP120" s="5">
        <f t="shared" si="33"/>
        <v>-2.2855207798673263</v>
      </c>
      <c r="AQ120" s="5">
        <f t="shared" si="33"/>
        <v>0.27837803671187089</v>
      </c>
      <c r="AR120" s="5">
        <f t="shared" si="33"/>
        <v>-0.43056812968904978</v>
      </c>
      <c r="AS120" s="5">
        <f t="shared" si="33"/>
        <v>0.75434743383514302</v>
      </c>
      <c r="AV120" s="2">
        <f t="shared" si="18"/>
        <v>76.094142736997583</v>
      </c>
      <c r="AW120" s="2">
        <f t="shared" si="19"/>
        <v>79.016329267772207</v>
      </c>
      <c r="AX120" s="2">
        <f t="shared" si="20"/>
        <v>80.601144398232009</v>
      </c>
      <c r="AY120" s="2">
        <f t="shared" si="21"/>
        <v>79.786078395486754</v>
      </c>
      <c r="AZ120" s="2">
        <f t="shared" si="22"/>
        <v>79.97623857827125</v>
      </c>
      <c r="BA120" s="2">
        <f t="shared" si="23"/>
        <v>81.459447324272176</v>
      </c>
      <c r="BB120" s="2">
        <f t="shared" si="24"/>
        <v>81.661867268469081</v>
      </c>
      <c r="BC120" s="2">
        <f t="shared" si="25"/>
        <v>81.428449542110513</v>
      </c>
      <c r="BD120" s="2">
        <f t="shared" si="26"/>
        <v>78.997712797787941</v>
      </c>
      <c r="BE120" s="2">
        <f t="shared" si="27"/>
        <v>74.984965831371753</v>
      </c>
      <c r="BF120" s="2">
        <f t="shared" si="28"/>
        <v>68.856862292101852</v>
      </c>
      <c r="BG120" s="2">
        <f t="shared" si="29"/>
        <v>60.885341340425711</v>
      </c>
      <c r="BH120" s="2">
        <f t="shared" si="30"/>
        <v>51.159038134554393</v>
      </c>
      <c r="BK120" s="2" t="str">
        <f>IF(OR($B120&lt;C$229, AND($B120&gt;C$230, $B120&lt;C$231)), C120, "")</f>
        <v/>
      </c>
      <c r="BL120" s="2">
        <f>IF(OR($B120&lt;D$229, AND($B120&gt;D$230, $B120&lt;D$231)), D120, "")</f>
        <v>77.715999999999994</v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>
        <f>IF(OR(AND($B120&gt;D$230, $B120&lt;D$231), $B120&gt;D$232), D120, "")</f>
        <v>77.715999999999994</v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76.936251076990303</v>
      </c>
      <c r="CP120" s="2">
        <f>BL$207*$B120+BL$209</f>
        <v>79.92705806135632</v>
      </c>
      <c r="CQ120" s="2">
        <f>BM$207*$B120+BM$209</f>
        <v>81.949118890483021</v>
      </c>
      <c r="CR120" s="2">
        <f>BN$207*$B120+BN$209</f>
        <v>80.880317507127089</v>
      </c>
      <c r="CS120" s="2">
        <f>BO$207*$B120+BO$209</f>
        <v>81.119787297299283</v>
      </c>
      <c r="CT120" s="2">
        <f>BP$207*$B120+BP$209</f>
        <v>82.722174318507925</v>
      </c>
      <c r="CU120" s="2">
        <f>BQ$207*$B120+BQ$209</f>
        <v>82.790455561094106</v>
      </c>
      <c r="CV120" s="2">
        <f>BR$207*$B120+BR$209</f>
        <v>82.708455097065368</v>
      </c>
      <c r="CW120" s="2">
        <f>BS$207*$B120+BS$209</f>
        <v>80.558694133953324</v>
      </c>
      <c r="CX120" s="2">
        <f>BT$207*$B120+BT$209</f>
        <v>76.436192423021652</v>
      </c>
      <c r="CY120" s="2">
        <f>BU$207*$B120+BU$209</f>
        <v>70.329944571975133</v>
      </c>
      <c r="CZ120" s="2">
        <f>BV$207*$B120+BV$209</f>
        <v>61.988550948018911</v>
      </c>
      <c r="DA120" s="2">
        <f>BW$207*$B120+BW$209</f>
        <v>51.999182300157976</v>
      </c>
      <c r="DD120" s="2">
        <f>BZ$207*$B120+BZ$209</f>
        <v>75.897823576477478</v>
      </c>
      <c r="DE120" s="2">
        <f>CA$207*$B120+CA$209</f>
        <v>78.603987623603174</v>
      </c>
      <c r="DF120" s="2">
        <f>CB$207*$B120+CB$209</f>
        <v>80.255601696535422</v>
      </c>
      <c r="DG120" s="2">
        <f>CC$207*$B120+CC$209</f>
        <v>79.540452918924728</v>
      </c>
      <c r="DH120" s="2">
        <f>CD$207*$B120+CD$209</f>
        <v>79.718347486987724</v>
      </c>
      <c r="DI120" s="2">
        <f>CE$207*$B120+CE$209</f>
        <v>81.136502102595031</v>
      </c>
      <c r="DJ120" s="2">
        <f>CF$207*$B120+CF$209</f>
        <v>81.384283265551773</v>
      </c>
      <c r="DK120" s="2">
        <f>CG$207*$B120+CG$209</f>
        <v>81.112703310046385</v>
      </c>
      <c r="DL120" s="2">
        <f>CH$207*$B120+CH$209</f>
        <v>78.640684295889571</v>
      </c>
      <c r="DM120" s="2">
        <f>CI$207*$B120+CI$209</f>
        <v>74.643709968639357</v>
      </c>
      <c r="DN120" s="2">
        <f>CJ$207*$B120+CJ$209</f>
        <v>68.474499512886311</v>
      </c>
      <c r="DO120" s="2">
        <f>CK$207*$B120+CK$209</f>
        <v>60.590290964149098</v>
      </c>
      <c r="DP120" s="2">
        <f>CL$207*$B120+CL$209</f>
        <v>50.942626131195574</v>
      </c>
      <c r="DS120" s="2">
        <f>POWER(10,($B120-C$227)/C$228)/(1+POWER(10,($B120-C$227)/C$228))</f>
        <v>0.81094572281343646</v>
      </c>
      <c r="DT120" s="2">
        <f>POWER(10,($B120-D$227)/D$228)/(1+POWER(10,($B120-D$227)/D$228))</f>
        <v>0.6883449040934857</v>
      </c>
      <c r="DU120" s="2">
        <f>POWER(10,($B120-E$227)/E$228)/(1+POWER(10,($B120-E$227)/E$228))</f>
        <v>0.79596150370866037</v>
      </c>
      <c r="DV120" s="2">
        <f>POWER(10,($B120-F$227)/F$228)/(1+POWER(10,($B120-F$227)/F$228))</f>
        <v>0.81667888029523661</v>
      </c>
      <c r="DW120" s="2">
        <f>POWER(10,($B120-G$227)/G$228)/(1+POWER(10,($B120-G$227)/G$228))</f>
        <v>0.81598132906885923</v>
      </c>
      <c r="DX120" s="2">
        <f>POWER(10,($B120-H$227)/H$228)/(1+POWER(10,($B120-H$227)/H$228))</f>
        <v>0.79633544787109134</v>
      </c>
      <c r="DY120" s="2">
        <f>POWER(10,($B120-I$227)/I$228)/(1+POWER(10,($B120-I$227)/I$228))</f>
        <v>0.80259602340533653</v>
      </c>
      <c r="DZ120" s="2">
        <f>POWER(10,($B120-J$227)/J$228)/(1+POWER(10,($B120-J$227)/J$228))</f>
        <v>0.8021332423797729</v>
      </c>
      <c r="EA120" s="2">
        <f>POWER(10,($B120-K$227)/K$228)/(1+POWER(10,($B120-K$227)/K$228))</f>
        <v>0.81385470772204549</v>
      </c>
      <c r="EB120" s="2">
        <f>POWER(10,($B120-L$227)/L$228)/(1+POWER(10,($B120-L$227)/L$228))</f>
        <v>0.80961829673808872</v>
      </c>
      <c r="EC120" s="2">
        <f>POWER(10,($B120-M$227)/M$228)/(1+POWER(10,($B120-M$227)/M$228))</f>
        <v>0.79392395514890168</v>
      </c>
      <c r="ED120" s="2">
        <f>POWER(10,($B120-N$227)/N$228)/(1+POWER(10,($B120-N$227)/N$228))</f>
        <v>0.78898747037011929</v>
      </c>
      <c r="EE120" s="2">
        <f>POWER(10,($B120-O$227)/O$228)/(1+POWER(10,($B120-O$227)/O$228))</f>
        <v>0.79517226843571964</v>
      </c>
    </row>
    <row r="121" spans="2:135" x14ac:dyDescent="0.25">
      <c r="B121" s="2">
        <v>115</v>
      </c>
      <c r="C121">
        <v>75.093000000000004</v>
      </c>
      <c r="D121">
        <v>77.805999999999997</v>
      </c>
      <c r="E121">
        <v>80.179000000000002</v>
      </c>
      <c r="F121">
        <v>79.760999999999996</v>
      </c>
      <c r="G121">
        <v>81.566999999999993</v>
      </c>
      <c r="H121">
        <v>82.760999999999996</v>
      </c>
      <c r="I121">
        <v>82.97</v>
      </c>
      <c r="J121">
        <v>85.164000000000001</v>
      </c>
      <c r="K121">
        <v>82.462999999999994</v>
      </c>
      <c r="L121">
        <v>78.103999999999999</v>
      </c>
      <c r="M121">
        <v>71.686999999999998</v>
      </c>
      <c r="N121">
        <v>61.253700000000002</v>
      </c>
      <c r="O121">
        <v>52.722200000000001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76.057293937505307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78.969831263324863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80.729112690303708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80.704132628375021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81.712791786513634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83.005144426235375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84.096746800134554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84.681437462803089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83.105617744488143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78.459542967346948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71.451106272218198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62.555142913612379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52.643110323105098</v>
      </c>
      <c r="AE121" s="5"/>
      <c r="AG121" s="5">
        <f t="shared" si="32"/>
        <v>-0.96429393750530323</v>
      </c>
      <c r="AH121" s="5">
        <f t="shared" si="32"/>
        <v>-1.163831263324866</v>
      </c>
      <c r="AI121" s="5">
        <f t="shared" si="32"/>
        <v>-0.55011269030370613</v>
      </c>
      <c r="AJ121" s="5">
        <f t="shared" si="31"/>
        <v>-0.94313262837502521</v>
      </c>
      <c r="AK121" s="5">
        <f t="shared" si="31"/>
        <v>-0.14579178651364089</v>
      </c>
      <c r="AL121" s="5">
        <f t="shared" si="31"/>
        <v>-0.2441444262353798</v>
      </c>
      <c r="AM121" s="5">
        <f t="shared" si="31"/>
        <v>-1.1267468001345549</v>
      </c>
      <c r="AN121" s="5">
        <f t="shared" si="31"/>
        <v>0.48256253719691244</v>
      </c>
      <c r="AO121" s="5">
        <f t="shared" si="31"/>
        <v>-0.6426177444881489</v>
      </c>
      <c r="AP121" s="5">
        <f t="shared" si="33"/>
        <v>-0.35554296734694901</v>
      </c>
      <c r="AQ121" s="5">
        <f t="shared" si="33"/>
        <v>0.23589372778180007</v>
      </c>
      <c r="AR121" s="5">
        <f t="shared" si="33"/>
        <v>-1.3014429136123766</v>
      </c>
      <c r="AS121" s="5">
        <f t="shared" si="33"/>
        <v>7.9089676894902539E-2</v>
      </c>
      <c r="AV121" s="2">
        <f t="shared" si="18"/>
        <v>76.057293937505293</v>
      </c>
      <c r="AW121" s="2">
        <f t="shared" si="19"/>
        <v>78.969831260225178</v>
      </c>
      <c r="AX121" s="2">
        <f t="shared" si="20"/>
        <v>80.538313984614859</v>
      </c>
      <c r="AY121" s="2">
        <f t="shared" si="21"/>
        <v>79.729813960158211</v>
      </c>
      <c r="AZ121" s="2">
        <f t="shared" si="22"/>
        <v>79.927852840078771</v>
      </c>
      <c r="BA121" s="2">
        <f t="shared" si="23"/>
        <v>81.41173729123463</v>
      </c>
      <c r="BB121" s="2">
        <f t="shared" si="24"/>
        <v>81.623926718021579</v>
      </c>
      <c r="BC121" s="2">
        <f t="shared" si="25"/>
        <v>81.381319271871973</v>
      </c>
      <c r="BD121" s="2">
        <f t="shared" si="26"/>
        <v>78.939430846896315</v>
      </c>
      <c r="BE121" s="2">
        <f t="shared" si="27"/>
        <v>74.93309040112149</v>
      </c>
      <c r="BF121" s="2">
        <f t="shared" si="28"/>
        <v>68.80667306961702</v>
      </c>
      <c r="BG121" s="2">
        <f t="shared" si="29"/>
        <v>60.843259522471634</v>
      </c>
      <c r="BH121" s="2">
        <f t="shared" si="30"/>
        <v>51.120196407374728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76.942234476082334</v>
      </c>
      <c r="CP121" s="2">
        <f>BL$207*$B121+BL$209</f>
        <v>79.938455004233816</v>
      </c>
      <c r="CQ121" s="2">
        <f>BM$207*$B121+BM$209</f>
        <v>81.966954640699996</v>
      </c>
      <c r="CR121" s="2">
        <f>BN$207*$B121+BN$209</f>
        <v>80.889342048108489</v>
      </c>
      <c r="CS121" s="2">
        <f>BO$207*$B121+BO$209</f>
        <v>81.124283947816224</v>
      </c>
      <c r="CT121" s="2">
        <f>BP$207*$B121+BP$209</f>
        <v>82.748284619267793</v>
      </c>
      <c r="CU121" s="2">
        <f>BQ$207*$B121+BQ$209</f>
        <v>82.809335050481266</v>
      </c>
      <c r="CV121" s="2">
        <f>BR$207*$B121+BR$209</f>
        <v>82.736973911979533</v>
      </c>
      <c r="CW121" s="2">
        <f>BS$207*$B121+BS$209</f>
        <v>80.586879498643782</v>
      </c>
      <c r="CX121" s="2">
        <f>BT$207*$B121+BT$209</f>
        <v>76.466727496241404</v>
      </c>
      <c r="CY121" s="2">
        <f>BU$207*$B121+BU$209</f>
        <v>70.370947799210015</v>
      </c>
      <c r="CZ121" s="2">
        <f>BV$207*$B121+BV$209</f>
        <v>62.022693982427739</v>
      </c>
      <c r="DA121" s="2">
        <f>BW$207*$B121+BW$209</f>
        <v>52.02207943338599</v>
      </c>
      <c r="DD121" s="2">
        <f>BZ$207*$B121+BZ$209</f>
        <v>75.869141950061291</v>
      </c>
      <c r="DE121" s="2">
        <f>CA$207*$B121+CA$209</f>
        <v>78.569865106524333</v>
      </c>
      <c r="DF121" s="2">
        <f>CB$207*$B121+CB$209</f>
        <v>80.204316608120536</v>
      </c>
      <c r="DG121" s="2">
        <f>CC$207*$B121+CC$209</f>
        <v>79.492434876070476</v>
      </c>
      <c r="DH121" s="2">
        <f>CD$207*$B121+CD$209</f>
        <v>79.681776780095078</v>
      </c>
      <c r="DI121" s="2">
        <f>CE$207*$B121+CE$209</f>
        <v>81.099989245059049</v>
      </c>
      <c r="DJ121" s="2">
        <f>CF$207*$B121+CF$209</f>
        <v>81.358021494345564</v>
      </c>
      <c r="DK121" s="2">
        <f>CG$207*$B121+CG$209</f>
        <v>81.076336443893211</v>
      </c>
      <c r="DL121" s="2">
        <f>CH$207*$B121+CH$209</f>
        <v>78.59578028023121</v>
      </c>
      <c r="DM121" s="2">
        <f>CI$207*$B121+CI$209</f>
        <v>74.604187656041731</v>
      </c>
      <c r="DN121" s="2">
        <f>CJ$207*$B121+CJ$209</f>
        <v>68.436366315101338</v>
      </c>
      <c r="DO121" s="2">
        <f>CK$207*$B121+CK$209</f>
        <v>60.555578012186785</v>
      </c>
      <c r="DP121" s="2">
        <f>CL$207*$B121+CL$209</f>
        <v>50.90832236973533</v>
      </c>
      <c r="DS121" s="2">
        <f>POWER(10,($B121-C$227)/C$228)/(1+POWER(10,($B121-C$227)/C$228))</f>
        <v>0.82466377979384164</v>
      </c>
      <c r="DT121" s="2">
        <f>POWER(10,($B121-D$227)/D$228)/(1+POWER(10,($B121-D$227)/D$228))</f>
        <v>0.70775310093239885</v>
      </c>
      <c r="DU121" s="2">
        <f>POWER(10,($B121-E$227)/E$228)/(1+POWER(10,($B121-E$227)/E$228))</f>
        <v>0.8105127823631737</v>
      </c>
      <c r="DV121" s="2">
        <f>POWER(10,($B121-F$227)/F$228)/(1+POWER(10,($B121-F$227)/F$228))</f>
        <v>0.83006810413792864</v>
      </c>
      <c r="DW121" s="2">
        <f>POWER(10,($B121-G$227)/G$228)/(1+POWER(10,($B121-G$227)/G$228))</f>
        <v>0.82941085806011183</v>
      </c>
      <c r="DX121" s="2">
        <f>POWER(10,($B121-H$227)/H$228)/(1+POWER(10,($B121-H$227)/H$228))</f>
        <v>0.81086639503236213</v>
      </c>
      <c r="DY121" s="2">
        <f>POWER(10,($B121-I$227)/I$228)/(1+POWER(10,($B121-I$227)/I$228))</f>
        <v>0.81678306348627883</v>
      </c>
      <c r="DZ121" s="2">
        <f>POWER(10,($B121-J$227)/J$228)/(1+POWER(10,($B121-J$227)/J$228))</f>
        <v>0.81634593110185549</v>
      </c>
      <c r="EA121" s="2">
        <f>POWER(10,($B121-K$227)/K$228)/(1+POWER(10,($B121-K$227)/K$228))</f>
        <v>0.82740660862742543</v>
      </c>
      <c r="EB121" s="2">
        <f>POWER(10,($B121-L$227)/L$228)/(1+POWER(10,($B121-L$227)/L$228))</f>
        <v>0.82341169945417392</v>
      </c>
      <c r="EC121" s="2">
        <f>POWER(10,($B121-M$227)/M$228)/(1+POWER(10,($B121-M$227)/M$228))</f>
        <v>0.80858559974986099</v>
      </c>
      <c r="ED121" s="2">
        <f>POWER(10,($B121-N$227)/N$228)/(1+POWER(10,($B121-N$227)/N$228))</f>
        <v>0.803913585483227</v>
      </c>
      <c r="EE121" s="2">
        <f>POWER(10,($B121-O$227)/O$228)/(1+POWER(10,($B121-O$227)/O$228))</f>
        <v>0.80976638034068293</v>
      </c>
    </row>
    <row r="122" spans="2:135" x14ac:dyDescent="0.25">
      <c r="B122" s="2">
        <v>116</v>
      </c>
      <c r="C122">
        <v>74.233000000000004</v>
      </c>
      <c r="D122">
        <v>79.388000000000005</v>
      </c>
      <c r="E122">
        <v>80.91</v>
      </c>
      <c r="F122">
        <v>80.433000000000007</v>
      </c>
      <c r="G122">
        <v>82.015000000000001</v>
      </c>
      <c r="H122">
        <v>83.507000000000005</v>
      </c>
      <c r="I122">
        <v>84.91</v>
      </c>
      <c r="J122">
        <v>84.492999999999995</v>
      </c>
      <c r="K122">
        <v>82.149000000000001</v>
      </c>
      <c r="L122">
        <v>79.805999999999997</v>
      </c>
      <c r="M122">
        <v>71.507000000000005</v>
      </c>
      <c r="N122">
        <v>62.7761</v>
      </c>
      <c r="O122">
        <v>53.5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76.020375890045514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78.922596236888737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80.728817709912946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80.856481214431241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82.039032662171905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83.495673080550134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84.749605888015054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85.585928148991741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83.900381041056377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79.28882632010712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72.337167478411516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63.226508695361979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53.274337377383475</v>
      </c>
      <c r="AE122" s="5"/>
      <c r="AG122" s="5">
        <f t="shared" si="32"/>
        <v>-1.7873758900455101</v>
      </c>
      <c r="AH122" s="5">
        <f t="shared" si="32"/>
        <v>0.46540376311126863</v>
      </c>
      <c r="AI122" s="5">
        <f t="shared" si="32"/>
        <v>0.181182290087051</v>
      </c>
      <c r="AJ122" s="5">
        <f t="shared" si="31"/>
        <v>-0.42348121443123432</v>
      </c>
      <c r="AK122" s="5">
        <f t="shared" si="31"/>
        <v>-2.4032662171904917E-2</v>
      </c>
      <c r="AL122" s="5">
        <f t="shared" si="31"/>
        <v>1.1326919449871298E-2</v>
      </c>
      <c r="AM122" s="5">
        <f t="shared" si="31"/>
        <v>0.16039411198494236</v>
      </c>
      <c r="AN122" s="5">
        <f t="shared" si="31"/>
        <v>-1.0929281489917457</v>
      </c>
      <c r="AO122" s="5">
        <f t="shared" si="31"/>
        <v>-1.7513810410563764</v>
      </c>
      <c r="AP122" s="5">
        <f t="shared" si="33"/>
        <v>0.51717367989287766</v>
      </c>
      <c r="AQ122" s="5">
        <f t="shared" si="33"/>
        <v>-0.83016747841151073</v>
      </c>
      <c r="AR122" s="5">
        <f t="shared" si="33"/>
        <v>-0.45040869536197903</v>
      </c>
      <c r="AS122" s="5">
        <f t="shared" si="33"/>
        <v>0.22566262261652525</v>
      </c>
      <c r="AV122" s="2">
        <f t="shared" si="18"/>
        <v>76.020375890045514</v>
      </c>
      <c r="AW122" s="2">
        <f t="shared" si="19"/>
        <v>78.922596236220684</v>
      </c>
      <c r="AX122" s="2">
        <f t="shared" si="20"/>
        <v>80.474953165442315</v>
      </c>
      <c r="AY122" s="2">
        <f t="shared" si="21"/>
        <v>79.67316992924728</v>
      </c>
      <c r="AZ122" s="2">
        <f t="shared" si="22"/>
        <v>79.879536632246044</v>
      </c>
      <c r="BA122" s="2">
        <f t="shared" si="23"/>
        <v>81.363590381402943</v>
      </c>
      <c r="BB122" s="2">
        <f t="shared" si="24"/>
        <v>81.585908240671458</v>
      </c>
      <c r="BC122" s="2">
        <f t="shared" si="25"/>
        <v>81.333732295916235</v>
      </c>
      <c r="BD122" s="2">
        <f t="shared" si="26"/>
        <v>78.880804494405581</v>
      </c>
      <c r="BE122" s="2">
        <f t="shared" si="27"/>
        <v>74.88082340367832</v>
      </c>
      <c r="BF122" s="2">
        <f t="shared" si="28"/>
        <v>68.755794077940621</v>
      </c>
      <c r="BG122" s="2">
        <f t="shared" si="29"/>
        <v>60.800369864330932</v>
      </c>
      <c r="BH122" s="2">
        <f t="shared" si="30"/>
        <v>51.080632509514835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76.948217875174365</v>
      </c>
      <c r="CP122" s="2">
        <f>BL$207*$B122+BL$209</f>
        <v>79.949851947111313</v>
      </c>
      <c r="CQ122" s="2">
        <f>BM$207*$B122+BM$209</f>
        <v>81.984790390916984</v>
      </c>
      <c r="CR122" s="2">
        <f>BN$207*$B122+BN$209</f>
        <v>80.898366589089889</v>
      </c>
      <c r="CS122" s="2">
        <f>BO$207*$B122+BO$209</f>
        <v>81.128780598333151</v>
      </c>
      <c r="CT122" s="2">
        <f>BP$207*$B122+BP$209</f>
        <v>82.77439492002766</v>
      </c>
      <c r="CU122" s="2">
        <f>BQ$207*$B122+BQ$209</f>
        <v>82.828214539868412</v>
      </c>
      <c r="CV122" s="2">
        <f>BR$207*$B122+BR$209</f>
        <v>82.765492726893712</v>
      </c>
      <c r="CW122" s="2">
        <f>BS$207*$B122+BS$209</f>
        <v>80.61506486333424</v>
      </c>
      <c r="CX122" s="2">
        <f>BT$207*$B122+BT$209</f>
        <v>76.497262569461171</v>
      </c>
      <c r="CY122" s="2">
        <f>BU$207*$B122+BU$209</f>
        <v>70.41195102644491</v>
      </c>
      <c r="CZ122" s="2">
        <f>BV$207*$B122+BV$209</f>
        <v>62.056837016836567</v>
      </c>
      <c r="DA122" s="2">
        <f>BW$207*$B122+BW$209</f>
        <v>52.044976566614011</v>
      </c>
      <c r="DD122" s="2">
        <f>BZ$207*$B122+BZ$209</f>
        <v>75.840460323645104</v>
      </c>
      <c r="DE122" s="2">
        <f>CA$207*$B122+CA$209</f>
        <v>78.535742589445491</v>
      </c>
      <c r="DF122" s="2">
        <f>CB$207*$B122+CB$209</f>
        <v>80.15303151970565</v>
      </c>
      <c r="DG122" s="2">
        <f>CC$207*$B122+CC$209</f>
        <v>79.444416833216223</v>
      </c>
      <c r="DH122" s="2">
        <f>CD$207*$B122+CD$209</f>
        <v>79.645206073202417</v>
      </c>
      <c r="DI122" s="2">
        <f>CE$207*$B122+CE$209</f>
        <v>81.063476387523068</v>
      </c>
      <c r="DJ122" s="2">
        <f>CF$207*$B122+CF$209</f>
        <v>81.331759723139356</v>
      </c>
      <c r="DK122" s="2">
        <f>CG$207*$B122+CG$209</f>
        <v>81.039969577740052</v>
      </c>
      <c r="DL122" s="2">
        <f>CH$207*$B122+CH$209</f>
        <v>78.550876264572864</v>
      </c>
      <c r="DM122" s="2">
        <f>CI$207*$B122+CI$209</f>
        <v>74.564665343444105</v>
      </c>
      <c r="DN122" s="2">
        <f>CJ$207*$B122+CJ$209</f>
        <v>68.39823311731638</v>
      </c>
      <c r="DO122" s="2">
        <f>CK$207*$B122+CK$209</f>
        <v>60.520865060224473</v>
      </c>
      <c r="DP122" s="2">
        <f>CL$207*$B122+CL$209</f>
        <v>50.87401860827508</v>
      </c>
      <c r="DS122" s="2">
        <f>POWER(10,($B122-C$227)/C$228)/(1+POWER(10,($B122-C$227)/C$228))</f>
        <v>0.83758579108574638</v>
      </c>
      <c r="DT122" s="2">
        <f>POWER(10,($B122-D$227)/D$228)/(1+POWER(10,($B122-D$227)/D$228))</f>
        <v>0.72643300556772095</v>
      </c>
      <c r="DU122" s="2">
        <f>POWER(10,($B122-E$227)/E$228)/(1+POWER(10,($B122-E$227)/E$228))</f>
        <v>0.82425544606545997</v>
      </c>
      <c r="DV122" s="2">
        <f>POWER(10,($B122-F$227)/F$228)/(1+POWER(10,($B122-F$227)/F$228))</f>
        <v>0.84266781220813569</v>
      </c>
      <c r="DW122" s="2">
        <f>POWER(10,($B122-G$227)/G$228)/(1+POWER(10,($B122-G$227)/G$228))</f>
        <v>0.84205002507508864</v>
      </c>
      <c r="DX122" s="2">
        <f>POWER(10,($B122-H$227)/H$228)/(1+POWER(10,($B122-H$227)/H$228))</f>
        <v>0.82458896307555951</v>
      </c>
      <c r="DY122" s="2">
        <f>POWER(10,($B122-I$227)/I$228)/(1+POWER(10,($B122-I$227)/I$228))</f>
        <v>0.83016626049050157</v>
      </c>
      <c r="DZ122" s="2">
        <f>POWER(10,($B122-J$227)/J$228)/(1+POWER(10,($B122-J$227)/J$228))</f>
        <v>0.82975440328327776</v>
      </c>
      <c r="EA122" s="2">
        <f>POWER(10,($B122-K$227)/K$228)/(1+POWER(10,($B122-K$227)/K$228))</f>
        <v>0.84016565635974871</v>
      </c>
      <c r="EB122" s="2">
        <f>POWER(10,($B122-L$227)/L$228)/(1+POWER(10,($B122-L$227)/L$228))</f>
        <v>0.8364076818604359</v>
      </c>
      <c r="EC122" s="2">
        <f>POWER(10,($B122-M$227)/M$228)/(1+POWER(10,($B122-M$227)/M$228))</f>
        <v>0.82243741340167043</v>
      </c>
      <c r="ED122" s="2">
        <f>POWER(10,($B122-N$227)/N$228)/(1+POWER(10,($B122-N$227)/N$228))</f>
        <v>0.81802740414417241</v>
      </c>
      <c r="EE122" s="2">
        <f>POWER(10,($B122-O$227)/O$228)/(1+POWER(10,($B122-O$227)/O$228))</f>
        <v>0.82355139245746423</v>
      </c>
    </row>
    <row r="123" spans="2:135" x14ac:dyDescent="0.25">
      <c r="B123" s="2">
        <v>117</v>
      </c>
      <c r="C123">
        <v>73.488</v>
      </c>
      <c r="D123">
        <v>76.850999999999999</v>
      </c>
      <c r="E123">
        <v>80.866</v>
      </c>
      <c r="F123">
        <v>80.388000000000005</v>
      </c>
      <c r="G123">
        <v>81.492999999999995</v>
      </c>
      <c r="H123">
        <v>84.269000000000005</v>
      </c>
      <c r="I123">
        <v>85.149000000000001</v>
      </c>
      <c r="J123">
        <v>85.91</v>
      </c>
      <c r="K123">
        <v>82.94</v>
      </c>
      <c r="L123">
        <v>79.790999999999997</v>
      </c>
      <c r="M123">
        <v>72.552000000000007</v>
      </c>
      <c r="N123">
        <v>63.238799999999998</v>
      </c>
      <c r="O123">
        <v>54.069400000000002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75.983451674809373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78.874773876898146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80.725843611923636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80.955771279839624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82.265531727308471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83.973780056985703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85.316568702921003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86.388677097772259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84.451783074426444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79.961975753402442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73.224670707919856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63.965858246549232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53.997712119854505</v>
      </c>
      <c r="AE123" s="5"/>
      <c r="AG123" s="5">
        <f t="shared" si="32"/>
        <v>-2.4954516748093738</v>
      </c>
      <c r="AH123" s="5">
        <f t="shared" si="32"/>
        <v>-2.0237738768981473</v>
      </c>
      <c r="AI123" s="5">
        <f t="shared" si="32"/>
        <v>0.14015638807636321</v>
      </c>
      <c r="AJ123" s="5">
        <f t="shared" si="31"/>
        <v>-0.56777127983961861</v>
      </c>
      <c r="AK123" s="5">
        <f t="shared" si="31"/>
        <v>-0.77253172730847552</v>
      </c>
      <c r="AL123" s="5">
        <f t="shared" si="31"/>
        <v>0.29521994301430254</v>
      </c>
      <c r="AM123" s="5">
        <f t="shared" si="31"/>
        <v>-0.16756870292100245</v>
      </c>
      <c r="AN123" s="5">
        <f t="shared" si="31"/>
        <v>-0.47867709777226253</v>
      </c>
      <c r="AO123" s="5">
        <f t="shared" si="31"/>
        <v>-1.5117830744264467</v>
      </c>
      <c r="AP123" s="5">
        <f t="shared" si="33"/>
        <v>-0.17097575340244475</v>
      </c>
      <c r="AQ123" s="5">
        <f t="shared" si="33"/>
        <v>-0.67267070791984906</v>
      </c>
      <c r="AR123" s="5">
        <f t="shared" si="33"/>
        <v>-0.7270582465492339</v>
      </c>
      <c r="AS123" s="5">
        <f t="shared" si="33"/>
        <v>7.1687880145496763E-2</v>
      </c>
      <c r="AV123" s="2">
        <f t="shared" si="18"/>
        <v>75.983451674809373</v>
      </c>
      <c r="AW123" s="2">
        <f t="shared" si="19"/>
        <v>78.874773876761083</v>
      </c>
      <c r="AX123" s="2">
        <f t="shared" si="20"/>
        <v>80.411206587443843</v>
      </c>
      <c r="AY123" s="2">
        <f t="shared" si="21"/>
        <v>79.616252609749736</v>
      </c>
      <c r="AZ123" s="2">
        <f t="shared" si="22"/>
        <v>79.831358596786757</v>
      </c>
      <c r="BA123" s="2">
        <f t="shared" si="23"/>
        <v>81.315136738939373</v>
      </c>
      <c r="BB123" s="2">
        <f t="shared" si="24"/>
        <v>81.547898412232669</v>
      </c>
      <c r="BC123" s="2">
        <f t="shared" si="25"/>
        <v>81.285819566636434</v>
      </c>
      <c r="BD123" s="2">
        <f t="shared" si="26"/>
        <v>78.821968734023315</v>
      </c>
      <c r="BE123" s="2">
        <f t="shared" si="27"/>
        <v>74.828298758167904</v>
      </c>
      <c r="BF123" s="2">
        <f t="shared" si="28"/>
        <v>68.704393768684398</v>
      </c>
      <c r="BG123" s="2">
        <f t="shared" si="29"/>
        <v>60.756824833965901</v>
      </c>
      <c r="BH123" s="2">
        <f t="shared" si="30"/>
        <v>51.040470755203295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76.95420127426641</v>
      </c>
      <c r="CP123" s="2">
        <f>BL$207*$B123+BL$209</f>
        <v>79.961248889988795</v>
      </c>
      <c r="CQ123" s="2">
        <f>BM$207*$B123+BM$209</f>
        <v>82.002626141133959</v>
      </c>
      <c r="CR123" s="2">
        <f>BN$207*$B123+BN$209</f>
        <v>80.907391130071275</v>
      </c>
      <c r="CS123" s="2">
        <f>BO$207*$B123+BO$209</f>
        <v>81.133277248850092</v>
      </c>
      <c r="CT123" s="2">
        <f>BP$207*$B123+BP$209</f>
        <v>82.800505220787528</v>
      </c>
      <c r="CU123" s="2">
        <f>BQ$207*$B123+BQ$209</f>
        <v>82.847094029255572</v>
      </c>
      <c r="CV123" s="2">
        <f>BR$207*$B123+BR$209</f>
        <v>82.794011541807876</v>
      </c>
      <c r="CW123" s="2">
        <f>BS$207*$B123+BS$209</f>
        <v>80.643250228024684</v>
      </c>
      <c r="CX123" s="2">
        <f>BT$207*$B123+BT$209</f>
        <v>76.527797642680923</v>
      </c>
      <c r="CY123" s="2">
        <f>BU$207*$B123+BU$209</f>
        <v>70.452954253679792</v>
      </c>
      <c r="CZ123" s="2">
        <f>BV$207*$B123+BV$209</f>
        <v>62.090980051245396</v>
      </c>
      <c r="DA123" s="2">
        <f>BW$207*$B123+BW$209</f>
        <v>52.067873699842025</v>
      </c>
      <c r="DD123" s="2">
        <f>BZ$207*$B123+BZ$209</f>
        <v>75.811778697228917</v>
      </c>
      <c r="DE123" s="2">
        <f>CA$207*$B123+CA$209</f>
        <v>78.501620072366663</v>
      </c>
      <c r="DF123" s="2">
        <f>CB$207*$B123+CB$209</f>
        <v>80.101746431290749</v>
      </c>
      <c r="DG123" s="2">
        <f>CC$207*$B123+CC$209</f>
        <v>79.396398790361971</v>
      </c>
      <c r="DH123" s="2">
        <f>CD$207*$B123+CD$209</f>
        <v>79.60863536630977</v>
      </c>
      <c r="DI123" s="2">
        <f>CE$207*$B123+CE$209</f>
        <v>81.026963529987086</v>
      </c>
      <c r="DJ123" s="2">
        <f>CF$207*$B123+CF$209</f>
        <v>81.305497951933162</v>
      </c>
      <c r="DK123" s="2">
        <f>CG$207*$B123+CG$209</f>
        <v>81.003602711586879</v>
      </c>
      <c r="DL123" s="2">
        <f>CH$207*$B123+CH$209</f>
        <v>78.505972248914503</v>
      </c>
      <c r="DM123" s="2">
        <f>CI$207*$B123+CI$209</f>
        <v>74.525143030846493</v>
      </c>
      <c r="DN123" s="2">
        <f>CJ$207*$B123+CJ$209</f>
        <v>68.360099919531422</v>
      </c>
      <c r="DO123" s="2">
        <f>CK$207*$B123+CK$209</f>
        <v>60.486152108262161</v>
      </c>
      <c r="DP123" s="2">
        <f>CL$207*$B123+CL$209</f>
        <v>50.839714846814836</v>
      </c>
      <c r="DS123" s="2">
        <f>POWER(10,($B123-C$227)/C$228)/(1+POWER(10,($B123-C$227)/C$228))</f>
        <v>0.84972900480868085</v>
      </c>
      <c r="DT123" s="2">
        <f>POWER(10,($B123-D$227)/D$228)/(1+POWER(10,($B123-D$227)/D$228))</f>
        <v>0.74435020747101521</v>
      </c>
      <c r="DU123" s="2">
        <f>POWER(10,($B123-E$227)/E$228)/(1+POWER(10,($B123-E$227)/E$228))</f>
        <v>0.83720161010155913</v>
      </c>
      <c r="DV123" s="2">
        <f>POWER(10,($B123-F$227)/F$228)/(1+POWER(10,($B123-F$227)/F$228))</f>
        <v>0.85449706553108185</v>
      </c>
      <c r="DW123" s="2">
        <f>POWER(10,($B123-G$227)/G$228)/(1+POWER(10,($B123-G$227)/G$228))</f>
        <v>0.85391767533901652</v>
      </c>
      <c r="DX123" s="2">
        <f>POWER(10,($B123-H$227)/H$228)/(1+POWER(10,($B123-H$227)/H$228))</f>
        <v>0.83751540183854645</v>
      </c>
      <c r="DY123" s="2">
        <f>POWER(10,($B123-I$227)/I$228)/(1+POWER(10,($B123-I$227)/I$228))</f>
        <v>0.84276006934285852</v>
      </c>
      <c r="DZ123" s="2">
        <f>POWER(10,($B123-J$227)/J$228)/(1+POWER(10,($B123-J$227)/J$228))</f>
        <v>0.84237295399469969</v>
      </c>
      <c r="EA123" s="2">
        <f>POWER(10,($B123-K$227)/K$228)/(1+POWER(10,($B123-K$227)/K$228))</f>
        <v>0.85215002999264899</v>
      </c>
      <c r="EB123" s="2">
        <f>POWER(10,($B123-L$227)/L$228)/(1+POWER(10,($B123-L$227)/L$228))</f>
        <v>0.84862305984768982</v>
      </c>
      <c r="EC123" s="2">
        <f>POWER(10,($B123-M$227)/M$228)/(1+POWER(10,($B123-M$227)/M$228))</f>
        <v>0.83549077279996842</v>
      </c>
      <c r="ED123" s="2">
        <f>POWER(10,($B123-N$227)/N$228)/(1+POWER(10,($B123-N$227)/N$228))</f>
        <v>0.83133847657177584</v>
      </c>
      <c r="EE123" s="2">
        <f>POWER(10,($B123-O$227)/O$228)/(1+POWER(10,($B123-O$227)/O$228))</f>
        <v>0.836539135069025</v>
      </c>
    </row>
    <row r="124" spans="2:135" x14ac:dyDescent="0.25">
      <c r="B124" s="2">
        <v>118</v>
      </c>
      <c r="C124">
        <v>74.209000000000003</v>
      </c>
      <c r="D124">
        <v>77.075000000000003</v>
      </c>
      <c r="E124">
        <v>80.730999999999995</v>
      </c>
      <c r="F124">
        <v>83.06</v>
      </c>
      <c r="G124">
        <v>82.686999999999998</v>
      </c>
      <c r="H124">
        <v>85.700999999999993</v>
      </c>
      <c r="I124">
        <v>85.358000000000004</v>
      </c>
      <c r="J124">
        <v>86.299000000000007</v>
      </c>
      <c r="K124">
        <v>85.462999999999994</v>
      </c>
      <c r="L124">
        <v>79.805999999999997</v>
      </c>
      <c r="M124">
        <v>73.343000000000004</v>
      </c>
      <c r="N124">
        <v>63.880600000000001</v>
      </c>
      <c r="O124">
        <v>54.722200000000001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75.946577054627269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78.826506675314846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80.710449966361779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80.972509827698417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82.33972941974622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84.356041612248418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85.689932978854159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86.941049951038849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84.640910919049162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80.346186463324585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73.969776006141373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64.674176718592079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54.730618610193062</v>
      </c>
      <c r="AE124" s="5"/>
      <c r="AG124" s="5">
        <f t="shared" si="32"/>
        <v>-1.7375770546272662</v>
      </c>
      <c r="AH124" s="5">
        <f t="shared" si="32"/>
        <v>-1.7515066753148432</v>
      </c>
      <c r="AI124" s="5">
        <f t="shared" si="32"/>
        <v>2.0550033638215837E-2</v>
      </c>
      <c r="AJ124" s="5">
        <f t="shared" si="31"/>
        <v>2.0874901723015853</v>
      </c>
      <c r="AK124" s="5">
        <f t="shared" si="31"/>
        <v>0.34727058025377744</v>
      </c>
      <c r="AL124" s="5">
        <f t="shared" si="31"/>
        <v>1.3449583877515749</v>
      </c>
      <c r="AM124" s="5">
        <f t="shared" si="31"/>
        <v>-0.33193297885415518</v>
      </c>
      <c r="AN124" s="5">
        <f t="shared" si="31"/>
        <v>-0.64204995103884244</v>
      </c>
      <c r="AO124" s="5">
        <f t="shared" si="31"/>
        <v>0.82208908095083189</v>
      </c>
      <c r="AP124" s="5">
        <f t="shared" si="33"/>
        <v>-0.54018646332458786</v>
      </c>
      <c r="AQ124" s="5">
        <f t="shared" si="33"/>
        <v>-0.62677600614136963</v>
      </c>
      <c r="AR124" s="5">
        <f t="shared" si="33"/>
        <v>-0.79357671859207812</v>
      </c>
      <c r="AS124" s="5">
        <f t="shared" si="33"/>
        <v>-8.4186101930612267E-3</v>
      </c>
      <c r="AV124" s="2">
        <f t="shared" si="18"/>
        <v>75.946577054627269</v>
      </c>
      <c r="AW124" s="2">
        <f t="shared" si="19"/>
        <v>78.826506675288073</v>
      </c>
      <c r="AX124" s="2">
        <f t="shared" si="20"/>
        <v>80.347205712708359</v>
      </c>
      <c r="AY124" s="2">
        <f t="shared" si="21"/>
        <v>79.559157891748029</v>
      </c>
      <c r="AZ124" s="2">
        <f t="shared" si="22"/>
        <v>79.783378161073742</v>
      </c>
      <c r="BA124" s="2">
        <f t="shared" si="23"/>
        <v>81.266494309034215</v>
      </c>
      <c r="BB124" s="2">
        <f t="shared" si="24"/>
        <v>81.509973838835165</v>
      </c>
      <c r="BC124" s="2">
        <f t="shared" si="25"/>
        <v>81.237699674785574</v>
      </c>
      <c r="BD124" s="2">
        <f t="shared" si="26"/>
        <v>78.763044347668099</v>
      </c>
      <c r="BE124" s="2">
        <f t="shared" si="27"/>
        <v>74.775636847337765</v>
      </c>
      <c r="BF124" s="2">
        <f t="shared" si="28"/>
        <v>68.652625915547816</v>
      </c>
      <c r="BG124" s="2">
        <f t="shared" si="29"/>
        <v>60.71276530306875</v>
      </c>
      <c r="BH124" s="2">
        <f t="shared" si="30"/>
        <v>50.999826281288342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76.960184673358441</v>
      </c>
      <c r="CP124" s="2">
        <f>BL$207*$B124+BL$209</f>
        <v>79.972645832866291</v>
      </c>
      <c r="CQ124" s="2">
        <f>BM$207*$B124+BM$209</f>
        <v>82.020461891350934</v>
      </c>
      <c r="CR124" s="2">
        <f>BN$207*$B124+BN$209</f>
        <v>80.916415671052675</v>
      </c>
      <c r="CS124" s="2">
        <f>BO$207*$B124+BO$209</f>
        <v>81.137773899367033</v>
      </c>
      <c r="CT124" s="2">
        <f>BP$207*$B124+BP$209</f>
        <v>82.826615521547396</v>
      </c>
      <c r="CU124" s="2">
        <f>BQ$207*$B124+BQ$209</f>
        <v>82.865973518642733</v>
      </c>
      <c r="CV124" s="2">
        <f>BR$207*$B124+BR$209</f>
        <v>82.822530356722055</v>
      </c>
      <c r="CW124" s="2">
        <f>BS$207*$B124+BS$209</f>
        <v>80.671435592715142</v>
      </c>
      <c r="CX124" s="2">
        <f>BT$207*$B124+BT$209</f>
        <v>76.55833271590069</v>
      </c>
      <c r="CY124" s="2">
        <f>BU$207*$B124+BU$209</f>
        <v>70.493957480914673</v>
      </c>
      <c r="CZ124" s="2">
        <f>BV$207*$B124+BV$209</f>
        <v>62.125123085654224</v>
      </c>
      <c r="DA124" s="2">
        <f>BW$207*$B124+BW$209</f>
        <v>52.090770833070039</v>
      </c>
      <c r="DD124" s="2">
        <f>BZ$207*$B124+BZ$209</f>
        <v>75.783097070812744</v>
      </c>
      <c r="DE124" s="2">
        <f>CA$207*$B124+CA$209</f>
        <v>78.467497555287821</v>
      </c>
      <c r="DF124" s="2">
        <f>CB$207*$B124+CB$209</f>
        <v>80.050461342875863</v>
      </c>
      <c r="DG124" s="2">
        <f>CC$207*$B124+CC$209</f>
        <v>79.348380747507719</v>
      </c>
      <c r="DH124" s="2">
        <f>CD$207*$B124+CD$209</f>
        <v>79.572064659417123</v>
      </c>
      <c r="DI124" s="2">
        <f>CE$207*$B124+CE$209</f>
        <v>80.990450672451104</v>
      </c>
      <c r="DJ124" s="2">
        <f>CF$207*$B124+CF$209</f>
        <v>81.279236180726954</v>
      </c>
      <c r="DK124" s="2">
        <f>CG$207*$B124+CG$209</f>
        <v>80.967235845433706</v>
      </c>
      <c r="DL124" s="2">
        <f>CH$207*$B124+CH$209</f>
        <v>78.461068233256157</v>
      </c>
      <c r="DM124" s="2">
        <f>CI$207*$B124+CI$209</f>
        <v>74.485620718248867</v>
      </c>
      <c r="DN124" s="2">
        <f>CJ$207*$B124+CJ$209</f>
        <v>68.321966721746463</v>
      </c>
      <c r="DO124" s="2">
        <f>CK$207*$B124+CK$209</f>
        <v>60.451439156299848</v>
      </c>
      <c r="DP124" s="2">
        <f>CL$207*$B124+CL$209</f>
        <v>50.805411085354592</v>
      </c>
      <c r="DS124" s="2">
        <f>POWER(10,($B124-C$227)/C$228)/(1+POWER(10,($B124-C$227)/C$228))</f>
        <v>0.8611148537619715</v>
      </c>
      <c r="DT124" s="2">
        <f>POWER(10,($B124-D$227)/D$228)/(1+POWER(10,($B124-D$227)/D$228))</f>
        <v>0.76147923407397322</v>
      </c>
      <c r="DU124" s="2">
        <f>POWER(10,($B124-E$227)/E$228)/(1+POWER(10,($B124-E$227)/E$228))</f>
        <v>0.84936838212445909</v>
      </c>
      <c r="DV124" s="2">
        <f>POWER(10,($B124-F$227)/F$228)/(1+POWER(10,($B124-F$227)/F$228))</f>
        <v>0.86557879478616095</v>
      </c>
      <c r="DW124" s="2">
        <f>POWER(10,($B124-G$227)/G$228)/(1+POWER(10,($B124-G$227)/G$228))</f>
        <v>0.86503656217589242</v>
      </c>
      <c r="DX124" s="2">
        <f>POWER(10,($B124-H$227)/H$228)/(1+POWER(10,($B124-H$227)/H$228))</f>
        <v>0.84966293373986979</v>
      </c>
      <c r="DY124" s="2">
        <f>POWER(10,($B124-I$227)/I$228)/(1+POWER(10,($B124-I$227)/I$228))</f>
        <v>0.85458358318378558</v>
      </c>
      <c r="DZ124" s="2">
        <f>POWER(10,($B124-J$227)/J$228)/(1+POWER(10,($B124-J$227)/J$228))</f>
        <v>0.85422054142549209</v>
      </c>
      <c r="EA124" s="2">
        <f>POWER(10,($B124-K$227)/K$228)/(1+POWER(10,($B124-K$227)/K$228))</f>
        <v>0.86338193372261196</v>
      </c>
      <c r="EB124" s="2">
        <f>POWER(10,($B124-L$227)/L$228)/(1+POWER(10,($B124-L$227)/L$228))</f>
        <v>0.86007890656422192</v>
      </c>
      <c r="EC124" s="2">
        <f>POWER(10,($B124-M$227)/M$228)/(1+POWER(10,($B124-M$227)/M$228))</f>
        <v>0.84776215441727265</v>
      </c>
      <c r="ED124" s="2">
        <f>POWER(10,($B124-N$227)/N$228)/(1+POWER(10,($B124-N$227)/N$228))</f>
        <v>0.84386170997668264</v>
      </c>
      <c r="EE124" s="2">
        <f>POWER(10,($B124-O$227)/O$228)/(1+POWER(10,($B124-O$227)/O$228))</f>
        <v>0.84874647251145729</v>
      </c>
    </row>
    <row r="125" spans="2:135" x14ac:dyDescent="0.25">
      <c r="B125" s="2">
        <v>119</v>
      </c>
      <c r="C125">
        <v>75.325999999999993</v>
      </c>
      <c r="D125">
        <v>78.403000000000006</v>
      </c>
      <c r="E125">
        <v>80.164000000000001</v>
      </c>
      <c r="F125">
        <v>81.254000000000005</v>
      </c>
      <c r="G125">
        <v>82.477999999999994</v>
      </c>
      <c r="H125">
        <v>84.656999999999996</v>
      </c>
      <c r="I125">
        <v>84.924999999999997</v>
      </c>
      <c r="J125">
        <v>87.730999999999995</v>
      </c>
      <c r="K125">
        <v>84.462999999999994</v>
      </c>
      <c r="L125">
        <v>80.656999999999996</v>
      </c>
      <c r="M125">
        <v>72.656999999999996</v>
      </c>
      <c r="N125">
        <v>64.194000000000003</v>
      </c>
      <c r="O125">
        <v>55.208300000000001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75.909800666363168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78.77792848211952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80.673701602386203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80.891935653006371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82.236910332470103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84.563633378657926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85.788849505057684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87.12642436044068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84.416872536592535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80.354785765959747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74.429591488004306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65.232290048079051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55.36355307063274</v>
      </c>
      <c r="AE125" s="5"/>
      <c r="AG125" s="5">
        <f t="shared" si="32"/>
        <v>-0.58380066636317451</v>
      </c>
      <c r="AH125" s="5">
        <f t="shared" si="32"/>
        <v>-0.37492848211951468</v>
      </c>
      <c r="AI125" s="5">
        <f t="shared" si="32"/>
        <v>-0.5097016023862011</v>
      </c>
      <c r="AJ125" s="5">
        <f t="shared" si="31"/>
        <v>0.36206434699363399</v>
      </c>
      <c r="AK125" s="5">
        <f t="shared" si="31"/>
        <v>0.24108966752989147</v>
      </c>
      <c r="AL125" s="5">
        <f t="shared" si="31"/>
        <v>9.3366621342070744E-2</v>
      </c>
      <c r="AM125" s="5">
        <f t="shared" si="31"/>
        <v>-0.86384950505768643</v>
      </c>
      <c r="AN125" s="5">
        <f t="shared" si="31"/>
        <v>0.60457563955931448</v>
      </c>
      <c r="AO125" s="5">
        <f t="shared" si="31"/>
        <v>4.6127463407458436E-2</v>
      </c>
      <c r="AP125" s="5">
        <f t="shared" si="33"/>
        <v>0.30221423404024961</v>
      </c>
      <c r="AQ125" s="5">
        <f t="shared" si="33"/>
        <v>-1.7725914880043092</v>
      </c>
      <c r="AR125" s="5">
        <f t="shared" si="33"/>
        <v>-1.0382900480790482</v>
      </c>
      <c r="AS125" s="5">
        <f t="shared" si="33"/>
        <v>-0.15525307063273885</v>
      </c>
      <c r="AV125" s="2">
        <f t="shared" si="18"/>
        <v>75.909800666363168</v>
      </c>
      <c r="AW125" s="2">
        <f t="shared" si="19"/>
        <v>78.777928482114547</v>
      </c>
      <c r="AX125" s="2">
        <f t="shared" si="20"/>
        <v>80.283068691970144</v>
      </c>
      <c r="AY125" s="2">
        <f t="shared" si="21"/>
        <v>79.50197134859323</v>
      </c>
      <c r="AZ125" s="2">
        <f t="shared" si="22"/>
        <v>79.735645928972303</v>
      </c>
      <c r="BA125" s="2">
        <f t="shared" si="23"/>
        <v>81.217768768725122</v>
      </c>
      <c r="BB125" s="2">
        <f t="shared" si="24"/>
        <v>81.472201373623307</v>
      </c>
      <c r="BC125" s="2">
        <f t="shared" si="25"/>
        <v>81.189478824981421</v>
      </c>
      <c r="BD125" s="2">
        <f t="shared" si="26"/>
        <v>78.704138144552829</v>
      </c>
      <c r="BE125" s="2">
        <f t="shared" si="27"/>
        <v>74.722944654261639</v>
      </c>
      <c r="BF125" s="2">
        <f t="shared" si="28"/>
        <v>68.600629366190987</v>
      </c>
      <c r="BG125" s="2">
        <f t="shared" si="29"/>
        <v>60.668320079059143</v>
      </c>
      <c r="BH125" s="2">
        <f t="shared" si="30"/>
        <v>50.958804661231028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76.966168072450486</v>
      </c>
      <c r="CP125" s="2">
        <f>BL$207*$B125+BL$209</f>
        <v>79.984042775743788</v>
      </c>
      <c r="CQ125" s="2">
        <f>BM$207*$B125+BM$209</f>
        <v>82.038297641567922</v>
      </c>
      <c r="CR125" s="2">
        <f>BN$207*$B125+BN$209</f>
        <v>80.925440212034061</v>
      </c>
      <c r="CS125" s="2">
        <f>BO$207*$B125+BO$209</f>
        <v>81.14227054988396</v>
      </c>
      <c r="CT125" s="2">
        <f>BP$207*$B125+BP$209</f>
        <v>82.852725822307278</v>
      </c>
      <c r="CU125" s="2">
        <f>BQ$207*$B125+BQ$209</f>
        <v>82.884853008029879</v>
      </c>
      <c r="CV125" s="2">
        <f>BR$207*$B125+BR$209</f>
        <v>82.85104917163622</v>
      </c>
      <c r="CW125" s="2">
        <f>BS$207*$B125+BS$209</f>
        <v>80.699620957405585</v>
      </c>
      <c r="CX125" s="2">
        <f>BT$207*$B125+BT$209</f>
        <v>76.588867789120442</v>
      </c>
      <c r="CY125" s="2">
        <f>BU$207*$B125+BU$209</f>
        <v>70.534960708149569</v>
      </c>
      <c r="CZ125" s="2">
        <f>BV$207*$B125+BV$209</f>
        <v>62.159266120063052</v>
      </c>
      <c r="DA125" s="2">
        <f>BW$207*$B125+BW$209</f>
        <v>52.113667966298053</v>
      </c>
      <c r="DD125" s="2">
        <f>BZ$207*$B125+BZ$209</f>
        <v>75.754415444396557</v>
      </c>
      <c r="DE125" s="2">
        <f>CA$207*$B125+CA$209</f>
        <v>78.433375038208979</v>
      </c>
      <c r="DF125" s="2">
        <f>CB$207*$B125+CB$209</f>
        <v>79.999176254460977</v>
      </c>
      <c r="DG125" s="2">
        <f>CC$207*$B125+CC$209</f>
        <v>79.30036270465348</v>
      </c>
      <c r="DH125" s="2">
        <f>CD$207*$B125+CD$209</f>
        <v>79.535493952524476</v>
      </c>
      <c r="DI125" s="2">
        <f>CE$207*$B125+CE$209</f>
        <v>80.953937814915122</v>
      </c>
      <c r="DJ125" s="2">
        <f>CF$207*$B125+CF$209</f>
        <v>81.252974409520746</v>
      </c>
      <c r="DK125" s="2">
        <f>CG$207*$B125+CG$209</f>
        <v>80.930868979280547</v>
      </c>
      <c r="DL125" s="2">
        <f>CH$207*$B125+CH$209</f>
        <v>78.41616421759781</v>
      </c>
      <c r="DM125" s="2">
        <f>CI$207*$B125+CI$209</f>
        <v>74.446098405651242</v>
      </c>
      <c r="DN125" s="2">
        <f>CJ$207*$B125+CJ$209</f>
        <v>68.283833523961491</v>
      </c>
      <c r="DO125" s="2">
        <f>CK$207*$B125+CK$209</f>
        <v>60.416726204337536</v>
      </c>
      <c r="DP125" s="2">
        <f>CL$207*$B125+CL$209</f>
        <v>50.771107323894341</v>
      </c>
      <c r="DS125" s="2">
        <f>POWER(10,($B125-C$227)/C$228)/(1+POWER(10,($B125-C$227)/C$228))</f>
        <v>0.87176819891354385</v>
      </c>
      <c r="DT125" s="2">
        <f>POWER(10,($B125-D$227)/D$228)/(1+POWER(10,($B125-D$227)/D$228))</f>
        <v>0.77780317758250084</v>
      </c>
      <c r="DU125" s="2">
        <f>POWER(10,($B125-E$227)/E$228)/(1+POWER(10,($B125-E$227)/E$228))</f>
        <v>0.86077707815524607</v>
      </c>
      <c r="DV125" s="2">
        <f>POWER(10,($B125-F$227)/F$228)/(1+POWER(10,($B125-F$227)/F$228))</f>
        <v>0.87593905950694617</v>
      </c>
      <c r="DW125" s="2">
        <f>POWER(10,($B125-G$227)/G$228)/(1+POWER(10,($B125-G$227)/G$228))</f>
        <v>0.87543260414873492</v>
      </c>
      <c r="DX125" s="2">
        <f>POWER(10,($B125-H$227)/H$228)/(1+POWER(10,($B125-H$227)/H$228))</f>
        <v>0.86105297021949123</v>
      </c>
      <c r="DY125" s="2">
        <f>POWER(10,($B125-I$227)/I$228)/(1+POWER(10,($B125-I$227)/I$228))</f>
        <v>0.86565975906366532</v>
      </c>
      <c r="DZ125" s="2">
        <f>POWER(10,($B125-J$227)/J$228)/(1+POWER(10,($B125-J$227)/J$228))</f>
        <v>0.86532001177264317</v>
      </c>
      <c r="EA125" s="2">
        <f>POWER(10,($B125-K$227)/K$228)/(1+POWER(10,($B125-K$227)/K$228))</f>
        <v>0.87388684798151151</v>
      </c>
      <c r="EB125" s="2">
        <f>POWER(10,($B125-L$227)/L$228)/(1+POWER(10,($B125-L$227)/L$228))</f>
        <v>0.87079979266729257</v>
      </c>
      <c r="EC125" s="2">
        <f>POWER(10,($B125-M$227)/M$228)/(1+POWER(10,($B125-M$227)/M$228))</f>
        <v>0.85927234833523436</v>
      </c>
      <c r="ED125" s="2">
        <f>POWER(10,($B125-N$227)/N$228)/(1+POWER(10,($B125-N$227)/N$228))</f>
        <v>0.85561657873595653</v>
      </c>
      <c r="EE125" s="2">
        <f>POWER(10,($B125-O$227)/O$228)/(1+POWER(10,($B125-O$227)/O$228))</f>
        <v>0.86019451828959326</v>
      </c>
    </row>
    <row r="126" spans="2:135" x14ac:dyDescent="0.25">
      <c r="B126" s="2">
        <v>120</v>
      </c>
      <c r="C126">
        <v>76.325999999999993</v>
      </c>
      <c r="D126">
        <v>79.254000000000005</v>
      </c>
      <c r="E126">
        <v>81.343000000000004</v>
      </c>
      <c r="F126">
        <v>80.984999999999999</v>
      </c>
      <c r="G126">
        <v>82.284000000000006</v>
      </c>
      <c r="H126">
        <v>83.91</v>
      </c>
      <c r="I126">
        <v>85.671999999999997</v>
      </c>
      <c r="J126">
        <v>88.91</v>
      </c>
      <c r="K126">
        <v>84.775999999999996</v>
      </c>
      <c r="L126">
        <v>80.06</v>
      </c>
      <c r="M126">
        <v>74.671999999999997</v>
      </c>
      <c r="N126">
        <v>65.179100000000005</v>
      </c>
      <c r="O126">
        <v>54.722200000000001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75.873164317148195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78.729163387401385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80.610209705205662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80.718883892923955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81.968381839863923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84.545817003163435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85.585248994770296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86.89714127350129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83.813872935156709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79.975318481506832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74.503805344941853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65.531020064403194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55.784339515599221</v>
      </c>
      <c r="AE126" s="5"/>
      <c r="AG126" s="5">
        <f t="shared" si="32"/>
        <v>0.45283568285179854</v>
      </c>
      <c r="AH126" s="5">
        <f t="shared" si="32"/>
        <v>0.52483661259861947</v>
      </c>
      <c r="AI126" s="5">
        <f t="shared" si="32"/>
        <v>0.73279029479434143</v>
      </c>
      <c r="AJ126" s="5">
        <f t="shared" si="31"/>
        <v>0.26611610707604427</v>
      </c>
      <c r="AK126" s="5">
        <f t="shared" si="31"/>
        <v>0.31561816013608279</v>
      </c>
      <c r="AL126" s="5">
        <f t="shared" si="31"/>
        <v>-0.6358170031634387</v>
      </c>
      <c r="AM126" s="5">
        <f t="shared" si="31"/>
        <v>8.6751005229700695E-2</v>
      </c>
      <c r="AN126" s="5">
        <f t="shared" si="31"/>
        <v>2.0128587264987061</v>
      </c>
      <c r="AO126" s="5">
        <f t="shared" si="31"/>
        <v>0.96212706484328692</v>
      </c>
      <c r="AP126" s="5">
        <f t="shared" si="33"/>
        <v>8.468151849316996E-2</v>
      </c>
      <c r="AQ126" s="5">
        <f t="shared" si="33"/>
        <v>0.16819465505814435</v>
      </c>
      <c r="AR126" s="5">
        <f t="shared" si="33"/>
        <v>-0.35192006440318835</v>
      </c>
      <c r="AS126" s="5">
        <f t="shared" si="33"/>
        <v>-1.0621395155992204</v>
      </c>
      <c r="AV126" s="2">
        <f t="shared" si="18"/>
        <v>75.873164317148195</v>
      </c>
      <c r="AW126" s="2">
        <f t="shared" si="19"/>
        <v>78.729163387400504</v>
      </c>
      <c r="AX126" s="2">
        <f t="shared" si="20"/>
        <v>80.218900507349133</v>
      </c>
      <c r="AY126" s="2">
        <f t="shared" si="21"/>
        <v>79.444768511315019</v>
      </c>
      <c r="AZ126" s="2">
        <f t="shared" si="22"/>
        <v>79.688204178275811</v>
      </c>
      <c r="BA126" s="2">
        <f t="shared" si="23"/>
        <v>81.169053699465749</v>
      </c>
      <c r="BB126" s="2">
        <f t="shared" si="24"/>
        <v>81.434638486461509</v>
      </c>
      <c r="BC126" s="2">
        <f t="shared" si="25"/>
        <v>81.141251046824607</v>
      </c>
      <c r="BD126" s="2">
        <f t="shared" si="26"/>
        <v>78.645343423233527</v>
      </c>
      <c r="BE126" s="2">
        <f t="shared" si="27"/>
        <v>74.670316127932395</v>
      </c>
      <c r="BF126" s="2">
        <f t="shared" si="28"/>
        <v>68.548528111453507</v>
      </c>
      <c r="BG126" s="2">
        <f t="shared" si="29"/>
        <v>60.623605730930265</v>
      </c>
      <c r="BH126" s="2">
        <f t="shared" si="30"/>
        <v>50.9175017527958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76.972151471542517</v>
      </c>
      <c r="CP126" s="2">
        <f>BL$207*$B126+BL$209</f>
        <v>79.99543971862127</v>
      </c>
      <c r="CQ126" s="2">
        <f>BM$207*$B126+BM$209</f>
        <v>82.056133391784897</v>
      </c>
      <c r="CR126" s="2">
        <f>BN$207*$B126+BN$209</f>
        <v>80.934464753015462</v>
      </c>
      <c r="CS126" s="2">
        <f>BO$207*$B126+BO$209</f>
        <v>81.146767200400902</v>
      </c>
      <c r="CT126" s="2">
        <f>BP$207*$B126+BP$209</f>
        <v>82.878836123067146</v>
      </c>
      <c r="CU126" s="2">
        <f>BQ$207*$B126+BQ$209</f>
        <v>82.903732497417039</v>
      </c>
      <c r="CV126" s="2">
        <f>BR$207*$B126+BR$209</f>
        <v>82.879567986550398</v>
      </c>
      <c r="CW126" s="2">
        <f>BS$207*$B126+BS$209</f>
        <v>80.727806322096043</v>
      </c>
      <c r="CX126" s="2">
        <f>BT$207*$B126+BT$209</f>
        <v>76.619402862340209</v>
      </c>
      <c r="CY126" s="2">
        <f>BU$207*$B126+BU$209</f>
        <v>70.575963935384451</v>
      </c>
      <c r="CZ126" s="2">
        <f>BV$207*$B126+BV$209</f>
        <v>62.19340915447188</v>
      </c>
      <c r="DA126" s="2">
        <f>BW$207*$B126+BW$209</f>
        <v>52.136565099526067</v>
      </c>
      <c r="DD126" s="2">
        <f>BZ$207*$B126+BZ$209</f>
        <v>75.72573381798037</v>
      </c>
      <c r="DE126" s="2">
        <f>CA$207*$B126+CA$209</f>
        <v>78.399252521130151</v>
      </c>
      <c r="DF126" s="2">
        <f>CB$207*$B126+CB$209</f>
        <v>79.947891166046077</v>
      </c>
      <c r="DG126" s="2">
        <f>CC$207*$B126+CC$209</f>
        <v>79.252344661799228</v>
      </c>
      <c r="DH126" s="2">
        <f>CD$207*$B126+CD$209</f>
        <v>79.498923245631829</v>
      </c>
      <c r="DI126" s="2">
        <f>CE$207*$B126+CE$209</f>
        <v>80.91742495737914</v>
      </c>
      <c r="DJ126" s="2">
        <f>CF$207*$B126+CF$209</f>
        <v>81.226712638314552</v>
      </c>
      <c r="DK126" s="2">
        <f>CG$207*$B126+CG$209</f>
        <v>80.894502113127373</v>
      </c>
      <c r="DL126" s="2">
        <f>CH$207*$B126+CH$209</f>
        <v>78.37126020193945</v>
      </c>
      <c r="DM126" s="2">
        <f>CI$207*$B126+CI$209</f>
        <v>74.40657609305363</v>
      </c>
      <c r="DN126" s="2">
        <f>CJ$207*$B126+CJ$209</f>
        <v>68.245700326176532</v>
      </c>
      <c r="DO126" s="2">
        <f>CK$207*$B126+CK$209</f>
        <v>60.382013252375224</v>
      </c>
      <c r="DP126" s="2">
        <f>CL$207*$B126+CL$209</f>
        <v>50.736803562434098</v>
      </c>
      <c r="DS126" s="2">
        <f>POWER(10,($B126-C$227)/C$228)/(1+POWER(10,($B126-C$227)/C$228))</f>
        <v>0.88171661501545262</v>
      </c>
      <c r="DT126" s="2">
        <f>POWER(10,($B126-D$227)/D$228)/(1+POWER(10,($B126-D$227)/D$228))</f>
        <v>0.79331317354950104</v>
      </c>
      <c r="DU126" s="2">
        <f>POWER(10,($B126-E$227)/E$228)/(1+POWER(10,($B126-E$227)/E$228))</f>
        <v>0.87145246499932338</v>
      </c>
      <c r="DV126" s="2">
        <f>POWER(10,($B126-F$227)/F$228)/(1+POWER(10,($B126-F$227)/F$228))</f>
        <v>0.88560635443295432</v>
      </c>
      <c r="DW126" s="2">
        <f>POWER(10,($B126-G$227)/G$228)/(1+POWER(10,($B126-G$227)/G$228))</f>
        <v>0.88513418877061867</v>
      </c>
      <c r="DX126" s="2">
        <f>POWER(10,($B126-H$227)/H$228)/(1+POWER(10,($B126-H$227)/H$228))</f>
        <v>0.87171035502985084</v>
      </c>
      <c r="DY126" s="2">
        <f>POWER(10,($B126-I$227)/I$228)/(1+POWER(10,($B126-I$227)/I$228))</f>
        <v>0.87601467745395467</v>
      </c>
      <c r="DZ126" s="2">
        <f>POWER(10,($B126-J$227)/J$228)/(1+POWER(10,($B126-J$227)/J$228))</f>
        <v>0.87569735745255894</v>
      </c>
      <c r="EA126" s="2">
        <f>POWER(10,($B126-K$227)/K$228)/(1+POWER(10,($B126-K$227)/K$228))</f>
        <v>0.88369282529642912</v>
      </c>
      <c r="EB126" s="2">
        <f>POWER(10,($B126-L$227)/L$228)/(1+POWER(10,($B126-L$227)/L$228))</f>
        <v>0.88081306745769383</v>
      </c>
      <c r="EC126" s="2">
        <f>POWER(10,($B126-M$227)/M$228)/(1+POWER(10,($B126-M$227)/M$228))</f>
        <v>0.87004569608332438</v>
      </c>
      <c r="ED126" s="2">
        <f>POWER(10,($B126-N$227)/N$228)/(1+POWER(10,($B126-N$227)/N$228))</f>
        <v>0.86662635248572384</v>
      </c>
      <c r="EE126" s="2">
        <f>POWER(10,($B126-O$227)/O$228)/(1+POWER(10,($B126-O$227)/O$228))</f>
        <v>0.87090787568209227</v>
      </c>
    </row>
    <row r="127" spans="2:135" x14ac:dyDescent="0.25">
      <c r="B127" s="2">
        <v>121</v>
      </c>
      <c r="C127">
        <v>77.046999999999997</v>
      </c>
      <c r="D127">
        <v>78.552000000000007</v>
      </c>
      <c r="E127">
        <v>80.924999999999997</v>
      </c>
      <c r="F127">
        <v>80.866</v>
      </c>
      <c r="G127">
        <v>82.06</v>
      </c>
      <c r="H127">
        <v>83.97</v>
      </c>
      <c r="I127">
        <v>86.103999999999999</v>
      </c>
      <c r="J127">
        <v>86.433000000000007</v>
      </c>
      <c r="K127">
        <v>84.179000000000002</v>
      </c>
      <c r="L127">
        <v>81</v>
      </c>
      <c r="M127">
        <v>74.418000000000006</v>
      </c>
      <c r="N127">
        <v>65.403000000000006</v>
      </c>
      <c r="O127">
        <v>55.722200000000001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75.836703361061097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78.680324934982963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80.519927471785422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80.476208570218716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81.577722454241879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84.296366049281772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85.113268111127624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86.290405452218323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82.939740208404032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79.273732348649943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74.166798661426071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65.503426850250435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55.908440904923658</v>
      </c>
      <c r="AE127" s="5"/>
      <c r="AG127" s="5">
        <f t="shared" si="32"/>
        <v>1.2102966389388996</v>
      </c>
      <c r="AH127" s="5">
        <f t="shared" si="32"/>
        <v>-0.12832493498295605</v>
      </c>
      <c r="AI127" s="5">
        <f t="shared" si="32"/>
        <v>0.40507252821457485</v>
      </c>
      <c r="AJ127" s="5">
        <f t="shared" si="31"/>
        <v>0.38979142978128323</v>
      </c>
      <c r="AK127" s="5">
        <f t="shared" si="31"/>
        <v>0.48227754575812298</v>
      </c>
      <c r="AL127" s="5">
        <f t="shared" si="31"/>
        <v>-0.32636604928177348</v>
      </c>
      <c r="AM127" s="5">
        <f t="shared" si="31"/>
        <v>0.99073188887237507</v>
      </c>
      <c r="AN127" s="5">
        <f t="shared" si="31"/>
        <v>0.1425945477816839</v>
      </c>
      <c r="AO127" s="5">
        <f t="shared" si="31"/>
        <v>1.2392597915959698</v>
      </c>
      <c r="AP127" s="5">
        <f t="shared" si="33"/>
        <v>1.7262676513500566</v>
      </c>
      <c r="AQ127" s="5">
        <f t="shared" si="33"/>
        <v>0.25120133857393512</v>
      </c>
      <c r="AR127" s="5">
        <f t="shared" si="33"/>
        <v>-0.10042685025042886</v>
      </c>
      <c r="AS127" s="5">
        <f t="shared" si="33"/>
        <v>-0.18624090492365752</v>
      </c>
      <c r="AV127" s="2">
        <f t="shared" si="18"/>
        <v>75.836703361061097</v>
      </c>
      <c r="AW127" s="2">
        <f t="shared" si="19"/>
        <v>78.680324934982821</v>
      </c>
      <c r="AX127" s="2">
        <f t="shared" si="20"/>
        <v>80.154793338431503</v>
      </c>
      <c r="AY127" s="2">
        <f t="shared" si="21"/>
        <v>79.387615281965054</v>
      </c>
      <c r="AZ127" s="2">
        <f t="shared" si="22"/>
        <v>79.641087434739873</v>
      </c>
      <c r="BA127" s="2">
        <f t="shared" si="23"/>
        <v>81.12043095890219</v>
      </c>
      <c r="BB127" s="2">
        <f t="shared" si="24"/>
        <v>81.397333752848368</v>
      </c>
      <c r="BC127" s="2">
        <f t="shared" si="25"/>
        <v>81.093098598713254</v>
      </c>
      <c r="BD127" s="2">
        <f t="shared" si="26"/>
        <v>78.586740608827256</v>
      </c>
      <c r="BE127" s="2">
        <f t="shared" si="27"/>
        <v>74.617832731592415</v>
      </c>
      <c r="BF127" s="2">
        <f t="shared" si="28"/>
        <v>68.496431620338427</v>
      </c>
      <c r="BG127" s="2">
        <f t="shared" si="29"/>
        <v>60.578726667805135</v>
      </c>
      <c r="BH127" s="2">
        <f t="shared" si="30"/>
        <v>50.876003746600006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76.978134870634548</v>
      </c>
      <c r="CP127" s="2">
        <f>BL$207*$B127+BL$209</f>
        <v>80.006836661498767</v>
      </c>
      <c r="CQ127" s="2">
        <f>BM$207*$B127+BM$209</f>
        <v>82.073969142001872</v>
      </c>
      <c r="CR127" s="2">
        <f>BN$207*$B127+BN$209</f>
        <v>80.943489293996848</v>
      </c>
      <c r="CS127" s="2">
        <f>BO$207*$B127+BO$209</f>
        <v>81.151263850917843</v>
      </c>
      <c r="CT127" s="2">
        <f>BP$207*$B127+BP$209</f>
        <v>82.904946423827013</v>
      </c>
      <c r="CU127" s="2">
        <f>BQ$207*$B127+BQ$209</f>
        <v>82.922611986804199</v>
      </c>
      <c r="CV127" s="2">
        <f>BR$207*$B127+BR$209</f>
        <v>82.908086801464577</v>
      </c>
      <c r="CW127" s="2">
        <f>BS$207*$B127+BS$209</f>
        <v>80.755991686786501</v>
      </c>
      <c r="CX127" s="2">
        <f>BT$207*$B127+BT$209</f>
        <v>76.649937935559961</v>
      </c>
      <c r="CY127" s="2">
        <f>BU$207*$B127+BU$209</f>
        <v>70.616967162619346</v>
      </c>
      <c r="CZ127" s="2">
        <f>BV$207*$B127+BV$209</f>
        <v>62.227552188880708</v>
      </c>
      <c r="DA127" s="2">
        <f>BW$207*$B127+BW$209</f>
        <v>52.15946223275408</v>
      </c>
      <c r="DD127" s="2">
        <f>BZ$207*$B127+BZ$209</f>
        <v>75.697052191564183</v>
      </c>
      <c r="DE127" s="2">
        <f>CA$207*$B127+CA$209</f>
        <v>78.365130004051309</v>
      </c>
      <c r="DF127" s="2">
        <f>CB$207*$B127+CB$209</f>
        <v>79.896606077631191</v>
      </c>
      <c r="DG127" s="2">
        <f>CC$207*$B127+CC$209</f>
        <v>79.204326618944975</v>
      </c>
      <c r="DH127" s="2">
        <f>CD$207*$B127+CD$209</f>
        <v>79.462352538739168</v>
      </c>
      <c r="DI127" s="2">
        <f>CE$207*$B127+CE$209</f>
        <v>80.880912099843158</v>
      </c>
      <c r="DJ127" s="2">
        <f>CF$207*$B127+CF$209</f>
        <v>81.200450867108344</v>
      </c>
      <c r="DK127" s="2">
        <f>CG$207*$B127+CG$209</f>
        <v>80.858135246974214</v>
      </c>
      <c r="DL127" s="2">
        <f>CH$207*$B127+CH$209</f>
        <v>78.326356186281103</v>
      </c>
      <c r="DM127" s="2">
        <f>CI$207*$B127+CI$209</f>
        <v>74.367053780456004</v>
      </c>
      <c r="DN127" s="2">
        <f>CJ$207*$B127+CJ$209</f>
        <v>68.207567128391574</v>
      </c>
      <c r="DO127" s="2">
        <f>CK$207*$B127+CK$209</f>
        <v>60.347300300412911</v>
      </c>
      <c r="DP127" s="2">
        <f>CL$207*$B127+CL$209</f>
        <v>50.702499800973854</v>
      </c>
      <c r="DS127" s="2">
        <f>POWER(10,($B127-C$227)/C$228)/(1+POWER(10,($B127-C$227)/C$228))</f>
        <v>0.89098972940743304</v>
      </c>
      <c r="DT127" s="2">
        <f>POWER(10,($B127-D$227)/D$228)/(1+POWER(10,($B127-D$227)/D$228))</f>
        <v>0.80800776466267299</v>
      </c>
      <c r="DU127" s="2">
        <f>POWER(10,($B127-E$227)/E$228)/(1+POWER(10,($B127-E$227)/E$228))</f>
        <v>0.88142204438700689</v>
      </c>
      <c r="DV127" s="2">
        <f>POWER(10,($B127-F$227)/F$228)/(1+POWER(10,($B127-F$227)/F$228))</f>
        <v>0.89461097248157051</v>
      </c>
      <c r="DW127" s="2">
        <f>POWER(10,($B127-G$227)/G$228)/(1+POWER(10,($B127-G$227)/G$228))</f>
        <v>0.89417153244705017</v>
      </c>
      <c r="DX127" s="2">
        <f>POWER(10,($B127-H$227)/H$228)/(1+POWER(10,($B127-H$227)/H$228))</f>
        <v>0.88166264958017282</v>
      </c>
      <c r="DY127" s="2">
        <f>POWER(10,($B127-I$227)/I$228)/(1+POWER(10,($B127-I$227)/I$228))</f>
        <v>0.88567684899610644</v>
      </c>
      <c r="DZ127" s="2">
        <f>POWER(10,($B127-J$227)/J$228)/(1+POWER(10,($B127-J$227)/J$228))</f>
        <v>0.88538102218837311</v>
      </c>
      <c r="EA127" s="2">
        <f>POWER(10,($B127-K$227)/K$228)/(1+POWER(10,($B127-K$227)/K$228))</f>
        <v>0.89282984114613373</v>
      </c>
      <c r="EB127" s="2">
        <f>POWER(10,($B127-L$227)/L$228)/(1+POWER(10,($B127-L$227)/L$228))</f>
        <v>0.89014819233129527</v>
      </c>
      <c r="EC127" s="2">
        <f>POWER(10,($B127-M$227)/M$228)/(1+POWER(10,($B127-M$227)/M$228))</f>
        <v>0.88010936837251874</v>
      </c>
      <c r="ED127" s="2">
        <f>POWER(10,($B127-N$227)/N$228)/(1+POWER(10,($B127-N$227)/N$228))</f>
        <v>0.87691735941783178</v>
      </c>
      <c r="EE127" s="2">
        <f>POWER(10,($B127-O$227)/O$228)/(1+POWER(10,($B127-O$227)/O$228))</f>
        <v>0.88091391936979857</v>
      </c>
    </row>
    <row r="128" spans="2:135" x14ac:dyDescent="0.25">
      <c r="B128" s="2">
        <v>122</v>
      </c>
      <c r="C128">
        <v>76.674000000000007</v>
      </c>
      <c r="D128">
        <v>80.492999999999995</v>
      </c>
      <c r="E128">
        <v>80.91</v>
      </c>
      <c r="F128">
        <v>79.03</v>
      </c>
      <c r="G128">
        <v>81.313000000000002</v>
      </c>
      <c r="H128">
        <v>83.94</v>
      </c>
      <c r="I128">
        <v>86.269000000000005</v>
      </c>
      <c r="J128">
        <v>84.745999999999995</v>
      </c>
      <c r="K128">
        <v>82.745999999999995</v>
      </c>
      <c r="L128">
        <v>77.06</v>
      </c>
      <c r="M128">
        <v>73.984999999999999</v>
      </c>
      <c r="N128">
        <v>65.596999999999994</v>
      </c>
      <c r="O128">
        <v>55.430599999999998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75.800447133729961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78.631515647565195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80.408197171417569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80.197479082586369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81.126810398818378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83.855664341872327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84.457852328378166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85.415889487429027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81.941182891999787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78.37275346877081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73.476182389846741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65.14614378276805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55.704237345467646</v>
      </c>
      <c r="AE128" s="5"/>
      <c r="AG128" s="5">
        <f t="shared" si="32"/>
        <v>0.87355286627004602</v>
      </c>
      <c r="AH128" s="5">
        <f t="shared" si="32"/>
        <v>1.8614843524348004</v>
      </c>
      <c r="AI128" s="5">
        <f t="shared" si="32"/>
        <v>0.5018028285824272</v>
      </c>
      <c r="AJ128" s="5">
        <f t="shared" si="31"/>
        <v>-1.1674790825863681</v>
      </c>
      <c r="AK128" s="5">
        <f t="shared" si="31"/>
        <v>0.1861896011816242</v>
      </c>
      <c r="AL128" s="5">
        <f t="shared" si="31"/>
        <v>8.4335658127670854E-2</v>
      </c>
      <c r="AM128" s="5">
        <f t="shared" si="31"/>
        <v>1.8111476716218391</v>
      </c>
      <c r="AN128" s="5">
        <f t="shared" si="31"/>
        <v>-0.66988948742903176</v>
      </c>
      <c r="AO128" s="5">
        <f t="shared" si="31"/>
        <v>0.80481710800020778</v>
      </c>
      <c r="AP128" s="5">
        <f t="shared" si="33"/>
        <v>-1.3127534687708078</v>
      </c>
      <c r="AQ128" s="5">
        <f t="shared" si="33"/>
        <v>0.50881761015325822</v>
      </c>
      <c r="AR128" s="5">
        <f t="shared" si="33"/>
        <v>0.45085621723194436</v>
      </c>
      <c r="AS128" s="5">
        <f t="shared" si="33"/>
        <v>-0.27363734546764817</v>
      </c>
      <c r="AV128" s="2">
        <f t="shared" si="18"/>
        <v>75.800447133729961</v>
      </c>
      <c r="AW128" s="2">
        <f t="shared" si="19"/>
        <v>78.631515647565166</v>
      </c>
      <c r="AX128" s="2">
        <f t="shared" si="20"/>
        <v>80.090827106379606</v>
      </c>
      <c r="AY128" s="2">
        <f t="shared" si="21"/>
        <v>79.33056845268186</v>
      </c>
      <c r="AZ128" s="2">
        <f t="shared" si="22"/>
        <v>79.594323096046878</v>
      </c>
      <c r="BA128" s="2">
        <f t="shared" si="23"/>
        <v>81.071971210295146</v>
      </c>
      <c r="BB128" s="2">
        <f t="shared" si="24"/>
        <v>81.360327430430118</v>
      </c>
      <c r="BC128" s="2">
        <f t="shared" si="25"/>
        <v>81.045092522844485</v>
      </c>
      <c r="BD128" s="2">
        <f t="shared" si="26"/>
        <v>78.528398020768208</v>
      </c>
      <c r="BE128" s="2">
        <f t="shared" si="27"/>
        <v>74.56556413016105</v>
      </c>
      <c r="BF128" s="2">
        <f t="shared" si="28"/>
        <v>68.444435389484454</v>
      </c>
      <c r="BG128" s="2">
        <f t="shared" si="29"/>
        <v>60.533775427805701</v>
      </c>
      <c r="BH128" s="2">
        <f t="shared" si="30"/>
        <v>50.834387381846767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76.984118269726594</v>
      </c>
      <c r="CP128" s="2">
        <f>BL$207*$B128+BL$209</f>
        <v>80.018233604376263</v>
      </c>
      <c r="CQ128" s="2">
        <f>BM$207*$B128+BM$209</f>
        <v>82.09180489221886</v>
      </c>
      <c r="CR128" s="2">
        <f>BN$207*$B128+BN$209</f>
        <v>80.952513834978248</v>
      </c>
      <c r="CS128" s="2">
        <f>BO$207*$B128+BO$209</f>
        <v>81.15576050143477</v>
      </c>
      <c r="CT128" s="2">
        <f>BP$207*$B128+BP$209</f>
        <v>82.931056724586881</v>
      </c>
      <c r="CU128" s="2">
        <f>BQ$207*$B128+BQ$209</f>
        <v>82.941491476191345</v>
      </c>
      <c r="CV128" s="2">
        <f>BR$207*$B128+BR$209</f>
        <v>82.936605616378742</v>
      </c>
      <c r="CW128" s="2">
        <f>BS$207*$B128+BS$209</f>
        <v>80.784177051476945</v>
      </c>
      <c r="CX128" s="2">
        <f>BT$207*$B128+BT$209</f>
        <v>76.680473008779728</v>
      </c>
      <c r="CY128" s="2">
        <f>BU$207*$B128+BU$209</f>
        <v>70.657970389854228</v>
      </c>
      <c r="CZ128" s="2">
        <f>BV$207*$B128+BV$209</f>
        <v>62.261695223289536</v>
      </c>
      <c r="DA128" s="2">
        <f>BW$207*$B128+BW$209</f>
        <v>52.182359365982094</v>
      </c>
      <c r="DD128" s="2">
        <f>BZ$207*$B128+BZ$209</f>
        <v>75.668370565147995</v>
      </c>
      <c r="DE128" s="2">
        <f>CA$207*$B128+CA$209</f>
        <v>78.331007486972467</v>
      </c>
      <c r="DF128" s="2">
        <f>CB$207*$B128+CB$209</f>
        <v>79.845320989216304</v>
      </c>
      <c r="DG128" s="2">
        <f>CC$207*$B128+CC$209</f>
        <v>79.156308576090723</v>
      </c>
      <c r="DH128" s="2">
        <f>CD$207*$B128+CD$209</f>
        <v>79.425781831846521</v>
      </c>
      <c r="DI128" s="2">
        <f>CE$207*$B128+CE$209</f>
        <v>80.844399242307176</v>
      </c>
      <c r="DJ128" s="2">
        <f>CF$207*$B128+CF$209</f>
        <v>81.174189095902136</v>
      </c>
      <c r="DK128" s="2">
        <f>CG$207*$B128+CG$209</f>
        <v>80.821768380821041</v>
      </c>
      <c r="DL128" s="2">
        <f>CH$207*$B128+CH$209</f>
        <v>78.281452170622742</v>
      </c>
      <c r="DM128" s="2">
        <f>CI$207*$B128+CI$209</f>
        <v>74.327531467858378</v>
      </c>
      <c r="DN128" s="2">
        <f>CJ$207*$B128+CJ$209</f>
        <v>68.169433930606601</v>
      </c>
      <c r="DO128" s="2">
        <f>CK$207*$B128+CK$209</f>
        <v>60.312587348450599</v>
      </c>
      <c r="DP128" s="2">
        <f>CL$207*$B128+CL$209</f>
        <v>50.668196039513603</v>
      </c>
      <c r="DS128" s="2">
        <f>POWER(10,($B128-C$227)/C$228)/(1+POWER(10,($B128-C$227)/C$228))</f>
        <v>0.89961862131899029</v>
      </c>
      <c r="DT128" s="2">
        <f>POWER(10,($B128-D$227)/D$228)/(1+POWER(10,($B128-D$227)/D$228))</f>
        <v>0.82189218297835709</v>
      </c>
      <c r="DU128" s="2">
        <f>POWER(10,($B128-E$227)/E$228)/(1+POWER(10,($B128-E$227)/E$228))</f>
        <v>0.89071539002119238</v>
      </c>
      <c r="DV128" s="2">
        <f>POWER(10,($B128-F$227)/F$228)/(1+POWER(10,($B128-F$227)/F$228))</f>
        <v>0.90298443024319863</v>
      </c>
      <c r="DW128" s="2">
        <f>POWER(10,($B128-G$227)/G$228)/(1+POWER(10,($B128-G$227)/G$228))</f>
        <v>0.90257610272126776</v>
      </c>
      <c r="DX128" s="2">
        <f>POWER(10,($B128-H$227)/H$228)/(1+POWER(10,($B128-H$227)/H$228))</f>
        <v>0.89093947141754137</v>
      </c>
      <c r="DY128" s="2">
        <f>POWER(10,($B128-I$227)/I$228)/(1+POWER(10,($B128-I$227)/I$228))</f>
        <v>0.89467657792803812</v>
      </c>
      <c r="DZ128" s="2">
        <f>POWER(10,($B128-J$227)/J$228)/(1+POWER(10,($B128-J$227)/J$228))</f>
        <v>0.89440126253283136</v>
      </c>
      <c r="EA128" s="2">
        <f>POWER(10,($B128-K$227)/K$228)/(1+POWER(10,($B128-K$227)/K$228))</f>
        <v>0.90132920640434711</v>
      </c>
      <c r="EB128" s="2">
        <f>POWER(10,($B128-L$227)/L$228)/(1+POWER(10,($B128-L$227)/L$228))</f>
        <v>0.89883613419079555</v>
      </c>
      <c r="EC128" s="2">
        <f>POWER(10,($B128-M$227)/M$228)/(1+POWER(10,($B128-M$227)/M$228))</f>
        <v>0.88949269444861145</v>
      </c>
      <c r="ED128" s="2">
        <f>POWER(10,($B128-N$227)/N$228)/(1+POWER(10,($B128-N$227)/N$228))</f>
        <v>0.88651829782721703</v>
      </c>
      <c r="EE128" s="2">
        <f>POWER(10,($B128-O$227)/O$228)/(1+POWER(10,($B128-O$227)/O$228))</f>
        <v>0.89024212947966963</v>
      </c>
    </row>
    <row r="129" spans="2:135" x14ac:dyDescent="0.25">
      <c r="B129" s="2">
        <v>123</v>
      </c>
      <c r="C129">
        <v>76.278999999999996</v>
      </c>
      <c r="D129">
        <v>79.91</v>
      </c>
      <c r="E129">
        <v>81.015000000000001</v>
      </c>
      <c r="F129">
        <v>79.760999999999996</v>
      </c>
      <c r="G129">
        <v>81.522000000000006</v>
      </c>
      <c r="H129">
        <v>83.97</v>
      </c>
      <c r="I129">
        <v>83.850999999999999</v>
      </c>
      <c r="J129">
        <v>84.954999999999998</v>
      </c>
      <c r="K129">
        <v>83.269000000000005</v>
      </c>
      <c r="L129">
        <v>79.984999999999999</v>
      </c>
      <c r="M129">
        <v>72.537000000000006</v>
      </c>
      <c r="N129">
        <v>65.089600000000004</v>
      </c>
      <c r="O129">
        <v>56.75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75.764419424726952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78.582826834815251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80.28402726295073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79.917155905350967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80.677769619169268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83.297521888787387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83.727750820361848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84.420706545502426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80.96110964782072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77.414171252168785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72.553881720060673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64.520506055971566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55.202922798627867</v>
      </c>
      <c r="AE129" s="5"/>
      <c r="AG129" s="5">
        <f t="shared" si="32"/>
        <v>0.51458057527304391</v>
      </c>
      <c r="AH129" s="5">
        <f t="shared" si="32"/>
        <v>1.327173165184746</v>
      </c>
      <c r="AI129" s="5">
        <f t="shared" si="32"/>
        <v>0.7309727370492709</v>
      </c>
      <c r="AJ129" s="5">
        <f t="shared" si="31"/>
        <v>-0.15615590535097112</v>
      </c>
      <c r="AK129" s="5">
        <f t="shared" si="31"/>
        <v>0.8442303808307372</v>
      </c>
      <c r="AL129" s="5">
        <f t="shared" si="31"/>
        <v>0.67247811121261236</v>
      </c>
      <c r="AM129" s="5">
        <f t="shared" si="31"/>
        <v>0.12324917963815096</v>
      </c>
      <c r="AN129" s="5">
        <f t="shared" si="31"/>
        <v>0.53429345449757193</v>
      </c>
      <c r="AO129" s="5">
        <f t="shared" si="31"/>
        <v>2.3078903521792853</v>
      </c>
      <c r="AP129" s="5">
        <f t="shared" si="33"/>
        <v>2.5708287478312144</v>
      </c>
      <c r="AQ129" s="5">
        <f t="shared" si="33"/>
        <v>-1.6881720060666794E-2</v>
      </c>
      <c r="AR129" s="5">
        <f t="shared" si="33"/>
        <v>0.56909394402843816</v>
      </c>
      <c r="AS129" s="5">
        <f t="shared" si="33"/>
        <v>1.547077201372133</v>
      </c>
      <c r="AV129" s="2">
        <f t="shared" si="18"/>
        <v>75.764419424726952</v>
      </c>
      <c r="AW129" s="2">
        <f t="shared" si="19"/>
        <v>78.582826834815251</v>
      </c>
      <c r="AX129" s="2">
        <f t="shared" si="20"/>
        <v>80.027070153294474</v>
      </c>
      <c r="AY129" s="2">
        <f t="shared" si="21"/>
        <v>79.273676300248184</v>
      </c>
      <c r="AZ129" s="2">
        <f t="shared" si="22"/>
        <v>79.547932082507913</v>
      </c>
      <c r="BA129" s="2">
        <f t="shared" si="23"/>
        <v>81.023734570539659</v>
      </c>
      <c r="BB129" s="2">
        <f t="shared" si="24"/>
        <v>81.323652094549757</v>
      </c>
      <c r="BC129" s="2">
        <f t="shared" si="25"/>
        <v>80.997293312728232</v>
      </c>
      <c r="BD129" s="2">
        <f t="shared" si="26"/>
        <v>78.470372730780696</v>
      </c>
      <c r="BE129" s="2">
        <f t="shared" si="27"/>
        <v>74.513568976887271</v>
      </c>
      <c r="BF129" s="2">
        <f t="shared" si="28"/>
        <v>68.392621658237317</v>
      </c>
      <c r="BG129" s="2">
        <f t="shared" si="29"/>
        <v>60.488833135617952</v>
      </c>
      <c r="BH129" s="2">
        <f t="shared" si="30"/>
        <v>50.792720296301766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76.990101668818625</v>
      </c>
      <c r="CP129" s="2">
        <f>BL$207*$B129+BL$209</f>
        <v>80.02963054725376</v>
      </c>
      <c r="CQ129" s="2">
        <f>BM$207*$B129+BM$209</f>
        <v>82.109640642435835</v>
      </c>
      <c r="CR129" s="2">
        <f>BN$207*$B129+BN$209</f>
        <v>80.961538375959634</v>
      </c>
      <c r="CS129" s="2">
        <f>BO$207*$B129+BO$209</f>
        <v>81.160257151951711</v>
      </c>
      <c r="CT129" s="2">
        <f>BP$207*$B129+BP$209</f>
        <v>82.957167025346749</v>
      </c>
      <c r="CU129" s="2">
        <f>BQ$207*$B129+BQ$209</f>
        <v>82.960370965578505</v>
      </c>
      <c r="CV129" s="2">
        <f>BR$207*$B129+BR$209</f>
        <v>82.965124431292921</v>
      </c>
      <c r="CW129" s="2">
        <f>BS$207*$B129+BS$209</f>
        <v>80.812362416167403</v>
      </c>
      <c r="CX129" s="2">
        <f>BT$207*$B129+BT$209</f>
        <v>76.711008081999481</v>
      </c>
      <c r="CY129" s="2">
        <f>BU$207*$B129+BU$209</f>
        <v>70.698973617089109</v>
      </c>
      <c r="CZ129" s="2">
        <f>BV$207*$B129+BV$209</f>
        <v>62.295838257698364</v>
      </c>
      <c r="DA129" s="2">
        <f>BW$207*$B129+BW$209</f>
        <v>52.205256499210108</v>
      </c>
      <c r="DD129" s="2">
        <f>BZ$207*$B129+BZ$209</f>
        <v>75.639688938731823</v>
      </c>
      <c r="DE129" s="2">
        <f>CA$207*$B129+CA$209</f>
        <v>78.296884969893625</v>
      </c>
      <c r="DF129" s="2">
        <f>CB$207*$B129+CB$209</f>
        <v>79.794035900801404</v>
      </c>
      <c r="DG129" s="2">
        <f>CC$207*$B129+CC$209</f>
        <v>79.10829053323647</v>
      </c>
      <c r="DH129" s="2">
        <f>CD$207*$B129+CD$209</f>
        <v>79.389211124953874</v>
      </c>
      <c r="DI129" s="2">
        <f>CE$207*$B129+CE$209</f>
        <v>80.807886384771194</v>
      </c>
      <c r="DJ129" s="2">
        <f>CF$207*$B129+CF$209</f>
        <v>81.147927324695942</v>
      </c>
      <c r="DK129" s="2">
        <f>CG$207*$B129+CG$209</f>
        <v>80.785401514667868</v>
      </c>
      <c r="DL129" s="2">
        <f>CH$207*$B129+CH$209</f>
        <v>78.236548154964396</v>
      </c>
      <c r="DM129" s="2">
        <f>CI$207*$B129+CI$209</f>
        <v>74.288009155260767</v>
      </c>
      <c r="DN129" s="2">
        <f>CJ$207*$B129+CJ$209</f>
        <v>68.131300732821643</v>
      </c>
      <c r="DO129" s="2">
        <f>CK$207*$B129+CK$209</f>
        <v>60.277874396488286</v>
      </c>
      <c r="DP129" s="2">
        <f>CL$207*$B129+CL$209</f>
        <v>50.633892278053359</v>
      </c>
      <c r="DS129" s="2">
        <f>POWER(10,($B129-C$227)/C$228)/(1+POWER(10,($B129-C$227)/C$228))</f>
        <v>0.90763528570476237</v>
      </c>
      <c r="DT129" s="2">
        <f>POWER(10,($B129-D$227)/D$228)/(1+POWER(10,($B129-D$227)/D$228))</f>
        <v>0.83497758201912931</v>
      </c>
      <c r="DU129" s="2">
        <f>POWER(10,($B129-E$227)/E$228)/(1+POWER(10,($B129-E$227)/E$228))</f>
        <v>0.89936354495085813</v>
      </c>
      <c r="DV129" s="2">
        <f>POWER(10,($B129-F$227)/F$228)/(1+POWER(10,($B129-F$227)/F$228))</f>
        <v>0.91075895884022828</v>
      </c>
      <c r="DW129" s="2">
        <f>POWER(10,($B129-G$227)/G$228)/(1+POWER(10,($B129-G$227)/G$228))</f>
        <v>0.91038010580498541</v>
      </c>
      <c r="DX129" s="2">
        <f>POWER(10,($B129-H$227)/H$228)/(1+POWER(10,($B129-H$227)/H$228))</f>
        <v>0.89957189317507813</v>
      </c>
      <c r="DY129" s="2">
        <f>POWER(10,($B129-I$227)/I$228)/(1+POWER(10,($B129-I$227)/I$228))</f>
        <v>0.9030453880661089</v>
      </c>
      <c r="DZ129" s="2">
        <f>POWER(10,($B129-J$227)/J$228)/(1+POWER(10,($B129-J$227)/J$228))</f>
        <v>0.90278957181014374</v>
      </c>
      <c r="EA129" s="2">
        <f>POWER(10,($B129-K$227)/K$228)/(1+POWER(10,($B129-K$227)/K$228))</f>
        <v>0.90922304479085647</v>
      </c>
      <c r="EB129" s="2">
        <f>POWER(10,($B129-L$227)/L$228)/(1+POWER(10,($B129-L$227)/L$228))</f>
        <v>0.90690882313757193</v>
      </c>
      <c r="EC129" s="2">
        <f>POWER(10,($B129-M$227)/M$228)/(1+POWER(10,($B129-M$227)/M$228))</f>
        <v>0.89822655096884541</v>
      </c>
      <c r="ED129" s="2">
        <f>POWER(10,($B129-N$227)/N$228)/(1+POWER(10,($B129-N$227)/N$228))</f>
        <v>0.89545960500840327</v>
      </c>
      <c r="EE129" s="2">
        <f>POWER(10,($B129-O$227)/O$228)/(1+POWER(10,($B129-O$227)/O$228))</f>
        <v>0.89892348565026392</v>
      </c>
    </row>
    <row r="130" spans="2:135" x14ac:dyDescent="0.25">
      <c r="B130" s="2">
        <v>124</v>
      </c>
      <c r="C130">
        <v>76.233000000000004</v>
      </c>
      <c r="D130">
        <v>78.850999999999999</v>
      </c>
      <c r="E130">
        <v>79.164000000000001</v>
      </c>
      <c r="F130">
        <v>79.850999999999999</v>
      </c>
      <c r="G130">
        <v>81.328000000000003</v>
      </c>
      <c r="H130">
        <v>82.91</v>
      </c>
      <c r="I130">
        <v>84.194000000000003</v>
      </c>
      <c r="J130">
        <v>83.850999999999999</v>
      </c>
      <c r="K130">
        <v>81.09</v>
      </c>
      <c r="L130">
        <v>76.03</v>
      </c>
      <c r="M130">
        <v>72.626999999999995</v>
      </c>
      <c r="N130">
        <v>64.940299999999993</v>
      </c>
      <c r="O130">
        <v>55.527799999999999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75.728638970313312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78.534338649822871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80.157372295195131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79.662170898772331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80.278007052571283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82.706611902116933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83.024656074654757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83.447073041296449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80.104887213568475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76.520888107896297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71.548284718638158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63.732968920060173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54.488785323149287</v>
      </c>
      <c r="AE130" s="5"/>
      <c r="AG130" s="5">
        <f t="shared" si="32"/>
        <v>0.50436102968669161</v>
      </c>
      <c r="AH130" s="5">
        <f t="shared" si="32"/>
        <v>0.31666135017712804</v>
      </c>
      <c r="AI130" s="5">
        <f t="shared" si="32"/>
        <v>-0.9933722951951296</v>
      </c>
      <c r="AJ130" s="5">
        <f t="shared" si="31"/>
        <v>0.18882910122766816</v>
      </c>
      <c r="AK130" s="5">
        <f t="shared" si="31"/>
        <v>1.04999294742872</v>
      </c>
      <c r="AL130" s="5">
        <f t="shared" si="31"/>
        <v>0.20338809788306378</v>
      </c>
      <c r="AM130" s="5">
        <f t="shared" si="31"/>
        <v>1.1693439253452453</v>
      </c>
      <c r="AN130" s="5">
        <f t="shared" si="31"/>
        <v>0.40392695870355055</v>
      </c>
      <c r="AO130" s="5">
        <f t="shared" si="31"/>
        <v>0.98511278643152878</v>
      </c>
      <c r="AP130" s="5">
        <f t="shared" si="33"/>
        <v>-0.49088810789629633</v>
      </c>
      <c r="AQ130" s="5">
        <f t="shared" si="33"/>
        <v>1.0787152813618377</v>
      </c>
      <c r="AR130" s="5">
        <f t="shared" si="33"/>
        <v>1.20733107993982</v>
      </c>
      <c r="AS130" s="5">
        <f t="shared" si="33"/>
        <v>1.0390146768507122</v>
      </c>
      <c r="AV130" s="2">
        <f t="shared" si="18"/>
        <v>75.728638970313312</v>
      </c>
      <c r="AW130" s="2">
        <f t="shared" si="19"/>
        <v>78.534338649822871</v>
      </c>
      <c r="AX130" s="2">
        <f t="shared" si="20"/>
        <v>79.963580017799245</v>
      </c>
      <c r="AY130" s="2">
        <f t="shared" si="21"/>
        <v>79.21697922943946</v>
      </c>
      <c r="AZ130" s="2">
        <f t="shared" si="22"/>
        <v>79.501929494956826</v>
      </c>
      <c r="BA130" s="2">
        <f t="shared" si="23"/>
        <v>80.975771341314228</v>
      </c>
      <c r="BB130" s="2">
        <f t="shared" si="24"/>
        <v>81.287333307828135</v>
      </c>
      <c r="BC130" s="2">
        <f t="shared" si="25"/>
        <v>80.949751658334478</v>
      </c>
      <c r="BD130" s="2">
        <f t="shared" si="26"/>
        <v>78.412711475729111</v>
      </c>
      <c r="BE130" s="2">
        <f t="shared" si="27"/>
        <v>74.461895763910874</v>
      </c>
      <c r="BF130" s="2">
        <f t="shared" si="28"/>
        <v>68.341060244319991</v>
      </c>
      <c r="BG130" s="2">
        <f t="shared" si="29"/>
        <v>60.44397008946779</v>
      </c>
      <c r="BH130" s="2">
        <f t="shared" si="30"/>
        <v>50.751061479497892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76.99608506791067</v>
      </c>
      <c r="CP130" s="2">
        <f>BL$207*$B130+BL$209</f>
        <v>80.041027490131242</v>
      </c>
      <c r="CQ130" s="2">
        <f>BM$207*$B130+BM$209</f>
        <v>82.12747639265281</v>
      </c>
      <c r="CR130" s="2">
        <f>BN$207*$B130+BN$209</f>
        <v>80.970562916941034</v>
      </c>
      <c r="CS130" s="2">
        <f>BO$207*$B130+BO$209</f>
        <v>81.164753802468653</v>
      </c>
      <c r="CT130" s="2">
        <f>BP$207*$B130+BP$209</f>
        <v>82.983277326106617</v>
      </c>
      <c r="CU130" s="2">
        <f>BQ$207*$B130+BQ$209</f>
        <v>82.979250454965666</v>
      </c>
      <c r="CV130" s="2">
        <f>BR$207*$B130+BR$209</f>
        <v>82.993643246207085</v>
      </c>
      <c r="CW130" s="2">
        <f>BS$207*$B130+BS$209</f>
        <v>80.840547780857861</v>
      </c>
      <c r="CX130" s="2">
        <f>BT$207*$B130+BT$209</f>
        <v>76.741543155219233</v>
      </c>
      <c r="CY130" s="2">
        <f>BU$207*$B130+BU$209</f>
        <v>70.739976844324005</v>
      </c>
      <c r="CZ130" s="2">
        <f>BV$207*$B130+BV$209</f>
        <v>62.329981292107192</v>
      </c>
      <c r="DA130" s="2">
        <f>BW$207*$B130+BW$209</f>
        <v>52.228153632438122</v>
      </c>
      <c r="DD130" s="2">
        <f>BZ$207*$B130+BZ$209</f>
        <v>75.611007312315635</v>
      </c>
      <c r="DE130" s="2">
        <f>CA$207*$B130+CA$209</f>
        <v>78.262762452814798</v>
      </c>
      <c r="DF130" s="2">
        <f>CB$207*$B130+CB$209</f>
        <v>79.742750812386518</v>
      </c>
      <c r="DG130" s="2">
        <f>CC$207*$B130+CC$209</f>
        <v>79.060272490382218</v>
      </c>
      <c r="DH130" s="2">
        <f>CD$207*$B130+CD$209</f>
        <v>79.352640418061227</v>
      </c>
      <c r="DI130" s="2">
        <f>CE$207*$B130+CE$209</f>
        <v>80.771373527235227</v>
      </c>
      <c r="DJ130" s="2">
        <f>CF$207*$B130+CF$209</f>
        <v>81.121665553489734</v>
      </c>
      <c r="DK130" s="2">
        <f>CG$207*$B130+CG$209</f>
        <v>80.749034648514709</v>
      </c>
      <c r="DL130" s="2">
        <f>CH$207*$B130+CH$209</f>
        <v>78.19164413930605</v>
      </c>
      <c r="DM130" s="2">
        <f>CI$207*$B130+CI$209</f>
        <v>74.248486842663141</v>
      </c>
      <c r="DN130" s="2">
        <f>CJ$207*$B130+CJ$209</f>
        <v>68.093167535036685</v>
      </c>
      <c r="DO130" s="2">
        <f>CK$207*$B130+CK$209</f>
        <v>60.243161444525974</v>
      </c>
      <c r="DP130" s="2">
        <f>CL$207*$B130+CL$209</f>
        <v>50.599588516593116</v>
      </c>
      <c r="DS130" s="2">
        <f>POWER(10,($B130-C$227)/C$228)/(1+POWER(10,($B130-C$227)/C$228))</f>
        <v>0.91507216290024496</v>
      </c>
      <c r="DT130" s="2">
        <f>POWER(10,($B130-D$227)/D$228)/(1+POWER(10,($B130-D$227)/D$228))</f>
        <v>0.84728024714588479</v>
      </c>
      <c r="DU130" s="2">
        <f>POWER(10,($B130-E$227)/E$228)/(1+POWER(10,($B130-E$227)/E$228))</f>
        <v>0.90739848339779861</v>
      </c>
      <c r="DV130" s="2">
        <f>POWER(10,($B130-F$227)/F$228)/(1+POWER(10,($B130-F$227)/F$228))</f>
        <v>0.91796706046445531</v>
      </c>
      <c r="DW130" s="2">
        <f>POWER(10,($B130-G$227)/G$228)/(1+POWER(10,($B130-G$227)/G$228))</f>
        <v>0.91761603982389983</v>
      </c>
      <c r="DX130" s="2">
        <f>POWER(10,($B130-H$227)/H$228)/(1+POWER(10,($B130-H$227)/H$228))</f>
        <v>0.90759190603891127</v>
      </c>
      <c r="DY130" s="2">
        <f>POWER(10,($B130-I$227)/I$228)/(1+POWER(10,($B130-I$227)/I$228))</f>
        <v>0.91081551416208528</v>
      </c>
      <c r="DZ130" s="2">
        <f>POWER(10,($B130-J$227)/J$228)/(1+POWER(10,($B130-J$227)/J$228))</f>
        <v>0.91057816938502723</v>
      </c>
      <c r="EA130" s="2">
        <f>POWER(10,($B130-K$227)/K$228)/(1+POWER(10,($B130-K$227)/K$228))</f>
        <v>0.91654383611569812</v>
      </c>
      <c r="EB130" s="2">
        <f>POWER(10,($B130-L$227)/L$228)/(1+POWER(10,($B130-L$227)/L$228))</f>
        <v>0.91439867596535418</v>
      </c>
      <c r="EC130" s="2">
        <f>POWER(10,($B130-M$227)/M$228)/(1+POWER(10,($B130-M$227)/M$228))</f>
        <v>0.90634281494572533</v>
      </c>
      <c r="ED130" s="2">
        <f>POWER(10,($B130-N$227)/N$228)/(1+POWER(10,($B130-N$227)/N$228))</f>
        <v>0.90377288908069131</v>
      </c>
      <c r="EE130" s="2">
        <f>POWER(10,($B130-O$227)/O$228)/(1+POWER(10,($B130-O$227)/O$228))</f>
        <v>0.90698992540670809</v>
      </c>
    </row>
    <row r="131" spans="2:135" x14ac:dyDescent="0.25">
      <c r="B131" s="2">
        <v>125</v>
      </c>
      <c r="C131">
        <v>73.534999999999997</v>
      </c>
      <c r="D131">
        <v>77.477999999999994</v>
      </c>
      <c r="E131">
        <v>79.715999999999994</v>
      </c>
      <c r="F131">
        <v>80.388000000000005</v>
      </c>
      <c r="G131">
        <v>80.522000000000006</v>
      </c>
      <c r="H131">
        <v>82.373000000000005</v>
      </c>
      <c r="I131">
        <v>83.581999999999994</v>
      </c>
      <c r="J131">
        <v>82.835999999999999</v>
      </c>
      <c r="K131">
        <v>80.492999999999995</v>
      </c>
      <c r="L131">
        <v>73.745999999999995</v>
      </c>
      <c r="M131">
        <v>72.805999999999997</v>
      </c>
      <c r="N131">
        <v>65.014899999999997</v>
      </c>
      <c r="O131">
        <v>54.055599999999998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75.693119951874891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78.486120355957283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80.036546685578486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79.447595814244238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79.952991078071918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82.155966333900466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82.420349750968626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82.599212782103564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79.425643701916812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75.772354841226303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70.593543258564381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62.903390251333803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53.674031191437265</v>
      </c>
      <c r="AE131" s="5"/>
      <c r="AG131" s="5">
        <f t="shared" si="32"/>
        <v>-2.1581199518748946</v>
      </c>
      <c r="AH131" s="5">
        <f t="shared" si="32"/>
        <v>-1.0081203559572884</v>
      </c>
      <c r="AI131" s="5">
        <f t="shared" si="32"/>
        <v>-0.32054668557849197</v>
      </c>
      <c r="AJ131" s="5">
        <f t="shared" si="31"/>
        <v>0.94040418575576723</v>
      </c>
      <c r="AK131" s="5">
        <f t="shared" si="31"/>
        <v>0.56900892192808783</v>
      </c>
      <c r="AL131" s="5">
        <f t="shared" si="31"/>
        <v>0.21703366609953889</v>
      </c>
      <c r="AM131" s="5">
        <f t="shared" si="31"/>
        <v>1.1616502490313678</v>
      </c>
      <c r="AN131" s="5">
        <f t="shared" si="31"/>
        <v>0.23678721789643475</v>
      </c>
      <c r="AO131" s="5">
        <f t="shared" si="31"/>
        <v>1.0673562980831832</v>
      </c>
      <c r="AP131" s="5">
        <f t="shared" si="33"/>
        <v>-2.0263548412263077</v>
      </c>
      <c r="AQ131" s="5">
        <f t="shared" si="33"/>
        <v>2.2124567414356164</v>
      </c>
      <c r="AR131" s="5">
        <f t="shared" si="33"/>
        <v>2.1115097486661938</v>
      </c>
      <c r="AS131" s="5">
        <f t="shared" si="33"/>
        <v>0.3815688085627329</v>
      </c>
      <c r="AV131" s="2">
        <f t="shared" si="18"/>
        <v>75.693119951874891</v>
      </c>
      <c r="AW131" s="2">
        <f t="shared" si="19"/>
        <v>78.486120355957283</v>
      </c>
      <c r="AX131" s="2">
        <f t="shared" si="20"/>
        <v>79.900404272312869</v>
      </c>
      <c r="AY131" s="2">
        <f t="shared" si="21"/>
        <v>79.160510442244814</v>
      </c>
      <c r="AZ131" s="2">
        <f t="shared" si="22"/>
        <v>79.456325263895479</v>
      </c>
      <c r="BA131" s="2">
        <f t="shared" si="23"/>
        <v>80.928122792117222</v>
      </c>
      <c r="BB131" s="2">
        <f t="shared" si="24"/>
        <v>81.251390302552906</v>
      </c>
      <c r="BC131" s="2">
        <f t="shared" si="25"/>
        <v>80.902509238349751</v>
      </c>
      <c r="BD131" s="2">
        <f t="shared" si="26"/>
        <v>78.355451595266246</v>
      </c>
      <c r="BE131" s="2">
        <f t="shared" si="27"/>
        <v>74.410583706355936</v>
      </c>
      <c r="BF131" s="2">
        <f t="shared" si="28"/>
        <v>68.289809459959514</v>
      </c>
      <c r="BG131" s="2">
        <f t="shared" si="29"/>
        <v>60.399246441638461</v>
      </c>
      <c r="BH131" s="2">
        <f t="shared" si="30"/>
        <v>50.709461800896797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77.002068467002701</v>
      </c>
      <c r="CP131" s="2">
        <f>BL$207*$B131+BL$209</f>
        <v>80.052424433008738</v>
      </c>
      <c r="CQ131" s="2">
        <f>BM$207*$B131+BM$209</f>
        <v>82.145312142869798</v>
      </c>
      <c r="CR131" s="2">
        <f>BN$207*$B131+BN$209</f>
        <v>80.979587457922435</v>
      </c>
      <c r="CS131" s="2">
        <f>BO$207*$B131+BO$209</f>
        <v>81.16925045298558</v>
      </c>
      <c r="CT131" s="2">
        <f>BP$207*$B131+BP$209</f>
        <v>83.009387626866499</v>
      </c>
      <c r="CU131" s="2">
        <f>BQ$207*$B131+BQ$209</f>
        <v>82.998129944352826</v>
      </c>
      <c r="CV131" s="2">
        <f>BR$207*$B131+BR$209</f>
        <v>83.022162061121264</v>
      </c>
      <c r="CW131" s="2">
        <f>BS$207*$B131+BS$209</f>
        <v>80.868733145548305</v>
      </c>
      <c r="CX131" s="2">
        <f>BT$207*$B131+BT$209</f>
        <v>76.772078228439</v>
      </c>
      <c r="CY131" s="2">
        <f>BU$207*$B131+BU$209</f>
        <v>70.780980071558886</v>
      </c>
      <c r="CZ131" s="2">
        <f>BV$207*$B131+BV$209</f>
        <v>62.36412432651602</v>
      </c>
      <c r="DA131" s="2">
        <f>BW$207*$B131+BW$209</f>
        <v>52.251050765666136</v>
      </c>
      <c r="DD131" s="2">
        <f>BZ$207*$B131+BZ$209</f>
        <v>75.582325685899448</v>
      </c>
      <c r="DE131" s="2">
        <f>CA$207*$B131+CA$209</f>
        <v>78.228639935735956</v>
      </c>
      <c r="DF131" s="2">
        <f>CB$207*$B131+CB$209</f>
        <v>79.691465723971632</v>
      </c>
      <c r="DG131" s="2">
        <f>CC$207*$B131+CC$209</f>
        <v>79.012254447527965</v>
      </c>
      <c r="DH131" s="2">
        <f>CD$207*$B131+CD$209</f>
        <v>79.316069711168566</v>
      </c>
      <c r="DI131" s="2">
        <f>CE$207*$B131+CE$209</f>
        <v>80.734860669699245</v>
      </c>
      <c r="DJ131" s="2">
        <f>CF$207*$B131+CF$209</f>
        <v>81.09540378228354</v>
      </c>
      <c r="DK131" s="2">
        <f>CG$207*$B131+CG$209</f>
        <v>80.712667782361535</v>
      </c>
      <c r="DL131" s="2">
        <f>CH$207*$B131+CH$209</f>
        <v>78.146740123647689</v>
      </c>
      <c r="DM131" s="2">
        <f>CI$207*$B131+CI$209</f>
        <v>74.208964530065515</v>
      </c>
      <c r="DN131" s="2">
        <f>CJ$207*$B131+CJ$209</f>
        <v>68.055034337251712</v>
      </c>
      <c r="DO131" s="2">
        <f>CK$207*$B131+CK$209</f>
        <v>60.208448492563662</v>
      </c>
      <c r="DP131" s="2">
        <f>CL$207*$B131+CL$209</f>
        <v>50.565284755132865</v>
      </c>
      <c r="DS131" s="2">
        <f>POWER(10,($B131-C$227)/C$228)/(1+POWER(10,($B131-C$227)/C$228))</f>
        <v>0.92196173317441465</v>
      </c>
      <c r="DT131" s="2">
        <f>POWER(10,($B131-D$227)/D$228)/(1+POWER(10,($B131-D$227)/D$228))</f>
        <v>0.85882080881466583</v>
      </c>
      <c r="DU131" s="2">
        <f>POWER(10,($B131-E$227)/E$228)/(1+POWER(10,($B131-E$227)/E$228))</f>
        <v>0.91485263839981756</v>
      </c>
      <c r="DV131" s="2">
        <f>POWER(10,($B131-F$227)/F$228)/(1+POWER(10,($B131-F$227)/F$228))</f>
        <v>0.92464112891231942</v>
      </c>
      <c r="DW131" s="2">
        <f>POWER(10,($B131-G$227)/G$228)/(1+POWER(10,($B131-G$227)/G$228))</f>
        <v>0.92431631218582477</v>
      </c>
      <c r="DX131" s="2">
        <f>POWER(10,($B131-H$227)/H$228)/(1+POWER(10,($B131-H$227)/H$228))</f>
        <v>0.91503194903494511</v>
      </c>
      <c r="DY131" s="2">
        <f>POWER(10,($B131-I$227)/I$228)/(1+POWER(10,($B131-I$227)/I$228))</f>
        <v>0.91801945893268799</v>
      </c>
      <c r="DZ131" s="2">
        <f>POWER(10,($B131-J$227)/J$228)/(1+POWER(10,($B131-J$227)/J$228))</f>
        <v>0.91779955562818427</v>
      </c>
      <c r="EA131" s="2">
        <f>POWER(10,($B131-K$227)/K$228)/(1+POWER(10,($B131-K$227)/K$228))</f>
        <v>0.9233240240003161</v>
      </c>
      <c r="EB131" s="2">
        <f>POWER(10,($B131-L$227)/L$228)/(1+POWER(10,($B131-L$227)/L$228))</f>
        <v>0.92133818471714246</v>
      </c>
      <c r="EC131" s="2">
        <f>POWER(10,($B131-M$227)/M$228)/(1+POWER(10,($B131-M$227)/M$228))</f>
        <v>0.91387388246469303</v>
      </c>
      <c r="ED131" s="2">
        <f>POWER(10,($B131-N$227)/N$228)/(1+POWER(10,($B131-N$227)/N$228))</f>
        <v>0.91149042631100263</v>
      </c>
      <c r="EE131" s="2">
        <f>POWER(10,($B131-O$227)/O$228)/(1+POWER(10,($B131-O$227)/O$228))</f>
        <v>0.91447386834052802</v>
      </c>
    </row>
    <row r="132" spans="2:135" x14ac:dyDescent="0.25">
      <c r="B132" s="2">
        <v>126</v>
      </c>
      <c r="C132">
        <v>75.766999999999996</v>
      </c>
      <c r="D132">
        <v>78.254000000000005</v>
      </c>
      <c r="E132">
        <v>79.358000000000004</v>
      </c>
      <c r="F132">
        <v>79.418000000000006</v>
      </c>
      <c r="G132">
        <v>78.611999999999995</v>
      </c>
      <c r="H132">
        <v>80.866</v>
      </c>
      <c r="I132">
        <v>82.299000000000007</v>
      </c>
      <c r="J132">
        <v>80.507000000000005</v>
      </c>
      <c r="K132">
        <v>79.552000000000007</v>
      </c>
      <c r="L132">
        <v>76.328000000000003</v>
      </c>
      <c r="M132">
        <v>71.566999999999993</v>
      </c>
      <c r="N132">
        <v>63.656700000000001</v>
      </c>
      <c r="O132">
        <v>52.180599999999998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75.657872488111281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78.438230765094332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79.926671928613729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79.276851375477932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79.707262321731761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81.69254476036734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81.948170515754228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81.929227783661048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78.928674518870935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75.19880741739955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69.781092116396152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62.134106169340676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52.868466543616272</v>
      </c>
      <c r="AE132" s="5"/>
      <c r="AG132" s="5">
        <f t="shared" si="32"/>
        <v>0.10912751188871539</v>
      </c>
      <c r="AH132" s="5">
        <f t="shared" si="32"/>
        <v>-0.1842307650943269</v>
      </c>
      <c r="AI132" s="5">
        <f t="shared" si="32"/>
        <v>-0.56867192861372473</v>
      </c>
      <c r="AJ132" s="5">
        <f t="shared" si="31"/>
        <v>0.14114862452207433</v>
      </c>
      <c r="AK132" s="5">
        <f t="shared" si="31"/>
        <v>-1.0952623217317665</v>
      </c>
      <c r="AL132" s="5">
        <f t="shared" si="31"/>
        <v>-0.82654476036734081</v>
      </c>
      <c r="AM132" s="5">
        <f t="shared" si="31"/>
        <v>0.35082948424577864</v>
      </c>
      <c r="AN132" s="5">
        <f t="shared" si="31"/>
        <v>-1.4222277836610431</v>
      </c>
      <c r="AO132" s="5">
        <f t="shared" si="31"/>
        <v>0.62332548112907205</v>
      </c>
      <c r="AP132" s="5">
        <f t="shared" si="33"/>
        <v>1.129192582600453</v>
      </c>
      <c r="AQ132" s="5">
        <f t="shared" si="33"/>
        <v>1.7859078836038407</v>
      </c>
      <c r="AR132" s="5">
        <f t="shared" si="33"/>
        <v>1.522593830659325</v>
      </c>
      <c r="AS132" s="5">
        <f t="shared" si="33"/>
        <v>-0.68786654361627342</v>
      </c>
      <c r="AV132" s="2">
        <f t="shared" si="18"/>
        <v>75.657872488111281</v>
      </c>
      <c r="AW132" s="2">
        <f t="shared" si="19"/>
        <v>78.438230765094318</v>
      </c>
      <c r="AX132" s="2">
        <f t="shared" si="20"/>
        <v>79.837581392348156</v>
      </c>
      <c r="AY132" s="2">
        <f t="shared" si="21"/>
        <v>79.104296613842763</v>
      </c>
      <c r="AZ132" s="2">
        <f t="shared" si="22"/>
        <v>79.411124777357287</v>
      </c>
      <c r="BA132" s="2">
        <f t="shared" si="23"/>
        <v>80.880821968470656</v>
      </c>
      <c r="BB132" s="2">
        <f t="shared" si="24"/>
        <v>81.215836658422518</v>
      </c>
      <c r="BC132" s="2">
        <f t="shared" si="25"/>
        <v>80.855599533594173</v>
      </c>
      <c r="BD132" s="2">
        <f t="shared" si="26"/>
        <v>78.298621969431025</v>
      </c>
      <c r="BE132" s="2">
        <f t="shared" si="27"/>
        <v>74.359663634585445</v>
      </c>
      <c r="BF132" s="2">
        <f t="shared" si="28"/>
        <v>68.238917073696086</v>
      </c>
      <c r="BG132" s="2">
        <f t="shared" si="29"/>
        <v>60.354712940747326</v>
      </c>
      <c r="BH132" s="2">
        <f t="shared" si="30"/>
        <v>50.66796458798251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77.008051866094732</v>
      </c>
      <c r="CP132" s="2">
        <f>BL$207*$B132+BL$209</f>
        <v>80.063821375886235</v>
      </c>
      <c r="CQ132" s="2">
        <f>BM$207*$B132+BM$209</f>
        <v>82.163147893086773</v>
      </c>
      <c r="CR132" s="2">
        <f>BN$207*$B132+BN$209</f>
        <v>80.988611998903821</v>
      </c>
      <c r="CS132" s="2">
        <f>BO$207*$B132+BO$209</f>
        <v>81.173747103502521</v>
      </c>
      <c r="CT132" s="2">
        <f>BP$207*$B132+BP$209</f>
        <v>83.035497927626366</v>
      </c>
      <c r="CU132" s="2">
        <f>BQ$207*$B132+BQ$209</f>
        <v>83.017009433739972</v>
      </c>
      <c r="CV132" s="2">
        <f>BR$207*$B132+BR$209</f>
        <v>83.050680876035429</v>
      </c>
      <c r="CW132" s="2">
        <f>BS$207*$B132+BS$209</f>
        <v>80.896918510238763</v>
      </c>
      <c r="CX132" s="2">
        <f>BT$207*$B132+BT$209</f>
        <v>76.802613301658752</v>
      </c>
      <c r="CY132" s="2">
        <f>BU$207*$B132+BU$209</f>
        <v>70.821983298793768</v>
      </c>
      <c r="CZ132" s="2">
        <f>BV$207*$B132+BV$209</f>
        <v>62.398267360924848</v>
      </c>
      <c r="DA132" s="2">
        <f>BW$207*$B132+BW$209</f>
        <v>52.273947898894157</v>
      </c>
      <c r="DD132" s="2">
        <f>BZ$207*$B132+BZ$209</f>
        <v>75.553644059483261</v>
      </c>
      <c r="DE132" s="2">
        <f>CA$207*$B132+CA$209</f>
        <v>78.194517418657114</v>
      </c>
      <c r="DF132" s="2">
        <f>CB$207*$B132+CB$209</f>
        <v>79.640180635556732</v>
      </c>
      <c r="DG132" s="2">
        <f>CC$207*$B132+CC$209</f>
        <v>78.964236404673727</v>
      </c>
      <c r="DH132" s="2">
        <f>CD$207*$B132+CD$209</f>
        <v>79.27949900427592</v>
      </c>
      <c r="DI132" s="2">
        <f>CE$207*$B132+CE$209</f>
        <v>80.698347812163263</v>
      </c>
      <c r="DJ132" s="2">
        <f>CF$207*$B132+CF$209</f>
        <v>81.069142011077332</v>
      </c>
      <c r="DK132" s="2">
        <f>CG$207*$B132+CG$209</f>
        <v>80.676300916208376</v>
      </c>
      <c r="DL132" s="2">
        <f>CH$207*$B132+CH$209</f>
        <v>78.101836107989342</v>
      </c>
      <c r="DM132" s="2">
        <f>CI$207*$B132+CI$209</f>
        <v>74.169442217467903</v>
      </c>
      <c r="DN132" s="2">
        <f>CJ$207*$B132+CJ$209</f>
        <v>68.016901139466754</v>
      </c>
      <c r="DO132" s="2">
        <f>CK$207*$B132+CK$209</f>
        <v>60.173735540601349</v>
      </c>
      <c r="DP132" s="2">
        <f>CL$207*$B132+CL$209</f>
        <v>50.530980993672621</v>
      </c>
      <c r="DS132" s="2">
        <f>POWER(10,($B132-C$227)/C$228)/(1+POWER(10,($B132-C$227)/C$228))</f>
        <v>0.92833617355859821</v>
      </c>
      <c r="DT132" s="2">
        <f>POWER(10,($B132-D$227)/D$228)/(1+POWER(10,($B132-D$227)/D$228))</f>
        <v>0.86962347910585003</v>
      </c>
      <c r="DU132" s="2">
        <f>POWER(10,($B132-E$227)/E$228)/(1+POWER(10,($B132-E$227)/E$228))</f>
        <v>0.92175849440682989</v>
      </c>
      <c r="DV132" s="2">
        <f>POWER(10,($B132-F$227)/F$228)/(1+POWER(10,($B132-F$227)/F$228))</f>
        <v>0.93081313093862827</v>
      </c>
      <c r="DW132" s="2">
        <f>POWER(10,($B132-G$227)/G$228)/(1+POWER(10,($B132-G$227)/G$228))</f>
        <v>0.93051291795668012</v>
      </c>
      <c r="DX132" s="2">
        <f>POWER(10,($B132-H$227)/H$228)/(1+POWER(10,($B132-H$227)/H$228))</f>
        <v>0.92192450322291841</v>
      </c>
      <c r="DY132" s="2">
        <f>POWER(10,($B132-I$227)/I$228)/(1+POWER(10,($B132-I$227)/I$228))</f>
        <v>0.92468961406795347</v>
      </c>
      <c r="DZ132" s="2">
        <f>POWER(10,($B132-J$227)/J$228)/(1+POWER(10,($B132-J$227)/J$228))</f>
        <v>0.924486130939696</v>
      </c>
      <c r="EA132" s="2">
        <f>POWER(10,($B132-K$227)/K$228)/(1+POWER(10,($B132-K$227)/K$228))</f>
        <v>0.92959568516359059</v>
      </c>
      <c r="EB132" s="2">
        <f>POWER(10,($B132-L$227)/L$228)/(1+POWER(10,($B132-L$227)/L$228))</f>
        <v>0.9277595678231475</v>
      </c>
      <c r="EC132" s="2">
        <f>POWER(10,($B132-M$227)/M$228)/(1+POWER(10,($B132-M$227)/M$228))</f>
        <v>0.92085225258336234</v>
      </c>
      <c r="ED132" s="2">
        <f>POWER(10,($B132-N$227)/N$228)/(1+POWER(10,($B132-N$227)/N$228))</f>
        <v>0.91864472403021691</v>
      </c>
      <c r="EE132" s="2">
        <f>POWER(10,($B132-O$227)/O$228)/(1+POWER(10,($B132-O$227)/O$228))</f>
        <v>0.92140780533495903</v>
      </c>
    </row>
    <row r="133" spans="2:135" x14ac:dyDescent="0.25">
      <c r="B133" s="2">
        <v>127</v>
      </c>
      <c r="C133">
        <v>74.349000000000004</v>
      </c>
      <c r="D133">
        <v>78.641999999999996</v>
      </c>
      <c r="E133">
        <v>79.284000000000006</v>
      </c>
      <c r="F133">
        <v>78.775999999999996</v>
      </c>
      <c r="G133">
        <v>77.94</v>
      </c>
      <c r="H133">
        <v>79.388000000000005</v>
      </c>
      <c r="I133">
        <v>81.924999999999997</v>
      </c>
      <c r="J133">
        <v>81.492999999999995</v>
      </c>
      <c r="K133">
        <v>78.835999999999999</v>
      </c>
      <c r="L133">
        <v>73.745999999999995</v>
      </c>
      <c r="M133">
        <v>70.075000000000003</v>
      </c>
      <c r="N133">
        <v>62.149299999999997</v>
      </c>
      <c r="O133">
        <v>50.402799999999999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75.622903111601261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78.3907188090419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79.829448012785718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79.145029298215789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79.530839740831439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81.333987997128546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81.607859652063624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81.441778603805631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78.587539537640154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74.790942051228342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69.150550724592165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61.490465280622111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52.155184312677655</v>
      </c>
      <c r="AE133" s="5"/>
      <c r="AG133" s="5">
        <f t="shared" si="32"/>
        <v>-1.2739031116012569</v>
      </c>
      <c r="AH133" s="5">
        <f t="shared" si="32"/>
        <v>0.25128119095809609</v>
      </c>
      <c r="AI133" s="5">
        <f t="shared" si="32"/>
        <v>-0.54544801278571242</v>
      </c>
      <c r="AJ133" s="5">
        <f t="shared" si="31"/>
        <v>-0.36902929821579278</v>
      </c>
      <c r="AK133" s="5">
        <f t="shared" si="31"/>
        <v>-1.5908397408314414</v>
      </c>
      <c r="AL133" s="5">
        <f t="shared" si="31"/>
        <v>-1.9459879971285403</v>
      </c>
      <c r="AM133" s="5">
        <f t="shared" si="31"/>
        <v>0.31714034793637325</v>
      </c>
      <c r="AN133" s="5">
        <f t="shared" si="31"/>
        <v>5.1221396194364388E-2</v>
      </c>
      <c r="AO133" s="5">
        <f t="shared" si="31"/>
        <v>0.24846046235984431</v>
      </c>
      <c r="AP133" s="5">
        <f t="shared" si="33"/>
        <v>-1.0449420512283467</v>
      </c>
      <c r="AQ133" s="5">
        <f t="shared" si="33"/>
        <v>0.92444927540783794</v>
      </c>
      <c r="AR133" s="5">
        <f t="shared" si="33"/>
        <v>0.65883471937788585</v>
      </c>
      <c r="AS133" s="5">
        <f t="shared" si="33"/>
        <v>-1.7523843126776555</v>
      </c>
      <c r="AV133" s="2">
        <f t="shared" si="18"/>
        <v>75.622903111601261</v>
      </c>
      <c r="AW133" s="2">
        <f t="shared" si="19"/>
        <v>78.390718809041843</v>
      </c>
      <c r="AX133" s="2">
        <f t="shared" si="20"/>
        <v>79.775141633083578</v>
      </c>
      <c r="AY133" s="2">
        <f t="shared" si="21"/>
        <v>79.048358559858528</v>
      </c>
      <c r="AZ133" s="2">
        <f t="shared" si="22"/>
        <v>79.36632947805991</v>
      </c>
      <c r="BA133" s="2">
        <f t="shared" si="23"/>
        <v>80.833894503107487</v>
      </c>
      <c r="BB133" s="2">
        <f t="shared" si="24"/>
        <v>81.180680961784475</v>
      </c>
      <c r="BC133" s="2">
        <f t="shared" si="25"/>
        <v>80.809048640183775</v>
      </c>
      <c r="BD133" s="2">
        <f t="shared" si="26"/>
        <v>78.242243936320136</v>
      </c>
      <c r="BE133" s="2">
        <f t="shared" si="27"/>
        <v>74.309158874073944</v>
      </c>
      <c r="BF133" s="2">
        <f t="shared" si="28"/>
        <v>68.188421288608197</v>
      </c>
      <c r="BG133" s="2">
        <f t="shared" si="29"/>
        <v>60.31041170840632</v>
      </c>
      <c r="BH133" s="2">
        <f t="shared" si="30"/>
        <v>50.62660623273878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77.014035265186777</v>
      </c>
      <c r="CP133" s="2">
        <f>BL$207*$B133+BL$209</f>
        <v>80.075218318763731</v>
      </c>
      <c r="CQ133" s="2">
        <f>BM$207*$B133+BM$209</f>
        <v>82.180983643303747</v>
      </c>
      <c r="CR133" s="2">
        <f>BN$207*$B133+BN$209</f>
        <v>80.997636539885221</v>
      </c>
      <c r="CS133" s="2">
        <f>BO$207*$B133+BO$209</f>
        <v>81.178243754019462</v>
      </c>
      <c r="CT133" s="2">
        <f>BP$207*$B133+BP$209</f>
        <v>83.061608228386234</v>
      </c>
      <c r="CU133" s="2">
        <f>BQ$207*$B133+BQ$209</f>
        <v>83.035888923127132</v>
      </c>
      <c r="CV133" s="2">
        <f>BR$207*$B133+BR$209</f>
        <v>83.079199690949608</v>
      </c>
      <c r="CW133" s="2">
        <f>BS$207*$B133+BS$209</f>
        <v>80.925103874929221</v>
      </c>
      <c r="CX133" s="2">
        <f>BT$207*$B133+BT$209</f>
        <v>76.833148374878519</v>
      </c>
      <c r="CY133" s="2">
        <f>BU$207*$B133+BU$209</f>
        <v>70.862986526028664</v>
      </c>
      <c r="CZ133" s="2">
        <f>BV$207*$B133+BV$209</f>
        <v>62.432410395333676</v>
      </c>
      <c r="DA133" s="2">
        <f>BW$207*$B133+BW$209</f>
        <v>52.296845032122171</v>
      </c>
      <c r="DD133" s="2">
        <f>BZ$207*$B133+BZ$209</f>
        <v>75.524962433067088</v>
      </c>
      <c r="DE133" s="2">
        <f>CA$207*$B133+CA$209</f>
        <v>78.160394901578286</v>
      </c>
      <c r="DF133" s="2">
        <f>CB$207*$B133+CB$209</f>
        <v>79.588895547141846</v>
      </c>
      <c r="DG133" s="2">
        <f>CC$207*$B133+CC$209</f>
        <v>78.916218361819475</v>
      </c>
      <c r="DH133" s="2">
        <f>CD$207*$B133+CD$209</f>
        <v>79.242928297383273</v>
      </c>
      <c r="DI133" s="2">
        <f>CE$207*$B133+CE$209</f>
        <v>80.661834954627281</v>
      </c>
      <c r="DJ133" s="2">
        <f>CF$207*$B133+CF$209</f>
        <v>81.042880239871124</v>
      </c>
      <c r="DK133" s="2">
        <f>CG$207*$B133+CG$209</f>
        <v>80.639934050055203</v>
      </c>
      <c r="DL133" s="2">
        <f>CH$207*$B133+CH$209</f>
        <v>78.056932092330982</v>
      </c>
      <c r="DM133" s="2">
        <f>CI$207*$B133+CI$209</f>
        <v>74.129919904870277</v>
      </c>
      <c r="DN133" s="2">
        <f>CJ$207*$B133+CJ$209</f>
        <v>67.978767941681795</v>
      </c>
      <c r="DO133" s="2">
        <f>CK$207*$B133+CK$209</f>
        <v>60.139022588639037</v>
      </c>
      <c r="DP133" s="2">
        <f>CL$207*$B133+CL$209</f>
        <v>50.496677232212377</v>
      </c>
      <c r="DS133" s="2">
        <f>POWER(10,($B133-C$227)/C$228)/(1+POWER(10,($B133-C$227)/C$228))</f>
        <v>0.93422707310108566</v>
      </c>
      <c r="DT133" s="2">
        <f>POWER(10,($B133-D$227)/D$228)/(1+POWER(10,($B133-D$227)/D$228))</f>
        <v>0.87971532758769388</v>
      </c>
      <c r="DU133" s="2">
        <f>POWER(10,($B133-E$227)/E$228)/(1+POWER(10,($B133-E$227)/E$228))</f>
        <v>0.92814824225399273</v>
      </c>
      <c r="DV133" s="2">
        <f>POWER(10,($B133-F$227)/F$228)/(1+POWER(10,($B133-F$227)/F$228))</f>
        <v>0.93651434419495294</v>
      </c>
      <c r="DW133" s="2">
        <f>POWER(10,($B133-G$227)/G$228)/(1+POWER(10,($B133-G$227)/G$228))</f>
        <v>0.93623717505408033</v>
      </c>
      <c r="DX133" s="2">
        <f>POWER(10,($B133-H$227)/H$228)/(1+POWER(10,($B133-H$227)/H$228))</f>
        <v>0.92830174818527478</v>
      </c>
      <c r="DY133" s="2">
        <f>POWER(10,($B133-I$227)/I$228)/(1+POWER(10,($B133-I$227)/I$228))</f>
        <v>0.93085794202951966</v>
      </c>
      <c r="DZ133" s="2">
        <f>POWER(10,($B133-J$227)/J$228)/(1+POWER(10,($B133-J$227)/J$228))</f>
        <v>0.93066987568169712</v>
      </c>
      <c r="EA133" s="2">
        <f>POWER(10,($B133-K$227)/K$228)/(1+POWER(10,($B133-K$227)/K$228))</f>
        <v>0.93539025622053784</v>
      </c>
      <c r="EB133" s="2">
        <f>POWER(10,($B133-L$227)/L$228)/(1+POWER(10,($B133-L$227)/L$228))</f>
        <v>0.93369448006622924</v>
      </c>
      <c r="EC133" s="2">
        <f>POWER(10,($B133-M$227)/M$228)/(1+POWER(10,($B133-M$227)/M$228))</f>
        <v>0.92731017404013016</v>
      </c>
      <c r="ED133" s="2">
        <f>POWER(10,($B133-N$227)/N$228)/(1+POWER(10,($B133-N$227)/N$228))</f>
        <v>0.92526814729415874</v>
      </c>
      <c r="EE133" s="2">
        <f>POWER(10,($B133-O$227)/O$228)/(1+POWER(10,($B133-O$227)/O$228))</f>
        <v>0.92782395033790177</v>
      </c>
    </row>
    <row r="134" spans="2:135" x14ac:dyDescent="0.25">
      <c r="B134" s="2">
        <v>128</v>
      </c>
      <c r="C134">
        <v>75.372</v>
      </c>
      <c r="D134">
        <v>78.671999999999997</v>
      </c>
      <c r="E134">
        <v>78.745999999999995</v>
      </c>
      <c r="F134">
        <v>80.358000000000004</v>
      </c>
      <c r="G134">
        <v>78.790999999999997</v>
      </c>
      <c r="H134">
        <v>79.418000000000006</v>
      </c>
      <c r="I134">
        <v>82.269000000000005</v>
      </c>
      <c r="J134">
        <v>78.134</v>
      </c>
      <c r="K134">
        <v>77.715999999999994</v>
      </c>
      <c r="L134">
        <v>74.403000000000006</v>
      </c>
      <c r="M134">
        <v>68.835999999999999</v>
      </c>
      <c r="N134">
        <v>60.4925</v>
      </c>
      <c r="O134">
        <v>50.75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75.588215222685648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78.343624208326673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79.74394341348642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79.043191684096087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79.407083484452585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81.074486050982344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81.377934536452571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81.110172129331175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78.362492372303379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74.516807629644902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68.697763845856286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60.996756661646081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51.579125819123192</v>
      </c>
      <c r="AE134" s="5"/>
      <c r="AG134" s="5">
        <f t="shared" si="32"/>
        <v>-0.21621522268564775</v>
      </c>
      <c r="AH134" s="5">
        <f t="shared" si="32"/>
        <v>0.32837579167332365</v>
      </c>
      <c r="AI134" s="5">
        <f t="shared" si="32"/>
        <v>-0.9979434134864249</v>
      </c>
      <c r="AJ134" s="5">
        <f t="shared" si="31"/>
        <v>1.3148083159039174</v>
      </c>
      <c r="AK134" s="5">
        <f t="shared" si="31"/>
        <v>-0.61608348445258798</v>
      </c>
      <c r="AL134" s="5">
        <f t="shared" si="31"/>
        <v>-1.6564860509823376</v>
      </c>
      <c r="AM134" s="5">
        <f t="shared" si="31"/>
        <v>0.89106546354743443</v>
      </c>
      <c r="AN134" s="5">
        <f t="shared" si="31"/>
        <v>-2.9761721293311751</v>
      </c>
      <c r="AO134" s="5">
        <f t="shared" si="31"/>
        <v>-0.64649237230338485</v>
      </c>
      <c r="AP134" s="5">
        <f t="shared" si="33"/>
        <v>-0.11380762964489577</v>
      </c>
      <c r="AQ134" s="5">
        <f t="shared" si="33"/>
        <v>0.13823615414371204</v>
      </c>
      <c r="AR134" s="5">
        <f t="shared" si="33"/>
        <v>-0.50425666164608174</v>
      </c>
      <c r="AS134" s="5">
        <f t="shared" si="33"/>
        <v>-0.82912581912319183</v>
      </c>
      <c r="AV134" s="2">
        <f t="shared" ref="AV134:AV197" si="34">((1-DS134)*CO134) + (DS134*DD134)</f>
        <v>75.588215222685633</v>
      </c>
      <c r="AW134" s="2">
        <f t="shared" ref="AW134:AW197" si="35">((1-DT134)*CP134) + (DT134*DE134)</f>
        <v>78.343624208326403</v>
      </c>
      <c r="AX134" s="2">
        <f t="shared" ref="AX134:AX197" si="36">((1-DU134)*CQ134) + (DU134*DF134)</f>
        <v>79.713107893191705</v>
      </c>
      <c r="AY134" s="2">
        <f t="shared" ref="AY134:AY197" si="37">((1-DV134)*CR134) + (DV134*DG134)</f>
        <v>78.992711882801629</v>
      </c>
      <c r="AZ134" s="2">
        <f t="shared" ref="AZ134:AZ197" si="38">((1-DW134)*CS134) + (DW134*DH134)</f>
        <v>79.321937423160009</v>
      </c>
      <c r="BA134" s="2">
        <f t="shared" ref="BA134:BA197" si="39">((1-DX134)*CT134) + (DX134*DI134)</f>
        <v>80.787359412302436</v>
      </c>
      <c r="BB134" s="2">
        <f t="shared" ref="BB134:BB197" si="40">((1-DY134)*CU134) + (DY134*DJ134)</f>
        <v>81.145927435800999</v>
      </c>
      <c r="BC134" s="2">
        <f t="shared" ref="BC134:BC197" si="41">((1-DZ134)*CV134) + (DZ134*DK134)</f>
        <v>80.762876065324235</v>
      </c>
      <c r="BD134" s="2">
        <f t="shared" ref="BD134:BD197" si="42">((1-EA134)*CW134) + (EA134*DL134)</f>
        <v>78.186332174518469</v>
      </c>
      <c r="BE134" s="2">
        <f t="shared" ref="BE134:BE197" si="43">((1-EB134)*CX134) + (EB134*DM134)</f>
        <v>74.259086096835802</v>
      </c>
      <c r="BF134" s="2">
        <f t="shared" ref="BF134:BF197" si="44">((1-EC134)*CY134) + (EC134*DN134)</f>
        <v>68.138351713053979</v>
      </c>
      <c r="BG134" s="2">
        <f t="shared" ref="BG134:BG197" si="45">((1-ED134)*CZ134) + (ED134*DO134)</f>
        <v>60.266377027340482</v>
      </c>
      <c r="BH134" s="2">
        <f t="shared" ref="BH134:BH197" si="46">((1-EE134)*DA134) + (EE134*DP134)</f>
        <v>50.585416808457786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77.020018664278808</v>
      </c>
      <c r="CP134" s="2">
        <f>BL$207*$B134+BL$209</f>
        <v>80.086615261641214</v>
      </c>
      <c r="CQ134" s="2">
        <f>BM$207*$B134+BM$209</f>
        <v>82.198819393520736</v>
      </c>
      <c r="CR134" s="2">
        <f>BN$207*$B134+BN$209</f>
        <v>81.006661080866607</v>
      </c>
      <c r="CS134" s="2">
        <f>BO$207*$B134+BO$209</f>
        <v>81.182740404536389</v>
      </c>
      <c r="CT134" s="2">
        <f>BP$207*$B134+BP$209</f>
        <v>83.087718529146102</v>
      </c>
      <c r="CU134" s="2">
        <f>BQ$207*$B134+BQ$209</f>
        <v>83.054768412514292</v>
      </c>
      <c r="CV134" s="2">
        <f>BR$207*$B134+BR$209</f>
        <v>83.107718505863787</v>
      </c>
      <c r="CW134" s="2">
        <f>BS$207*$B134+BS$209</f>
        <v>80.953289239619664</v>
      </c>
      <c r="CX134" s="2">
        <f>BT$207*$B134+BT$209</f>
        <v>76.863683448098271</v>
      </c>
      <c r="CY134" s="2">
        <f>BU$207*$B134+BU$209</f>
        <v>70.903989753263545</v>
      </c>
      <c r="CZ134" s="2">
        <f>BV$207*$B134+BV$209</f>
        <v>62.466553429742504</v>
      </c>
      <c r="DA134" s="2">
        <f>BW$207*$B134+BW$209</f>
        <v>52.319742165350185</v>
      </c>
      <c r="DD134" s="2">
        <f>BZ$207*$B134+BZ$209</f>
        <v>75.496280806650901</v>
      </c>
      <c r="DE134" s="2">
        <f>CA$207*$B134+CA$209</f>
        <v>78.126272384499444</v>
      </c>
      <c r="DF134" s="2">
        <f>CB$207*$B134+CB$209</f>
        <v>79.537610458726959</v>
      </c>
      <c r="DG134" s="2">
        <f>CC$207*$B134+CC$209</f>
        <v>78.868200318965222</v>
      </c>
      <c r="DH134" s="2">
        <f>CD$207*$B134+CD$209</f>
        <v>79.206357590490626</v>
      </c>
      <c r="DI134" s="2">
        <f>CE$207*$B134+CE$209</f>
        <v>80.625322097091299</v>
      </c>
      <c r="DJ134" s="2">
        <f>CF$207*$B134+CF$209</f>
        <v>81.01661846866493</v>
      </c>
      <c r="DK134" s="2">
        <f>CG$207*$B134+CG$209</f>
        <v>80.60356718390203</v>
      </c>
      <c r="DL134" s="2">
        <f>CH$207*$B134+CH$209</f>
        <v>78.012028076672635</v>
      </c>
      <c r="DM134" s="2">
        <f>CI$207*$B134+CI$209</f>
        <v>74.090397592272652</v>
      </c>
      <c r="DN134" s="2">
        <f>CJ$207*$B134+CJ$209</f>
        <v>67.940634743896823</v>
      </c>
      <c r="DO134" s="2">
        <f>CK$207*$B134+CK$209</f>
        <v>60.104309636676724</v>
      </c>
      <c r="DP134" s="2">
        <f>CL$207*$B134+CL$209</f>
        <v>50.462373470752134</v>
      </c>
      <c r="DS134" s="2">
        <f>POWER(10,($B134-C$227)/C$228)/(1+POWER(10,($B134-C$227)/C$228))</f>
        <v>0.9396652018754329</v>
      </c>
      <c r="DT134" s="2">
        <f>POWER(10,($B134-D$227)/D$228)/(1+POWER(10,($B134-D$227)/D$228))</f>
        <v>0.88912560840179977</v>
      </c>
      <c r="DU134" s="2">
        <f>POWER(10,($B134-E$227)/E$228)/(1+POWER(10,($B134-E$227)/E$228))</f>
        <v>0.9340534926926547</v>
      </c>
      <c r="DV134" s="2">
        <f>POWER(10,($B134-F$227)/F$228)/(1+POWER(10,($B134-F$227)/F$228))</f>
        <v>0.94177514684641828</v>
      </c>
      <c r="DW134" s="2">
        <f>POWER(10,($B134-G$227)/G$228)/(1+POWER(10,($B134-G$227)/G$228))</f>
        <v>0.94151951137806766</v>
      </c>
      <c r="DX134" s="2">
        <f>POWER(10,($B134-H$227)/H$228)/(1+POWER(10,($B134-H$227)/H$228))</f>
        <v>0.93419527696605198</v>
      </c>
      <c r="DY134" s="2">
        <f>POWER(10,($B134-I$227)/I$228)/(1+POWER(10,($B134-I$227)/I$228))</f>
        <v>0.93655571439858865</v>
      </c>
      <c r="DZ134" s="2">
        <f>POWER(10,($B134-J$227)/J$228)/(1+POWER(10,($B134-J$227)/J$228))</f>
        <v>0.93638208680720181</v>
      </c>
      <c r="EA134" s="2">
        <f>POWER(10,($B134-K$227)/K$228)/(1+POWER(10,($B134-K$227)/K$228))</f>
        <v>0.94073831319651402</v>
      </c>
      <c r="EB134" s="2">
        <f>POWER(10,($B134-L$227)/L$228)/(1+POWER(10,($B134-L$227)/L$228))</f>
        <v>0.93917377676419511</v>
      </c>
      <c r="EC134" s="2">
        <f>POWER(10,($B134-M$227)/M$228)/(1+POWER(10,($B134-M$227)/M$228))</f>
        <v>0.93327935109623672</v>
      </c>
      <c r="ED134" s="2">
        <f>POWER(10,($B134-N$227)/N$228)/(1+POWER(10,($B134-N$227)/N$228))</f>
        <v>0.93139260598779128</v>
      </c>
      <c r="EE134" s="2">
        <f>POWER(10,($B134-O$227)/O$228)/(1+POWER(10,($B134-O$227)/O$228))</f>
        <v>0.93375395091803093</v>
      </c>
    </row>
    <row r="135" spans="2:135" x14ac:dyDescent="0.25">
      <c r="B135" s="2">
        <v>129</v>
      </c>
      <c r="C135">
        <v>74.209000000000003</v>
      </c>
      <c r="D135">
        <v>77.462999999999994</v>
      </c>
      <c r="E135">
        <v>78.06</v>
      </c>
      <c r="F135">
        <v>79.522000000000006</v>
      </c>
      <c r="G135">
        <v>78.343000000000004</v>
      </c>
      <c r="H135">
        <v>78.896000000000001</v>
      </c>
      <c r="I135">
        <v>79.730999999999995</v>
      </c>
      <c r="J135">
        <v>80.358000000000004</v>
      </c>
      <c r="K135">
        <v>76.896000000000001</v>
      </c>
      <c r="L135">
        <v>73.164000000000001</v>
      </c>
      <c r="M135">
        <v>67.537000000000006</v>
      </c>
      <c r="N135">
        <v>59.925400000000003</v>
      </c>
      <c r="O135">
        <v>50.819400000000002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75.553809515650528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78.296978205874112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79.667805757859767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78.961937867618502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79.319003865961292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80.894859499095716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81.228900579678339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80.894637637333474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78.214561459535602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74.337907604595244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68.391860646807984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60.644539340544824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51.148976733668434</v>
      </c>
      <c r="AE135" s="5"/>
      <c r="AG135" s="5">
        <f t="shared" si="32"/>
        <v>-1.3448095156505246</v>
      </c>
      <c r="AH135" s="5">
        <f t="shared" si="32"/>
        <v>-0.83397820587411786</v>
      </c>
      <c r="AI135" s="5">
        <f t="shared" si="32"/>
        <v>-1.6078057578597651</v>
      </c>
      <c r="AJ135" s="5">
        <f t="shared" si="31"/>
        <v>0.56006213238150337</v>
      </c>
      <c r="AK135" s="5">
        <f t="shared" si="31"/>
        <v>-0.97600386596128885</v>
      </c>
      <c r="AL135" s="5">
        <f t="shared" si="31"/>
        <v>-1.9988594990957154</v>
      </c>
      <c r="AM135" s="5">
        <f t="shared" si="31"/>
        <v>-1.497900579678344</v>
      </c>
      <c r="AN135" s="5">
        <f t="shared" si="31"/>
        <v>-0.53663763733347025</v>
      </c>
      <c r="AO135" s="5">
        <f t="shared" si="31"/>
        <v>-1.3185614595356014</v>
      </c>
      <c r="AP135" s="5">
        <f t="shared" si="33"/>
        <v>-1.173907604595243</v>
      </c>
      <c r="AQ135" s="5">
        <f t="shared" si="33"/>
        <v>-0.85486064680797824</v>
      </c>
      <c r="AR135" s="5">
        <f t="shared" si="33"/>
        <v>-0.71913934054482098</v>
      </c>
      <c r="AS135" s="5">
        <f t="shared" si="33"/>
        <v>-0.3295767336684321</v>
      </c>
      <c r="AV135" s="2">
        <f t="shared" si="34"/>
        <v>75.553809515650485</v>
      </c>
      <c r="AW135" s="2">
        <f t="shared" si="35"/>
        <v>78.296978205872776</v>
      </c>
      <c r="AX135" s="2">
        <f t="shared" si="36"/>
        <v>79.651496550293842</v>
      </c>
      <c r="AY135" s="2">
        <f t="shared" si="37"/>
        <v>78.937367588600878</v>
      </c>
      <c r="AZ135" s="2">
        <f t="shared" si="38"/>
        <v>79.277943802272176</v>
      </c>
      <c r="BA135" s="2">
        <f t="shared" si="39"/>
        <v>80.741229863511791</v>
      </c>
      <c r="BB135" s="2">
        <f t="shared" si="40"/>
        <v>81.111576533902067</v>
      </c>
      <c r="BC135" s="2">
        <f t="shared" si="41"/>
        <v>80.71709549255678</v>
      </c>
      <c r="BD135" s="2">
        <f t="shared" si="42"/>
        <v>78.130895539028501</v>
      </c>
      <c r="BE135" s="2">
        <f t="shared" si="43"/>
        <v>74.20945613237329</v>
      </c>
      <c r="BF135" s="2">
        <f t="shared" si="44"/>
        <v>68.088730305047932</v>
      </c>
      <c r="BG135" s="2">
        <f t="shared" si="45"/>
        <v>60.222636122323429</v>
      </c>
      <c r="BH135" s="2">
        <f t="shared" si="46"/>
        <v>50.544420682184033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77.026002063370854</v>
      </c>
      <c r="CP135" s="2">
        <f>BL$207*$B135+BL$209</f>
        <v>80.09801220451871</v>
      </c>
      <c r="CQ135" s="2">
        <f>BM$207*$B135+BM$209</f>
        <v>82.216655143737711</v>
      </c>
      <c r="CR135" s="2">
        <f>BN$207*$B135+BN$209</f>
        <v>81.015685621848007</v>
      </c>
      <c r="CS135" s="2">
        <f>BO$207*$B135+BO$209</f>
        <v>81.18723705505333</v>
      </c>
      <c r="CT135" s="2">
        <f>BP$207*$B135+BP$209</f>
        <v>83.11382882990597</v>
      </c>
      <c r="CU135" s="2">
        <f>BQ$207*$B135+BQ$209</f>
        <v>83.073647901901438</v>
      </c>
      <c r="CV135" s="2">
        <f>BR$207*$B135+BR$209</f>
        <v>83.136237320777951</v>
      </c>
      <c r="CW135" s="2">
        <f>BS$207*$B135+BS$209</f>
        <v>80.981474604310122</v>
      </c>
      <c r="CX135" s="2">
        <f>BT$207*$B135+BT$209</f>
        <v>76.894218521318038</v>
      </c>
      <c r="CY135" s="2">
        <f>BU$207*$B135+BU$209</f>
        <v>70.944992980498441</v>
      </c>
      <c r="CZ135" s="2">
        <f>BV$207*$B135+BV$209</f>
        <v>62.500696464151332</v>
      </c>
      <c r="DA135" s="2">
        <f>BW$207*$B135+BW$209</f>
        <v>52.342639298578199</v>
      </c>
      <c r="DD135" s="2">
        <f>BZ$207*$B135+BZ$209</f>
        <v>75.467599180234714</v>
      </c>
      <c r="DE135" s="2">
        <f>CA$207*$B135+CA$209</f>
        <v>78.092149867420602</v>
      </c>
      <c r="DF135" s="2">
        <f>CB$207*$B135+CB$209</f>
        <v>79.486325370312059</v>
      </c>
      <c r="DG135" s="2">
        <f>CC$207*$B135+CC$209</f>
        <v>78.82018227611097</v>
      </c>
      <c r="DH135" s="2">
        <f>CD$207*$B135+CD$209</f>
        <v>79.169786883597965</v>
      </c>
      <c r="DI135" s="2">
        <f>CE$207*$B135+CE$209</f>
        <v>80.588809239555317</v>
      </c>
      <c r="DJ135" s="2">
        <f>CF$207*$B135+CF$209</f>
        <v>80.990356697458722</v>
      </c>
      <c r="DK135" s="2">
        <f>CG$207*$B135+CG$209</f>
        <v>80.56720031774887</v>
      </c>
      <c r="DL135" s="2">
        <f>CH$207*$B135+CH$209</f>
        <v>77.967124061014275</v>
      </c>
      <c r="DM135" s="2">
        <f>CI$207*$B135+CI$209</f>
        <v>74.05087527967504</v>
      </c>
      <c r="DN135" s="2">
        <f>CJ$207*$B135+CJ$209</f>
        <v>67.902501546111864</v>
      </c>
      <c r="DO135" s="2">
        <f>CK$207*$B135+CK$209</f>
        <v>60.069596684714412</v>
      </c>
      <c r="DP135" s="2">
        <f>CL$207*$B135+CL$209</f>
        <v>50.428069709291883</v>
      </c>
      <c r="DS135" s="2">
        <f>POWER(10,($B135-C$227)/C$228)/(1+POWER(10,($B135-C$227)/C$228))</f>
        <v>0.94468032859238638</v>
      </c>
      <c r="DT135" s="2">
        <f>POWER(10,($B135-D$227)/D$228)/(1+POWER(10,($B135-D$227)/D$228))</f>
        <v>0.89788514662053465</v>
      </c>
      <c r="DU135" s="2">
        <f>POWER(10,($B135-E$227)/E$228)/(1+POWER(10,($B135-E$227)/E$228))</f>
        <v>0.93950504382679911</v>
      </c>
      <c r="DV135" s="2">
        <f>POWER(10,($B135-F$227)/F$228)/(1+POWER(10,($B135-F$227)/F$228))</f>
        <v>0.94662485360478443</v>
      </c>
      <c r="DW135" s="2">
        <f>POWER(10,($B135-G$227)/G$228)/(1+POWER(10,($B135-G$227)/G$228))</f>
        <v>0.94638929862828047</v>
      </c>
      <c r="DX135" s="2">
        <f>POWER(10,($B135-H$227)/H$228)/(1+POWER(10,($B135-H$227)/H$228))</f>
        <v>0.93963586479132932</v>
      </c>
      <c r="DY135" s="2">
        <f>POWER(10,($B135-I$227)/I$228)/(1+POWER(10,($B135-I$227)/I$228))</f>
        <v>0.9418133018634931</v>
      </c>
      <c r="DZ135" s="2">
        <f>POWER(10,($B135-J$227)/J$228)/(1+POWER(10,($B135-J$227)/J$228))</f>
        <v>0.94165316629103757</v>
      </c>
      <c r="EA135" s="2">
        <f>POWER(10,($B135-K$227)/K$228)/(1+POWER(10,($B135-K$227)/K$228))</f>
        <v>0.94566939854474896</v>
      </c>
      <c r="EB135" s="2">
        <f>POWER(10,($B135-L$227)/L$228)/(1+POWER(10,($B135-L$227)/L$228))</f>
        <v>0.94422732705087653</v>
      </c>
      <c r="EC135" s="2">
        <f>POWER(10,($B135-M$227)/M$228)/(1+POWER(10,($B135-M$227)/M$228))</f>
        <v>0.93879070395029174</v>
      </c>
      <c r="ED135" s="2">
        <f>POWER(10,($B135-N$227)/N$228)/(1+POWER(10,($B135-N$227)/N$228))</f>
        <v>0.93704929805700432</v>
      </c>
      <c r="EE135" s="2">
        <f>POWER(10,($B135-O$227)/O$228)/(1+POWER(10,($B135-O$227)/O$228))</f>
        <v>0.93922865298642821</v>
      </c>
    </row>
    <row r="136" spans="2:135" x14ac:dyDescent="0.25">
      <c r="B136" s="2">
        <v>130</v>
      </c>
      <c r="C136">
        <v>74.813999999999993</v>
      </c>
      <c r="D136">
        <v>78.254000000000005</v>
      </c>
      <c r="E136">
        <v>78.954999999999998</v>
      </c>
      <c r="F136">
        <v>79.388000000000005</v>
      </c>
      <c r="G136">
        <v>77.700999999999993</v>
      </c>
      <c r="H136">
        <v>79.91</v>
      </c>
      <c r="I136">
        <v>79.462999999999994</v>
      </c>
      <c r="J136">
        <v>80.179000000000002</v>
      </c>
      <c r="K136">
        <v>76.522000000000006</v>
      </c>
      <c r="L136">
        <v>73.403000000000006</v>
      </c>
      <c r="M136">
        <v>66.805999999999997</v>
      </c>
      <c r="N136">
        <v>58.671599999999998</v>
      </c>
      <c r="O136">
        <v>49.9861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75.519684373938176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78.250804337116335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79.598353435966757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78.893482704356046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79.252793093729778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80.772119142948327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81.132869578190878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80.756252007996693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78.11294288524175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74.219930667554493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68.192656356169948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60.406664659193737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50.847844145263437</v>
      </c>
      <c r="AE136" s="5"/>
      <c r="AG136" s="5">
        <f t="shared" si="32"/>
        <v>-0.70568437393818328</v>
      </c>
      <c r="AH136" s="5">
        <f t="shared" si="32"/>
        <v>3.19566288366957E-3</v>
      </c>
      <c r="AI136" s="5">
        <f t="shared" si="32"/>
        <v>-0.64335343596675898</v>
      </c>
      <c r="AJ136" s="5">
        <f t="shared" si="31"/>
        <v>0.49451729564395919</v>
      </c>
      <c r="AK136" s="5">
        <f t="shared" si="31"/>
        <v>-1.5517930937297848</v>
      </c>
      <c r="AL136" s="5">
        <f t="shared" si="31"/>
        <v>-0.86211914294833036</v>
      </c>
      <c r="AM136" s="5">
        <f t="shared" si="31"/>
        <v>-1.6698695781908839</v>
      </c>
      <c r="AN136" s="5">
        <f t="shared" si="31"/>
        <v>-0.57725200799669096</v>
      </c>
      <c r="AO136" s="5">
        <f t="shared" si="31"/>
        <v>-1.5909428852417449</v>
      </c>
      <c r="AP136" s="5">
        <f t="shared" si="33"/>
        <v>-0.8169306675544874</v>
      </c>
      <c r="AQ136" s="5">
        <f t="shared" si="33"/>
        <v>-1.3866563561699508</v>
      </c>
      <c r="AR136" s="5">
        <f t="shared" si="33"/>
        <v>-1.7350646591937391</v>
      </c>
      <c r="AS136" s="5">
        <f t="shared" si="33"/>
        <v>-0.86174414526343668</v>
      </c>
      <c r="AV136" s="2">
        <f t="shared" si="34"/>
        <v>75.519684373938034</v>
      </c>
      <c r="AW136" s="2">
        <f t="shared" si="35"/>
        <v>78.250804337110239</v>
      </c>
      <c r="AX136" s="2">
        <f t="shared" si="36"/>
        <v>79.590318256347615</v>
      </c>
      <c r="AY136" s="2">
        <f t="shared" si="37"/>
        <v>78.882332666788145</v>
      </c>
      <c r="AZ136" s="2">
        <f t="shared" si="38"/>
        <v>79.234341411374999</v>
      </c>
      <c r="BA136" s="2">
        <f t="shared" si="39"/>
        <v>80.695513904068235</v>
      </c>
      <c r="BB136" s="2">
        <f t="shared" si="40"/>
        <v>81.077625491412093</v>
      </c>
      <c r="BC136" s="2">
        <f t="shared" si="41"/>
        <v>80.671715506774319</v>
      </c>
      <c r="BD136" s="2">
        <f t="shared" si="42"/>
        <v>78.075937842949301</v>
      </c>
      <c r="BE136" s="2">
        <f t="shared" si="43"/>
        <v>74.160274729626721</v>
      </c>
      <c r="BF136" s="2">
        <f t="shared" si="44"/>
        <v>68.039572275936109</v>
      </c>
      <c r="BG136" s="2">
        <f t="shared" si="45"/>
        <v>60.179209919261332</v>
      </c>
      <c r="BH136" s="2">
        <f t="shared" si="46"/>
        <v>50.503637111203837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77.031985462462885</v>
      </c>
      <c r="CP136" s="2">
        <f>BL$207*$B136+BL$209</f>
        <v>80.109409147396207</v>
      </c>
      <c r="CQ136" s="2">
        <f>BM$207*$B136+BM$209</f>
        <v>82.234490893954685</v>
      </c>
      <c r="CR136" s="2">
        <f>BN$207*$B136+BN$209</f>
        <v>81.024710162829393</v>
      </c>
      <c r="CS136" s="2">
        <f>BO$207*$B136+BO$209</f>
        <v>81.191733705570272</v>
      </c>
      <c r="CT136" s="2">
        <f>BP$207*$B136+BP$209</f>
        <v>83.139939130665852</v>
      </c>
      <c r="CU136" s="2">
        <f>BQ$207*$B136+BQ$209</f>
        <v>83.092527391288598</v>
      </c>
      <c r="CV136" s="2">
        <f>BR$207*$B136+BR$209</f>
        <v>83.16475613569213</v>
      </c>
      <c r="CW136" s="2">
        <f>BS$207*$B136+BS$209</f>
        <v>81.00965996900058</v>
      </c>
      <c r="CX136" s="2">
        <f>BT$207*$B136+BT$209</f>
        <v>76.92475359453779</v>
      </c>
      <c r="CY136" s="2">
        <f>BU$207*$B136+BU$209</f>
        <v>70.985996207733322</v>
      </c>
      <c r="CZ136" s="2">
        <f>BV$207*$B136+BV$209</f>
        <v>62.53483949856016</v>
      </c>
      <c r="DA136" s="2">
        <f>BW$207*$B136+BW$209</f>
        <v>52.365536431806213</v>
      </c>
      <c r="DD136" s="2">
        <f>BZ$207*$B136+BZ$209</f>
        <v>75.438917553818527</v>
      </c>
      <c r="DE136" s="2">
        <f>CA$207*$B136+CA$209</f>
        <v>78.058027350341774</v>
      </c>
      <c r="DF136" s="2">
        <f>CB$207*$B136+CB$209</f>
        <v>79.435040281897173</v>
      </c>
      <c r="DG136" s="2">
        <f>CC$207*$B136+CC$209</f>
        <v>78.772164233256717</v>
      </c>
      <c r="DH136" s="2">
        <f>CD$207*$B136+CD$209</f>
        <v>79.133216176705318</v>
      </c>
      <c r="DI136" s="2">
        <f>CE$207*$B136+CE$209</f>
        <v>80.552296382019335</v>
      </c>
      <c r="DJ136" s="2">
        <f>CF$207*$B136+CF$209</f>
        <v>80.964094926252514</v>
      </c>
      <c r="DK136" s="2">
        <f>CG$207*$B136+CG$209</f>
        <v>80.530833451595697</v>
      </c>
      <c r="DL136" s="2">
        <f>CH$207*$B136+CH$209</f>
        <v>77.922220045355928</v>
      </c>
      <c r="DM136" s="2">
        <f>CI$207*$B136+CI$209</f>
        <v>74.011352967077414</v>
      </c>
      <c r="DN136" s="2">
        <f>CJ$207*$B136+CJ$209</f>
        <v>67.864368348326906</v>
      </c>
      <c r="DO136" s="2">
        <f>CK$207*$B136+CK$209</f>
        <v>60.0348837327521</v>
      </c>
      <c r="DP136" s="2">
        <f>CL$207*$B136+CL$209</f>
        <v>50.393765947831639</v>
      </c>
      <c r="DS136" s="2">
        <f>POWER(10,($B136-C$227)/C$228)/(1+POWER(10,($B136-C$227)/C$228))</f>
        <v>0.94930108146598779</v>
      </c>
      <c r="DT136" s="2">
        <f>POWER(10,($B136-D$227)/D$228)/(1+POWER(10,($B136-D$227)/D$228))</f>
        <v>0.90602578854639726</v>
      </c>
      <c r="DU136" s="2">
        <f>POWER(10,($B136-E$227)/E$228)/(1+POWER(10,($B136-E$227)/E$228))</f>
        <v>0.94453269731509548</v>
      </c>
      <c r="DV136" s="2">
        <f>POWER(10,($B136-F$227)/F$228)/(1+POWER(10,($B136-F$227)/F$228))</f>
        <v>0.95109159281278743</v>
      </c>
      <c r="DW136" s="2">
        <f>POWER(10,($B136-G$227)/G$228)/(1+POWER(10,($B136-G$227)/G$228))</f>
        <v>0.95087472744259838</v>
      </c>
      <c r="DX136" s="2">
        <f>POWER(10,($B136-H$227)/H$228)/(1+POWER(10,($B136-H$227)/H$228))</f>
        <v>0.94465328642301227</v>
      </c>
      <c r="DY136" s="2">
        <f>POWER(10,($B136-I$227)/I$228)/(1+POWER(10,($B136-I$227)/I$228))</f>
        <v>0.94666001058311755</v>
      </c>
      <c r="DZ136" s="2">
        <f>POWER(10,($B136-J$227)/J$228)/(1+POWER(10,($B136-J$227)/J$228))</f>
        <v>0.94651245610614532</v>
      </c>
      <c r="EA136" s="2">
        <f>POWER(10,($B136-K$227)/K$228)/(1+POWER(10,($B136-K$227)/K$228))</f>
        <v>0.95021189030557573</v>
      </c>
      <c r="EB136" s="2">
        <f>POWER(10,($B136-L$227)/L$228)/(1+POWER(10,($B136-L$227)/L$228))</f>
        <v>0.94888387091509518</v>
      </c>
      <c r="EC136" s="2">
        <f>POWER(10,($B136-M$227)/M$228)/(1+POWER(10,($B136-M$227)/M$228))</f>
        <v>0.94387417863367129</v>
      </c>
      <c r="ED136" s="2">
        <f>POWER(10,($B136-N$227)/N$228)/(1+POWER(10,($B136-N$227)/N$228))</f>
        <v>0.94226850391387618</v>
      </c>
      <c r="EE136" s="2">
        <f>POWER(10,($B136-O$227)/O$228)/(1+POWER(10,($B136-O$227)/O$228))</f>
        <v>0.94427791456197963</v>
      </c>
    </row>
    <row r="137" spans="2:135" x14ac:dyDescent="0.25">
      <c r="B137" s="2">
        <v>131</v>
      </c>
      <c r="C137">
        <v>71.650999999999996</v>
      </c>
      <c r="D137">
        <v>78.313000000000002</v>
      </c>
      <c r="E137">
        <v>79.522000000000006</v>
      </c>
      <c r="F137">
        <v>78.224000000000004</v>
      </c>
      <c r="G137">
        <v>78</v>
      </c>
      <c r="H137">
        <v>80.477999999999994</v>
      </c>
      <c r="I137">
        <v>80.447999999999993</v>
      </c>
      <c r="J137">
        <v>80.313000000000002</v>
      </c>
      <c r="K137">
        <v>77.537000000000006</v>
      </c>
      <c r="L137">
        <v>73.269000000000005</v>
      </c>
      <c r="M137">
        <v>66.700999999999993</v>
      </c>
      <c r="N137">
        <v>58.925400000000003</v>
      </c>
      <c r="O137">
        <v>49.833300000000001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75.485836232568573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78.205119212360344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79.533266247884214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78.83233598475212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79.198857732448033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80.68581450839838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81.068297379055267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80.664243790390486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78.036736734855168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74.13737466855261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68.062941290188348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60.250559565240181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50.646485001251392</v>
      </c>
      <c r="AE137" s="5"/>
      <c r="AG137" s="5">
        <f t="shared" si="32"/>
        <v>-3.834836232568577</v>
      </c>
      <c r="AH137" s="5">
        <f t="shared" si="32"/>
        <v>0.10788078763965814</v>
      </c>
      <c r="AI137" s="5">
        <f t="shared" si="32"/>
        <v>-1.1266247884208269E-2</v>
      </c>
      <c r="AJ137" s="5">
        <f t="shared" si="31"/>
        <v>-0.60833598475211659</v>
      </c>
      <c r="AK137" s="5">
        <f t="shared" si="31"/>
        <v>-1.1988577324480332</v>
      </c>
      <c r="AL137" s="5">
        <f t="shared" si="31"/>
        <v>-0.20781450839838556</v>
      </c>
      <c r="AM137" s="5">
        <f t="shared" si="31"/>
        <v>-0.62029737905527327</v>
      </c>
      <c r="AN137" s="5">
        <f t="shared" si="31"/>
        <v>-0.35124379039048392</v>
      </c>
      <c r="AO137" s="5">
        <f t="shared" si="31"/>
        <v>-0.49973673485516201</v>
      </c>
      <c r="AP137" s="5">
        <f t="shared" si="33"/>
        <v>-0.86837466855260459</v>
      </c>
      <c r="AQ137" s="5">
        <f t="shared" si="33"/>
        <v>-1.361941290188355</v>
      </c>
      <c r="AR137" s="5">
        <f t="shared" si="33"/>
        <v>-1.3251595652401775</v>
      </c>
      <c r="AS137" s="5">
        <f t="shared" si="33"/>
        <v>-0.81318500125139082</v>
      </c>
      <c r="AV137" s="2">
        <f t="shared" si="34"/>
        <v>75.48583623256809</v>
      </c>
      <c r="AW137" s="2">
        <f t="shared" si="35"/>
        <v>78.205119212333713</v>
      </c>
      <c r="AX137" s="2">
        <f t="shared" si="36"/>
        <v>79.529578684710458</v>
      </c>
      <c r="AY137" s="2">
        <f t="shared" si="37"/>
        <v>78.827610630119992</v>
      </c>
      <c r="AZ137" s="2">
        <f t="shared" si="38"/>
        <v>79.19112108181622</v>
      </c>
      <c r="BA137" s="2">
        <f t="shared" si="39"/>
        <v>80.650215143788103</v>
      </c>
      <c r="BB137" s="2">
        <f t="shared" si="40"/>
        <v>81.044068832356956</v>
      </c>
      <c r="BC137" s="2">
        <f t="shared" si="41"/>
        <v>80.626740272345728</v>
      </c>
      <c r="BD137" s="2">
        <f t="shared" si="42"/>
        <v>78.02145858011184</v>
      </c>
      <c r="BE137" s="2">
        <f t="shared" si="43"/>
        <v>74.111543264401504</v>
      </c>
      <c r="BF137" s="2">
        <f t="shared" si="44"/>
        <v>67.990886943029679</v>
      </c>
      <c r="BG137" s="2">
        <f t="shared" si="45"/>
        <v>60.136113771330052</v>
      </c>
      <c r="BH137" s="2">
        <f t="shared" si="46"/>
        <v>50.463080814781861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77.037968861554916</v>
      </c>
      <c r="CP137" s="2">
        <f>BL$207*$B137+BL$209</f>
        <v>80.120806090273689</v>
      </c>
      <c r="CQ137" s="2">
        <f>BM$207*$B137+BM$209</f>
        <v>82.252326644171674</v>
      </c>
      <c r="CR137" s="2">
        <f>BN$207*$B137+BN$209</f>
        <v>81.033734703810794</v>
      </c>
      <c r="CS137" s="2">
        <f>BO$207*$B137+BO$209</f>
        <v>81.196230356087199</v>
      </c>
      <c r="CT137" s="2">
        <f>BP$207*$B137+BP$209</f>
        <v>83.166049431425719</v>
      </c>
      <c r="CU137" s="2">
        <f>BQ$207*$B137+BQ$209</f>
        <v>83.111406880675759</v>
      </c>
      <c r="CV137" s="2">
        <f>BR$207*$B137+BR$209</f>
        <v>83.193274950606295</v>
      </c>
      <c r="CW137" s="2">
        <f>BS$207*$B137+BS$209</f>
        <v>81.037845333691024</v>
      </c>
      <c r="CX137" s="2">
        <f>BT$207*$B137+BT$209</f>
        <v>76.955288667757557</v>
      </c>
      <c r="CY137" s="2">
        <f>BU$207*$B137+BU$209</f>
        <v>71.026999434968204</v>
      </c>
      <c r="CZ137" s="2">
        <f>BV$207*$B137+BV$209</f>
        <v>62.568982532968988</v>
      </c>
      <c r="DA137" s="2">
        <f>BW$207*$B137+BW$209</f>
        <v>52.388433565034227</v>
      </c>
      <c r="DD137" s="2">
        <f>BZ$207*$B137+BZ$209</f>
        <v>75.41023592740234</v>
      </c>
      <c r="DE137" s="2">
        <f>CA$207*$B137+CA$209</f>
        <v>78.023904833262932</v>
      </c>
      <c r="DF137" s="2">
        <f>CB$207*$B137+CB$209</f>
        <v>79.383755193482273</v>
      </c>
      <c r="DG137" s="2">
        <f>CC$207*$B137+CC$209</f>
        <v>78.724146190402465</v>
      </c>
      <c r="DH137" s="2">
        <f>CD$207*$B137+CD$209</f>
        <v>79.096645469812671</v>
      </c>
      <c r="DI137" s="2">
        <f>CE$207*$B137+CE$209</f>
        <v>80.515783524483354</v>
      </c>
      <c r="DJ137" s="2">
        <f>CF$207*$B137+CF$209</f>
        <v>80.93783315504632</v>
      </c>
      <c r="DK137" s="2">
        <f>CG$207*$B137+CG$209</f>
        <v>80.494466585442538</v>
      </c>
      <c r="DL137" s="2">
        <f>CH$207*$B137+CH$209</f>
        <v>77.877316029697582</v>
      </c>
      <c r="DM137" s="2">
        <f>CI$207*$B137+CI$209</f>
        <v>73.971830654479788</v>
      </c>
      <c r="DN137" s="2">
        <f>CJ$207*$B137+CJ$209</f>
        <v>67.826235150541933</v>
      </c>
      <c r="DO137" s="2">
        <f>CK$207*$B137+CK$209</f>
        <v>60.000170780789787</v>
      </c>
      <c r="DP137" s="2">
        <f>CL$207*$B137+CL$209</f>
        <v>50.359462186371395</v>
      </c>
      <c r="DS137" s="2">
        <f>POWER(10,($B137-C$227)/C$228)/(1+POWER(10,($B137-C$227)/C$228))</f>
        <v>0.9535548470025218</v>
      </c>
      <c r="DT137" s="2">
        <f>POWER(10,($B137-D$227)/D$228)/(1+POWER(10,($B137-D$227)/D$228))</f>
        <v>0.91357991776440517</v>
      </c>
      <c r="DU137" s="2">
        <f>POWER(10,($B137-E$227)/E$228)/(1+POWER(10,($B137-E$227)/E$228))</f>
        <v>0.94916511799169667</v>
      </c>
      <c r="DV137" s="2">
        <f>POWER(10,($B137-F$227)/F$228)/(1+POWER(10,($B137-F$227)/F$228))</f>
        <v>0.95520221930579319</v>
      </c>
      <c r="DW137" s="2">
        <f>POWER(10,($B137-G$227)/G$228)/(1+POWER(10,($B137-G$227)/G$228))</f>
        <v>0.95500271857491004</v>
      </c>
      <c r="DX137" s="2">
        <f>POWER(10,($B137-H$227)/H$228)/(1+POWER(10,($B137-H$227)/H$228))</f>
        <v>0.94927617679697207</v>
      </c>
      <c r="DY137" s="2">
        <f>POWER(10,($B137-I$227)/I$228)/(1+POWER(10,($B137-I$227)/I$228))</f>
        <v>0.95112395956117157</v>
      </c>
      <c r="DZ137" s="2">
        <f>POWER(10,($B137-J$227)/J$228)/(1+POWER(10,($B137-J$227)/J$228))</f>
        <v>0.95098811438018604</v>
      </c>
      <c r="EA137" s="2">
        <f>POWER(10,($B137-K$227)/K$228)/(1+POWER(10,($B137-K$227)/K$228))</f>
        <v>0.9543929081017748</v>
      </c>
      <c r="EB137" s="2">
        <f>POWER(10,($B137-L$227)/L$228)/(1+POWER(10,($B137-L$227)/L$228))</f>
        <v>0.95317091465677373</v>
      </c>
      <c r="EC137" s="2">
        <f>POWER(10,($B137-M$227)/M$228)/(1+POWER(10,($B137-M$227)/M$228))</f>
        <v>0.94855860105385148</v>
      </c>
      <c r="ED137" s="2">
        <f>POWER(10,($B137-N$227)/N$228)/(1+POWER(10,($B137-N$227)/N$228))</f>
        <v>0.94707942673302459</v>
      </c>
      <c r="EE137" s="2">
        <f>POWER(10,($B137-O$227)/O$228)/(1+POWER(10,($B137-O$227)/O$228))</f>
        <v>0.94893046323859465</v>
      </c>
    </row>
    <row r="138" spans="2:135" x14ac:dyDescent="0.25">
      <c r="B138" s="2">
        <v>132</v>
      </c>
      <c r="C138">
        <v>72.884</v>
      </c>
      <c r="D138">
        <v>77.835999999999999</v>
      </c>
      <c r="E138">
        <v>78.611999999999995</v>
      </c>
      <c r="F138">
        <v>76.954999999999998</v>
      </c>
      <c r="G138">
        <v>75.700999999999993</v>
      </c>
      <c r="H138">
        <v>81.119</v>
      </c>
      <c r="I138">
        <v>80.596999999999994</v>
      </c>
      <c r="J138">
        <v>80.671999999999997</v>
      </c>
      <c r="K138">
        <v>76.671999999999997</v>
      </c>
      <c r="L138">
        <v>72.896000000000001</v>
      </c>
      <c r="M138">
        <v>66.284000000000006</v>
      </c>
      <c r="N138">
        <v>58.253700000000002</v>
      </c>
      <c r="O138">
        <v>49.055599999999998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75.452259907131506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78.159933291571022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79.47085561654761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78.775093908123452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79.151325293036891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80.620755801466501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81.020816676779347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80.597707759498931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77.973440015610279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74.073730530402315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67.97430136355527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60.14710574014417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50.514217725749603</v>
      </c>
      <c r="AE138" s="5"/>
      <c r="AG138" s="5">
        <f t="shared" si="32"/>
        <v>-2.5682599071315053</v>
      </c>
      <c r="AH138" s="5">
        <f t="shared" si="32"/>
        <v>-0.32393329157102357</v>
      </c>
      <c r="AI138" s="5">
        <f t="shared" si="32"/>
        <v>-0.85885561654761489</v>
      </c>
      <c r="AJ138" s="5">
        <f t="shared" si="31"/>
        <v>-1.8200939081234537</v>
      </c>
      <c r="AK138" s="5">
        <f t="shared" si="31"/>
        <v>-3.4503252930368973</v>
      </c>
      <c r="AL138" s="5">
        <f t="shared" si="31"/>
        <v>0.49824419853349866</v>
      </c>
      <c r="AM138" s="5">
        <f t="shared" si="31"/>
        <v>-0.42381667677935297</v>
      </c>
      <c r="AN138" s="5">
        <f t="shared" si="31"/>
        <v>7.4292240501065976E-2</v>
      </c>
      <c r="AO138" s="5">
        <f t="shared" si="31"/>
        <v>-1.3014400156102823</v>
      </c>
      <c r="AP138" s="5">
        <f t="shared" si="33"/>
        <v>-1.1777305304023145</v>
      </c>
      <c r="AQ138" s="5">
        <f t="shared" si="33"/>
        <v>-1.6903013635552639</v>
      </c>
      <c r="AR138" s="5">
        <f t="shared" si="33"/>
        <v>-1.8934057401441677</v>
      </c>
      <c r="AS138" s="5">
        <f t="shared" si="33"/>
        <v>-1.4586177257496047</v>
      </c>
      <c r="AV138" s="2">
        <f t="shared" si="34"/>
        <v>75.452259907130014</v>
      </c>
      <c r="AW138" s="2">
        <f t="shared" si="35"/>
        <v>78.159933291460149</v>
      </c>
      <c r="AX138" s="2">
        <f t="shared" si="36"/>
        <v>79.469279223542244</v>
      </c>
      <c r="AY138" s="2">
        <f t="shared" si="37"/>
        <v>78.77320201128083</v>
      </c>
      <c r="AZ138" s="2">
        <f t="shared" si="38"/>
        <v>79.148272064878867</v>
      </c>
      <c r="BA138" s="2">
        <f t="shared" si="39"/>
        <v>80.605333386981357</v>
      </c>
      <c r="BB138" s="2">
        <f t="shared" si="40"/>
        <v>81.010898830191095</v>
      </c>
      <c r="BC138" s="2">
        <f t="shared" si="41"/>
        <v>80.582170160231115</v>
      </c>
      <c r="BD138" s="2">
        <f t="shared" si="42"/>
        <v>77.967453586308935</v>
      </c>
      <c r="BE138" s="2">
        <f t="shared" si="43"/>
        <v>74.063259389228975</v>
      </c>
      <c r="BF138" s="2">
        <f t="shared" si="44"/>
        <v>67.942678524278207</v>
      </c>
      <c r="BG138" s="2">
        <f t="shared" si="45"/>
        <v>60.093358144193971</v>
      </c>
      <c r="BH138" s="2">
        <f t="shared" si="46"/>
        <v>50.422762514785759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77.043952260646961</v>
      </c>
      <c r="CP138" s="2">
        <f>BL$207*$B138+BL$209</f>
        <v>80.132203033151185</v>
      </c>
      <c r="CQ138" s="2">
        <f>BM$207*$B138+BM$209</f>
        <v>82.270162394388649</v>
      </c>
      <c r="CR138" s="2">
        <f>BN$207*$B138+BN$209</f>
        <v>81.04275924479218</v>
      </c>
      <c r="CS138" s="2">
        <f>BO$207*$B138+BO$209</f>
        <v>81.20072700660414</v>
      </c>
      <c r="CT138" s="2">
        <f>BP$207*$B138+BP$209</f>
        <v>83.192159732185587</v>
      </c>
      <c r="CU138" s="2">
        <f>BQ$207*$B138+BQ$209</f>
        <v>83.130286370062905</v>
      </c>
      <c r="CV138" s="2">
        <f>BR$207*$B138+BR$209</f>
        <v>83.221793765520474</v>
      </c>
      <c r="CW138" s="2">
        <f>BS$207*$B138+BS$209</f>
        <v>81.066030698381482</v>
      </c>
      <c r="CX138" s="2">
        <f>BT$207*$B138+BT$209</f>
        <v>76.98582374097731</v>
      </c>
      <c r="CY138" s="2">
        <f>BU$207*$B138+BU$209</f>
        <v>71.068002662203099</v>
      </c>
      <c r="CZ138" s="2">
        <f>BV$207*$B138+BV$209</f>
        <v>62.603125567377816</v>
      </c>
      <c r="DA138" s="2">
        <f>BW$207*$B138+BW$209</f>
        <v>52.41133069826224</v>
      </c>
      <c r="DD138" s="2">
        <f>BZ$207*$B138+BZ$209</f>
        <v>75.381554300986167</v>
      </c>
      <c r="DE138" s="2">
        <f>CA$207*$B138+CA$209</f>
        <v>77.98978231618409</v>
      </c>
      <c r="DF138" s="2">
        <f>CB$207*$B138+CB$209</f>
        <v>79.332470105067387</v>
      </c>
      <c r="DG138" s="2">
        <f>CC$207*$B138+CC$209</f>
        <v>78.676128147548212</v>
      </c>
      <c r="DH138" s="2">
        <f>CD$207*$B138+CD$209</f>
        <v>79.060074762920024</v>
      </c>
      <c r="DI138" s="2">
        <f>CE$207*$B138+CE$209</f>
        <v>80.479270666947372</v>
      </c>
      <c r="DJ138" s="2">
        <f>CF$207*$B138+CF$209</f>
        <v>80.911571383840112</v>
      </c>
      <c r="DK138" s="2">
        <f>CG$207*$B138+CG$209</f>
        <v>80.458099719289365</v>
      </c>
      <c r="DL138" s="2">
        <f>CH$207*$B138+CH$209</f>
        <v>77.832412014039221</v>
      </c>
      <c r="DM138" s="2">
        <f>CI$207*$B138+CI$209</f>
        <v>73.932308341882162</v>
      </c>
      <c r="DN138" s="2">
        <f>CJ$207*$B138+CJ$209</f>
        <v>67.788101952756975</v>
      </c>
      <c r="DO138" s="2">
        <f>CK$207*$B138+CK$209</f>
        <v>59.965457828827468</v>
      </c>
      <c r="DP138" s="2">
        <f>CL$207*$B138+CL$209</f>
        <v>50.325158424911145</v>
      </c>
      <c r="DS138" s="2">
        <f>POWER(10,($B138-C$227)/C$228)/(1+POWER(10,($B138-C$227)/C$228))</f>
        <v>0.95746770156149563</v>
      </c>
      <c r="DT138" s="2">
        <f>POWER(10,($B138-D$227)/D$228)/(1+POWER(10,($B138-D$227)/D$228))</f>
        <v>0.92058003643797692</v>
      </c>
      <c r="DU138" s="2">
        <f>POWER(10,($B138-E$227)/E$228)/(1+POWER(10,($B138-E$227)/E$228))</f>
        <v>0.9534297315712168</v>
      </c>
      <c r="DV138" s="2">
        <f>POWER(10,($B138-F$227)/F$228)/(1+POWER(10,($B138-F$227)/F$228))</f>
        <v>0.9589822580098506</v>
      </c>
      <c r="DW138" s="2">
        <f>POWER(10,($B138-G$227)/G$228)/(1+POWER(10,($B138-G$227)/G$228))</f>
        <v>0.95879886505663603</v>
      </c>
      <c r="DX138" s="2">
        <f>POWER(10,($B138-H$227)/H$228)/(1+POWER(10,($B138-H$227)/H$228))</f>
        <v>0.95353192961359734</v>
      </c>
      <c r="DY138" s="2">
        <f>POWER(10,($B138-I$227)/I$228)/(1+POWER(10,($B138-I$227)/I$228))</f>
        <v>0.95523199375865908</v>
      </c>
      <c r="DZ138" s="2">
        <f>POWER(10,($B138-J$227)/J$228)/(1+POWER(10,($B138-J$227)/J$228))</f>
        <v>0.95510702745444864</v>
      </c>
      <c r="EA138" s="2">
        <f>POWER(10,($B138-K$227)/K$228)/(1+POWER(10,($B138-K$227)/K$228))</f>
        <v>0.9582382508724353</v>
      </c>
      <c r="EB138" s="2">
        <f>POWER(10,($B138-L$227)/L$228)/(1+POWER(10,($B138-L$227)/L$228))</f>
        <v>0.95711465958690645</v>
      </c>
      <c r="EC138" s="2">
        <f>POWER(10,($B138-M$227)/M$228)/(1+POWER(10,($B138-M$227)/M$228))</f>
        <v>0.95287156983866728</v>
      </c>
      <c r="ED138" s="2">
        <f>POWER(10,($B138-N$227)/N$228)/(1+POWER(10,($B138-N$227)/N$228))</f>
        <v>0.95151007327526527</v>
      </c>
      <c r="EE138" s="2">
        <f>POWER(10,($B138-O$227)/O$228)/(1+POWER(10,($B138-O$227)/O$228))</f>
        <v>0.95321379201448742</v>
      </c>
    </row>
    <row r="139" spans="2:135" x14ac:dyDescent="0.25">
      <c r="B139" s="2">
        <v>133</v>
      </c>
      <c r="C139">
        <v>73.069999999999993</v>
      </c>
      <c r="D139">
        <v>76</v>
      </c>
      <c r="E139">
        <v>77.760999999999996</v>
      </c>
      <c r="F139">
        <v>76.775999999999996</v>
      </c>
      <c r="G139">
        <v>78.671999999999997</v>
      </c>
      <c r="H139">
        <v>79.239000000000004</v>
      </c>
      <c r="I139">
        <v>78.596999999999994</v>
      </c>
      <c r="J139">
        <v>79.134</v>
      </c>
      <c r="K139">
        <v>76.641999999999996</v>
      </c>
      <c r="L139">
        <v>72.447999999999993</v>
      </c>
      <c r="M139">
        <v>65.775999999999996</v>
      </c>
      <c r="N139">
        <v>58.686599999999999</v>
      </c>
      <c r="O139">
        <v>49.6389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75.418948889637633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78.115251635884519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79.410045339442703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78.719877549148819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79.106985853389887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80.567106457226643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80.981951201497168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80.544111387404129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77.916394391634938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74.019505764560108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67.907925032048198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60.074520869754465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50.425370975674021</v>
      </c>
      <c r="AE139" s="5"/>
      <c r="AG139" s="5">
        <f t="shared" si="32"/>
        <v>-2.34894888963764</v>
      </c>
      <c r="AH139" s="5">
        <f t="shared" si="32"/>
        <v>-2.115251635884519</v>
      </c>
      <c r="AI139" s="5">
        <f t="shared" si="32"/>
        <v>-1.6490453394427078</v>
      </c>
      <c r="AJ139" s="5">
        <f t="shared" si="31"/>
        <v>-1.9438775491488229</v>
      </c>
      <c r="AK139" s="5">
        <f t="shared" si="31"/>
        <v>-0.4349858533898896</v>
      </c>
      <c r="AL139" s="5">
        <f t="shared" si="31"/>
        <v>-1.3281064572266388</v>
      </c>
      <c r="AM139" s="5">
        <f t="shared" si="31"/>
        <v>-2.3849512014971737</v>
      </c>
      <c r="AN139" s="5">
        <f t="shared" si="31"/>
        <v>-1.4101113874041289</v>
      </c>
      <c r="AO139" s="5">
        <f t="shared" si="31"/>
        <v>-1.2743943916349423</v>
      </c>
      <c r="AP139" s="5">
        <f t="shared" si="33"/>
        <v>-1.5715057645601149</v>
      </c>
      <c r="AQ139" s="5">
        <f t="shared" si="33"/>
        <v>-2.1319250320482013</v>
      </c>
      <c r="AR139" s="5">
        <f t="shared" si="33"/>
        <v>-1.3879208697544669</v>
      </c>
      <c r="AS139" s="5">
        <f t="shared" si="33"/>
        <v>-0.78647097567402113</v>
      </c>
      <c r="AV139" s="2">
        <f t="shared" si="34"/>
        <v>75.418948889633214</v>
      </c>
      <c r="AW139" s="2">
        <f t="shared" si="35"/>
        <v>78.115251635444466</v>
      </c>
      <c r="AX139" s="2">
        <f t="shared" si="36"/>
        <v>79.409417612630079</v>
      </c>
      <c r="AY139" s="2">
        <f t="shared" si="37"/>
        <v>78.719104815811704</v>
      </c>
      <c r="AZ139" s="2">
        <f t="shared" si="38"/>
        <v>79.105782373317709</v>
      </c>
      <c r="BA139" s="2">
        <f t="shared" si="39"/>
        <v>80.560865211527812</v>
      </c>
      <c r="BB139" s="2">
        <f t="shared" si="40"/>
        <v>80.978105922558655</v>
      </c>
      <c r="BC139" s="2">
        <f t="shared" si="41"/>
        <v>80.538002322059612</v>
      </c>
      <c r="BD139" s="2">
        <f t="shared" si="42"/>
        <v>77.913915638699038</v>
      </c>
      <c r="BE139" s="2">
        <f t="shared" si="43"/>
        <v>74.015417624622742</v>
      </c>
      <c r="BF139" s="2">
        <f t="shared" si="44"/>
        <v>67.894946870921814</v>
      </c>
      <c r="BG139" s="2">
        <f t="shared" si="45"/>
        <v>60.050949254999814</v>
      </c>
      <c r="BH139" s="2">
        <f t="shared" si="46"/>
        <v>50.382689440921702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77.049935659738992</v>
      </c>
      <c r="CP139" s="2">
        <f>BL$207*$B139+BL$209</f>
        <v>80.143599976028682</v>
      </c>
      <c r="CQ139" s="2">
        <f>BM$207*$B139+BM$209</f>
        <v>82.287998144605623</v>
      </c>
      <c r="CR139" s="2">
        <f>BN$207*$B139+BN$209</f>
        <v>81.05178378577358</v>
      </c>
      <c r="CS139" s="2">
        <f>BO$207*$B139+BO$209</f>
        <v>81.205223657121081</v>
      </c>
      <c r="CT139" s="2">
        <f>BP$207*$B139+BP$209</f>
        <v>83.218270032945455</v>
      </c>
      <c r="CU139" s="2">
        <f>BQ$207*$B139+BQ$209</f>
        <v>83.149165859450065</v>
      </c>
      <c r="CV139" s="2">
        <f>BR$207*$B139+BR$209</f>
        <v>83.250312580434638</v>
      </c>
      <c r="CW139" s="2">
        <f>BS$207*$B139+BS$209</f>
        <v>81.094216063071926</v>
      </c>
      <c r="CX139" s="2">
        <f>BT$207*$B139+BT$209</f>
        <v>77.016358814197076</v>
      </c>
      <c r="CY139" s="2">
        <f>BU$207*$B139+BU$209</f>
        <v>71.109005889437981</v>
      </c>
      <c r="CZ139" s="2">
        <f>BV$207*$B139+BV$209</f>
        <v>62.637268601786644</v>
      </c>
      <c r="DA139" s="2">
        <f>BW$207*$B139+BW$209</f>
        <v>52.434227831490254</v>
      </c>
      <c r="DD139" s="2">
        <f>BZ$207*$B139+BZ$209</f>
        <v>75.35287267456998</v>
      </c>
      <c r="DE139" s="2">
        <f>CA$207*$B139+CA$209</f>
        <v>77.955659799105263</v>
      </c>
      <c r="DF139" s="2">
        <f>CB$207*$B139+CB$209</f>
        <v>79.281185016652501</v>
      </c>
      <c r="DG139" s="2">
        <f>CC$207*$B139+CC$209</f>
        <v>78.628110104693974</v>
      </c>
      <c r="DH139" s="2">
        <f>CD$207*$B139+CD$209</f>
        <v>79.023504056027377</v>
      </c>
      <c r="DI139" s="2">
        <f>CE$207*$B139+CE$209</f>
        <v>80.44275780941139</v>
      </c>
      <c r="DJ139" s="2">
        <f>CF$207*$B139+CF$209</f>
        <v>80.885309612633904</v>
      </c>
      <c r="DK139" s="2">
        <f>CG$207*$B139+CG$209</f>
        <v>80.421732853136191</v>
      </c>
      <c r="DL139" s="2">
        <f>CH$207*$B139+CH$209</f>
        <v>77.787507998380875</v>
      </c>
      <c r="DM139" s="2">
        <f>CI$207*$B139+CI$209</f>
        <v>73.892786029284551</v>
      </c>
      <c r="DN139" s="2">
        <f>CJ$207*$B139+CJ$209</f>
        <v>67.749968754972016</v>
      </c>
      <c r="DO139" s="2">
        <f>CK$207*$B139+CK$209</f>
        <v>59.930744876865162</v>
      </c>
      <c r="DP139" s="2">
        <f>CL$207*$B139+CL$209</f>
        <v>50.290854663450901</v>
      </c>
      <c r="DS139" s="2">
        <f>POWER(10,($B139-C$227)/C$228)/(1+POWER(10,($B139-C$227)/C$228))</f>
        <v>0.96106437083320739</v>
      </c>
      <c r="DT139" s="2">
        <f>POWER(10,($B139-D$227)/D$228)/(1+POWER(10,($B139-D$227)/D$228))</f>
        <v>0.92705840953859153</v>
      </c>
      <c r="DU139" s="2">
        <f>POWER(10,($B139-E$227)/E$228)/(1+POWER(10,($B139-E$227)/E$228))</f>
        <v>0.9573526552796181</v>
      </c>
      <c r="DV139" s="2">
        <f>POWER(10,($B139-F$227)/F$228)/(1+POWER(10,($B139-F$227)/F$228))</f>
        <v>0.96245587356578344</v>
      </c>
      <c r="DW139" s="2">
        <f>POWER(10,($B139-G$227)/G$228)/(1+POWER(10,($B139-G$227)/G$228))</f>
        <v>0.96228740061321505</v>
      </c>
      <c r="DX139" s="2">
        <f>POWER(10,($B139-H$227)/H$228)/(1+POWER(10,($B139-H$227)/H$228))</f>
        <v>0.95744662872857278</v>
      </c>
      <c r="DY139" s="2">
        <f>POWER(10,($B139-I$227)/I$228)/(1+POWER(10,($B139-I$227)/I$228))</f>
        <v>0.95900962790581279</v>
      </c>
      <c r="DZ139" s="2">
        <f>POWER(10,($B139-J$227)/J$228)/(1+POWER(10,($B139-J$227)/J$228))</f>
        <v>0.95889475279720604</v>
      </c>
      <c r="EA139" s="2">
        <f>POWER(10,($B139-K$227)/K$228)/(1+POWER(10,($B139-K$227)/K$228))</f>
        <v>0.9617723615616558</v>
      </c>
      <c r="EB139" s="2">
        <f>POWER(10,($B139-L$227)/L$228)/(1+POWER(10,($B139-L$227)/L$228))</f>
        <v>0.96073995908450194</v>
      </c>
      <c r="EC139" s="2">
        <f>POWER(10,($B139-M$227)/M$228)/(1+POWER(10,($B139-M$227)/M$228))</f>
        <v>0.95683938279150804</v>
      </c>
      <c r="ED139" s="2">
        <f>POWER(10,($B139-N$227)/N$228)/(1+POWER(10,($B139-N$227)/N$228))</f>
        <v>0.95558716998199</v>
      </c>
      <c r="EE139" s="2">
        <f>POWER(10,($B139-O$227)/O$228)/(1+POWER(10,($B139-O$227)/O$228))</f>
        <v>0.95715408831267401</v>
      </c>
    </row>
    <row r="140" spans="2:135" x14ac:dyDescent="0.25">
      <c r="B140" s="2">
        <v>134</v>
      </c>
      <c r="C140">
        <v>72.581000000000003</v>
      </c>
      <c r="D140">
        <v>77.209000000000003</v>
      </c>
      <c r="E140">
        <v>79.164000000000001</v>
      </c>
      <c r="F140">
        <v>76.179000000000002</v>
      </c>
      <c r="G140">
        <v>77.700999999999993</v>
      </c>
      <c r="H140">
        <v>78.119</v>
      </c>
      <c r="I140">
        <v>80.149000000000001</v>
      </c>
      <c r="J140">
        <v>79.194000000000003</v>
      </c>
      <c r="K140">
        <v>74.94</v>
      </c>
      <c r="L140">
        <v>72.94</v>
      </c>
      <c r="M140">
        <v>67.984999999999999</v>
      </c>
      <c r="N140">
        <v>58.552199999999999</v>
      </c>
      <c r="O140">
        <v>49.041699999999999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75.385895612221404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78.071074624078349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79.350221362896093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78.665774196768453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79.064280255145732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80.519197965317389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80.947234482172448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80.496762461078504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77.862500457624066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73.969835402249501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67.852771034618357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60.018576888006109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50.361514949976545</v>
      </c>
      <c r="AE140" s="5"/>
      <c r="AG140" s="5">
        <f t="shared" si="32"/>
        <v>-2.8048956122214008</v>
      </c>
      <c r="AH140" s="5">
        <f t="shared" si="32"/>
        <v>-0.86207462407834612</v>
      </c>
      <c r="AI140" s="5">
        <f t="shared" si="32"/>
        <v>-0.18622136289609159</v>
      </c>
      <c r="AJ140" s="5">
        <f t="shared" si="31"/>
        <v>-2.4867741967684509</v>
      </c>
      <c r="AK140" s="5">
        <f t="shared" si="31"/>
        <v>-1.3632802551457388</v>
      </c>
      <c r="AL140" s="5">
        <f t="shared" si="31"/>
        <v>-2.400197965317389</v>
      </c>
      <c r="AM140" s="5">
        <f t="shared" si="31"/>
        <v>-0.79823448217244675</v>
      </c>
      <c r="AN140" s="5">
        <f t="shared" si="31"/>
        <v>-1.3027624610785011</v>
      </c>
      <c r="AO140" s="5">
        <f t="shared" si="31"/>
        <v>-2.9225004576240678</v>
      </c>
      <c r="AP140" s="5">
        <f t="shared" si="33"/>
        <v>-1.0298354022495033</v>
      </c>
      <c r="AQ140" s="5">
        <f t="shared" si="33"/>
        <v>0.13222896538164264</v>
      </c>
      <c r="AR140" s="5">
        <f t="shared" si="33"/>
        <v>-1.4663768880061099</v>
      </c>
      <c r="AS140" s="5">
        <f t="shared" si="33"/>
        <v>-1.3198149499765464</v>
      </c>
      <c r="AV140" s="2">
        <f t="shared" si="34"/>
        <v>75.385895612208856</v>
      </c>
      <c r="AW140" s="2">
        <f t="shared" si="35"/>
        <v>78.07107462241386</v>
      </c>
      <c r="AX140" s="2">
        <f t="shared" si="36"/>
        <v>79.349988522671282</v>
      </c>
      <c r="AY140" s="2">
        <f t="shared" si="37"/>
        <v>78.665314931585854</v>
      </c>
      <c r="AZ140" s="2">
        <f t="shared" si="38"/>
        <v>79.063639081965277</v>
      </c>
      <c r="BA140" s="2">
        <f t="shared" si="39"/>
        <v>80.516804494426793</v>
      </c>
      <c r="BB140" s="2">
        <f t="shared" si="40"/>
        <v>80.945679081257921</v>
      </c>
      <c r="BC140" s="2">
        <f t="shared" si="41"/>
        <v>80.494231210810241</v>
      </c>
      <c r="BD140" s="2">
        <f t="shared" si="42"/>
        <v>77.860834994471531</v>
      </c>
      <c r="BE140" s="2">
        <f t="shared" si="43"/>
        <v>73.968009892265897</v>
      </c>
      <c r="BF140" s="2">
        <f t="shared" si="44"/>
        <v>67.847688136387859</v>
      </c>
      <c r="BG140" s="2">
        <f t="shared" si="45"/>
        <v>60.008889662055836</v>
      </c>
      <c r="BH140" s="2">
        <f t="shared" si="46"/>
        <v>50.342865798036854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77.055919058831037</v>
      </c>
      <c r="CP140" s="2">
        <f>BL$207*$B140+BL$209</f>
        <v>80.154996918906178</v>
      </c>
      <c r="CQ140" s="2">
        <f>BM$207*$B140+BM$209</f>
        <v>82.305833894822612</v>
      </c>
      <c r="CR140" s="2">
        <f>BN$207*$B140+BN$209</f>
        <v>81.060808326754966</v>
      </c>
      <c r="CS140" s="2">
        <f>BO$207*$B140+BO$209</f>
        <v>81.209720307638008</v>
      </c>
      <c r="CT140" s="2">
        <f>BP$207*$B140+BP$209</f>
        <v>83.244380333705323</v>
      </c>
      <c r="CU140" s="2">
        <f>BQ$207*$B140+BQ$209</f>
        <v>83.168045348837225</v>
      </c>
      <c r="CV140" s="2">
        <f>BR$207*$B140+BR$209</f>
        <v>83.278831395348817</v>
      </c>
      <c r="CW140" s="2">
        <f>BS$207*$B140+BS$209</f>
        <v>81.122401427762384</v>
      </c>
      <c r="CX140" s="2">
        <f>BT$207*$B140+BT$209</f>
        <v>77.046893887416829</v>
      </c>
      <c r="CY140" s="2">
        <f>BU$207*$B140+BU$209</f>
        <v>71.150009116672862</v>
      </c>
      <c r="CZ140" s="2">
        <f>BV$207*$B140+BV$209</f>
        <v>62.671411636195472</v>
      </c>
      <c r="DA140" s="2">
        <f>BW$207*$B140+BW$209</f>
        <v>52.457124964718275</v>
      </c>
      <c r="DD140" s="2">
        <f>BZ$207*$B140+BZ$209</f>
        <v>75.324191048153793</v>
      </c>
      <c r="DE140" s="2">
        <f>CA$207*$B140+CA$209</f>
        <v>77.921537282026421</v>
      </c>
      <c r="DF140" s="2">
        <f>CB$207*$B140+CB$209</f>
        <v>79.229899928237614</v>
      </c>
      <c r="DG140" s="2">
        <f>CC$207*$B140+CC$209</f>
        <v>78.580092061839721</v>
      </c>
      <c r="DH140" s="2">
        <f>CD$207*$B140+CD$209</f>
        <v>78.986933349134716</v>
      </c>
      <c r="DI140" s="2">
        <f>CE$207*$B140+CE$209</f>
        <v>80.406244951875408</v>
      </c>
      <c r="DJ140" s="2">
        <f>CF$207*$B140+CF$209</f>
        <v>80.85904784142771</v>
      </c>
      <c r="DK140" s="2">
        <f>CG$207*$B140+CG$209</f>
        <v>80.385365986983032</v>
      </c>
      <c r="DL140" s="2">
        <f>CH$207*$B140+CH$209</f>
        <v>77.742603982722514</v>
      </c>
      <c r="DM140" s="2">
        <f>CI$207*$B140+CI$209</f>
        <v>73.853263716686925</v>
      </c>
      <c r="DN140" s="2">
        <f>CJ$207*$B140+CJ$209</f>
        <v>67.711835557187044</v>
      </c>
      <c r="DO140" s="2">
        <f>CK$207*$B140+CK$209</f>
        <v>59.896031924902843</v>
      </c>
      <c r="DP140" s="2">
        <f>CL$207*$B140+CL$209</f>
        <v>50.256550901990657</v>
      </c>
      <c r="DS140" s="2">
        <f>POWER(10,($B140-C$227)/C$228)/(1+POWER(10,($B140-C$227)/C$228))</f>
        <v>0.96436821274784068</v>
      </c>
      <c r="DT140" s="2">
        <f>POWER(10,($B140-D$227)/D$228)/(1+POWER(10,($B140-D$227)/D$228))</f>
        <v>0.93304676837753497</v>
      </c>
      <c r="DU140" s="2">
        <f>POWER(10,($B140-E$227)/E$228)/(1+POWER(10,($B140-E$227)/E$228))</f>
        <v>0.96095865654522139</v>
      </c>
      <c r="DV140" s="2">
        <f>POWER(10,($B140-F$227)/F$228)/(1+POWER(10,($B140-F$227)/F$228))</f>
        <v>0.96564586166042921</v>
      </c>
      <c r="DW140" s="2">
        <f>POWER(10,($B140-G$227)/G$228)/(1+POWER(10,($B140-G$227)/G$228))</f>
        <v>0.96549118999591044</v>
      </c>
      <c r="DX140" s="2">
        <f>POWER(10,($B140-H$227)/H$228)/(1+POWER(10,($B140-H$227)/H$228))</f>
        <v>0.96104500748653809</v>
      </c>
      <c r="DY140" s="2">
        <f>POWER(10,($B140-I$227)/I$228)/(1+POWER(10,($B140-I$227)/I$228))</f>
        <v>0.96248101630590499</v>
      </c>
      <c r="DZ140" s="2">
        <f>POWER(10,($B140-J$227)/J$228)/(1+POWER(10,($B140-J$227)/J$228))</f>
        <v>0.9623754880523393</v>
      </c>
      <c r="EA140" s="2">
        <f>POWER(10,($B140-K$227)/K$228)/(1+POWER(10,($B140-K$227)/K$228))</f>
        <v>0.96501831436007357</v>
      </c>
      <c r="EB140" s="2">
        <f>POWER(10,($B140-L$227)/L$228)/(1+POWER(10,($B140-L$227)/L$228))</f>
        <v>0.96407029948845058</v>
      </c>
      <c r="EC140" s="2">
        <f>POWER(10,($B140-M$227)/M$228)/(1+POWER(10,($B140-M$227)/M$228))</f>
        <v>0.96048699204669419</v>
      </c>
      <c r="ED140" s="2">
        <f>POWER(10,($B140-N$227)/N$228)/(1+POWER(10,($B140-N$227)/N$228))</f>
        <v>0.95933610932810676</v>
      </c>
      <c r="EE140" s="2">
        <f>POWER(10,($B140-O$227)/O$228)/(1+POWER(10,($B140-O$227)/O$228))</f>
        <v>0.96077619130927372</v>
      </c>
    </row>
    <row r="141" spans="2:135" x14ac:dyDescent="0.25">
      <c r="B141" s="2">
        <v>135</v>
      </c>
      <c r="C141">
        <v>73</v>
      </c>
      <c r="D141">
        <v>76.715999999999994</v>
      </c>
      <c r="E141">
        <v>78.299000000000007</v>
      </c>
      <c r="F141">
        <v>77.239000000000004</v>
      </c>
      <c r="G141">
        <v>76.566999999999993</v>
      </c>
      <c r="H141">
        <v>79.656999999999996</v>
      </c>
      <c r="I141">
        <v>79.462999999999994</v>
      </c>
      <c r="J141">
        <v>80.97</v>
      </c>
      <c r="K141">
        <v>77.924999999999997</v>
      </c>
      <c r="L141">
        <v>73.775999999999996</v>
      </c>
      <c r="M141">
        <v>67.492999999999995</v>
      </c>
      <c r="N141">
        <v>58.164200000000001</v>
      </c>
      <c r="O141">
        <v>50.680599999999998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75.353091680203491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78.02739862595395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79.291064527663252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78.612437003760647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79.022583291891053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80.474099336436225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80.914593138165429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80.452536315398405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77.810677573394699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73.922576563973408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67.803056175217563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59.97100074232614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50.310941169332459</v>
      </c>
      <c r="AE141" s="5"/>
      <c r="AG141" s="5">
        <f t="shared" si="32"/>
        <v>-2.3530916802034909</v>
      </c>
      <c r="AH141" s="5">
        <f t="shared" si="32"/>
        <v>-1.3113986259539558</v>
      </c>
      <c r="AI141" s="5">
        <f t="shared" si="32"/>
        <v>-0.9920645276632456</v>
      </c>
      <c r="AJ141" s="5">
        <f t="shared" si="31"/>
        <v>-1.3734370037606425</v>
      </c>
      <c r="AK141" s="5">
        <f t="shared" si="31"/>
        <v>-2.4555832918910596</v>
      </c>
      <c r="AL141" s="5">
        <f t="shared" si="31"/>
        <v>-0.8170993364362289</v>
      </c>
      <c r="AM141" s="5">
        <f t="shared" si="31"/>
        <v>-1.4515931381654354</v>
      </c>
      <c r="AN141" s="5">
        <f t="shared" si="31"/>
        <v>0.51746368460159431</v>
      </c>
      <c r="AO141" s="5">
        <f t="shared" si="31"/>
        <v>0.11432242660529823</v>
      </c>
      <c r="AP141" s="5">
        <f t="shared" si="33"/>
        <v>-0.14657656397341157</v>
      </c>
      <c r="AQ141" s="5">
        <f t="shared" si="33"/>
        <v>-0.3100561752175679</v>
      </c>
      <c r="AR141" s="5">
        <f t="shared" si="33"/>
        <v>-1.8068007423261392</v>
      </c>
      <c r="AS141" s="5">
        <f t="shared" si="33"/>
        <v>0.36965883066753946</v>
      </c>
      <c r="AV141" s="2">
        <f t="shared" si="34"/>
        <v>75.353091680169499</v>
      </c>
      <c r="AW141" s="2">
        <f t="shared" si="35"/>
        <v>78.027398619953445</v>
      </c>
      <c r="AX141" s="2">
        <f t="shared" si="36"/>
        <v>79.290984077581328</v>
      </c>
      <c r="AY141" s="2">
        <f t="shared" si="37"/>
        <v>78.611826496050256</v>
      </c>
      <c r="AZ141" s="2">
        <f t="shared" si="38"/>
        <v>79.021828589975456</v>
      </c>
      <c r="BA141" s="2">
        <f t="shared" si="39"/>
        <v>80.473142884587602</v>
      </c>
      <c r="BB141" s="2">
        <f t="shared" si="40"/>
        <v>80.913606139355664</v>
      </c>
      <c r="BC141" s="2">
        <f t="shared" si="41"/>
        <v>80.450849049031461</v>
      </c>
      <c r="BD141" s="2">
        <f t="shared" si="42"/>
        <v>77.808199870988418</v>
      </c>
      <c r="BE141" s="2">
        <f t="shared" si="43"/>
        <v>73.921025991859793</v>
      </c>
      <c r="BF141" s="2">
        <f t="shared" si="44"/>
        <v>67.80089538153841</v>
      </c>
      <c r="BG141" s="2">
        <f t="shared" si="45"/>
        <v>59.967178803906563</v>
      </c>
      <c r="BH141" s="2">
        <f t="shared" si="46"/>
        <v>50.303293194355085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77.061902457923068</v>
      </c>
      <c r="CP141" s="2">
        <f>BL$207*$B141+BL$209</f>
        <v>80.166393861783661</v>
      </c>
      <c r="CQ141" s="2">
        <f>BM$207*$B141+BM$209</f>
        <v>82.323669645039587</v>
      </c>
      <c r="CR141" s="2">
        <f>BN$207*$B141+BN$209</f>
        <v>81.069832867736366</v>
      </c>
      <c r="CS141" s="2">
        <f>BO$207*$B141+BO$209</f>
        <v>81.21421695815495</v>
      </c>
      <c r="CT141" s="2">
        <f>BP$207*$B141+BP$209</f>
        <v>83.270490634465204</v>
      </c>
      <c r="CU141" s="2">
        <f>BQ$207*$B141+BQ$209</f>
        <v>83.186924838224371</v>
      </c>
      <c r="CV141" s="2">
        <f>BR$207*$B141+BR$209</f>
        <v>83.307350210262996</v>
      </c>
      <c r="CW141" s="2">
        <f>BS$207*$B141+BS$209</f>
        <v>81.150586792452842</v>
      </c>
      <c r="CX141" s="2">
        <f>BT$207*$B141+BT$209</f>
        <v>77.077428960636581</v>
      </c>
      <c r="CY141" s="2">
        <f>BU$207*$B141+BU$209</f>
        <v>71.191012343907758</v>
      </c>
      <c r="CZ141" s="2">
        <f>BV$207*$B141+BV$209</f>
        <v>62.7055546706043</v>
      </c>
      <c r="DA141" s="2">
        <f>BW$207*$B141+BW$209</f>
        <v>52.480022097946289</v>
      </c>
      <c r="DD141" s="2">
        <f>BZ$207*$B141+BZ$209</f>
        <v>75.295509421737606</v>
      </c>
      <c r="DE141" s="2">
        <f>CA$207*$B141+CA$209</f>
        <v>77.887414764947579</v>
      </c>
      <c r="DF141" s="2">
        <f>CB$207*$B141+CB$209</f>
        <v>79.178614839822714</v>
      </c>
      <c r="DG141" s="2">
        <f>CC$207*$B141+CC$209</f>
        <v>78.532074018985469</v>
      </c>
      <c r="DH141" s="2">
        <f>CD$207*$B141+CD$209</f>
        <v>78.950362642242069</v>
      </c>
      <c r="DI141" s="2">
        <f>CE$207*$B141+CE$209</f>
        <v>80.369732094339426</v>
      </c>
      <c r="DJ141" s="2">
        <f>CF$207*$B141+CF$209</f>
        <v>80.832786070221502</v>
      </c>
      <c r="DK141" s="2">
        <f>CG$207*$B141+CG$209</f>
        <v>80.348999120829859</v>
      </c>
      <c r="DL141" s="2">
        <f>CH$207*$B141+CH$209</f>
        <v>77.697699967064167</v>
      </c>
      <c r="DM141" s="2">
        <f>CI$207*$B141+CI$209</f>
        <v>73.813741404089299</v>
      </c>
      <c r="DN141" s="2">
        <f>CJ$207*$B141+CJ$209</f>
        <v>67.673702359402085</v>
      </c>
      <c r="DO141" s="2">
        <f>CK$207*$B141+CK$209</f>
        <v>59.861318972940538</v>
      </c>
      <c r="DP141" s="2">
        <f>CL$207*$B141+CL$209</f>
        <v>50.222247140530413</v>
      </c>
      <c r="DS141" s="2">
        <f>POWER(10,($B141-C$227)/C$228)/(1+POWER(10,($B141-C$227)/C$228))</f>
        <v>0.96740121974424897</v>
      </c>
      <c r="DT141" s="2">
        <f>POWER(10,($B141-D$227)/D$228)/(1+POWER(10,($B141-D$227)/D$228))</f>
        <v>0.93857606890725487</v>
      </c>
      <c r="DU141" s="2">
        <f>POWER(10,($B141-E$227)/E$228)/(1+POWER(10,($B141-E$227)/E$228))</f>
        <v>0.96427113525264696</v>
      </c>
      <c r="DV141" s="2">
        <f>POWER(10,($B141-F$227)/F$228)/(1+POWER(10,($B141-F$227)/F$228))</f>
        <v>0.96857365816927865</v>
      </c>
      <c r="DW141" s="2">
        <f>POWER(10,($B141-G$227)/G$228)/(1+POWER(10,($B141-G$227)/G$228))</f>
        <v>0.96843173731143217</v>
      </c>
      <c r="DX141" s="2">
        <f>POWER(10,($B141-H$227)/H$228)/(1+POWER(10,($B141-H$227)/H$228))</f>
        <v>0.96435043151033994</v>
      </c>
      <c r="DY141" s="2">
        <f>POWER(10,($B141-I$227)/I$228)/(1+POWER(10,($B141-I$227)/I$228))</f>
        <v>0.96566894431515415</v>
      </c>
      <c r="DZ141" s="2">
        <f>POWER(10,($B141-J$227)/J$228)/(1+POWER(10,($B141-J$227)/J$228))</f>
        <v>0.96557206189441214</v>
      </c>
      <c r="EA141" s="2">
        <f>POWER(10,($B141-K$227)/K$228)/(1+POWER(10,($B141-K$227)/K$228))</f>
        <v>0.9679978205159383</v>
      </c>
      <c r="EB141" s="2">
        <f>POWER(10,($B141-L$227)/L$228)/(1+POWER(10,($B141-L$227)/L$228))</f>
        <v>0.96712780071264304</v>
      </c>
      <c r="EC141" s="2">
        <f>POWER(10,($B141-M$227)/M$228)/(1+POWER(10,($B141-M$227)/M$228))</f>
        <v>0.96383798337461357</v>
      </c>
      <c r="ED141" s="2">
        <f>POWER(10,($B141-N$227)/N$228)/(1+POWER(10,($B141-N$227)/N$228))</f>
        <v>0.96278092175941044</v>
      </c>
      <c r="EE141" s="2">
        <f>POWER(10,($B141-O$227)/O$228)/(1+POWER(10,($B141-O$227)/O$228))</f>
        <v>0.96410357305165895</v>
      </c>
    </row>
    <row r="142" spans="2:135" x14ac:dyDescent="0.25">
      <c r="B142" s="2">
        <v>136</v>
      </c>
      <c r="C142">
        <v>74.209000000000003</v>
      </c>
      <c r="D142">
        <v>76.492999999999995</v>
      </c>
      <c r="E142">
        <v>77.581999999999994</v>
      </c>
      <c r="F142">
        <v>78.09</v>
      </c>
      <c r="G142">
        <v>77.03</v>
      </c>
      <c r="H142">
        <v>79.06</v>
      </c>
      <c r="I142">
        <v>79.730999999999995</v>
      </c>
      <c r="J142">
        <v>80.015000000000001</v>
      </c>
      <c r="K142">
        <v>78.835999999999999</v>
      </c>
      <c r="L142">
        <v>73.835999999999999</v>
      </c>
      <c r="M142">
        <v>67.299000000000007</v>
      </c>
      <c r="N142">
        <v>56.910400000000003</v>
      </c>
      <c r="O142">
        <v>49.902799999999999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75.320528076374458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77.984216628508705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79.232420214183236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78.559865983555667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78.981800867401489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80.430467411920915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80.883276698792756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80.410341515225014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77.761058139449361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73.87712407365099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67.756144642457954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59.927494291263486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50.266966501446412</v>
      </c>
      <c r="AE142" s="5"/>
      <c r="AG142" s="5">
        <f t="shared" si="32"/>
        <v>-1.1115280763744551</v>
      </c>
      <c r="AH142" s="5">
        <f t="shared" si="32"/>
        <v>-1.4912166285087096</v>
      </c>
      <c r="AI142" s="5">
        <f t="shared" si="32"/>
        <v>-1.6504202141832423</v>
      </c>
      <c r="AJ142" s="5">
        <f t="shared" si="31"/>
        <v>-0.469865983555664</v>
      </c>
      <c r="AK142" s="5">
        <f t="shared" si="31"/>
        <v>-1.9518008674014879</v>
      </c>
      <c r="AL142" s="5">
        <f t="shared" si="31"/>
        <v>-1.370467411920913</v>
      </c>
      <c r="AM142" s="5">
        <f t="shared" si="31"/>
        <v>-1.1522766987927611</v>
      </c>
      <c r="AN142" s="5">
        <f t="shared" si="31"/>
        <v>-0.39534151522501304</v>
      </c>
      <c r="AO142" s="5">
        <f t="shared" si="31"/>
        <v>1.0749418605506378</v>
      </c>
      <c r="AP142" s="5">
        <f t="shared" si="33"/>
        <v>-4.1124073650991022E-2</v>
      </c>
      <c r="AQ142" s="5">
        <f t="shared" si="33"/>
        <v>-0.45714464245794773</v>
      </c>
      <c r="AR142" s="5">
        <f t="shared" si="33"/>
        <v>-3.0170942912634828</v>
      </c>
      <c r="AS142" s="5">
        <f t="shared" si="33"/>
        <v>-0.36416650144641238</v>
      </c>
      <c r="AV142" s="2">
        <f t="shared" si="34"/>
        <v>75.320528076286564</v>
      </c>
      <c r="AW142" s="2">
        <f t="shared" si="35"/>
        <v>77.984216607891739</v>
      </c>
      <c r="AX142" s="2">
        <f t="shared" si="36"/>
        <v>79.232394321555844</v>
      </c>
      <c r="AY142" s="2">
        <f t="shared" si="37"/>
        <v>78.558632223108077</v>
      </c>
      <c r="AZ142" s="2">
        <f t="shared" si="38"/>
        <v>78.980336847564402</v>
      </c>
      <c r="BA142" s="2">
        <f t="shared" si="39"/>
        <v>80.429870224652618</v>
      </c>
      <c r="BB142" s="2">
        <f t="shared" si="40"/>
        <v>80.88187407794149</v>
      </c>
      <c r="BC142" s="2">
        <f t="shared" si="41"/>
        <v>80.407846246504192</v>
      </c>
      <c r="BD142" s="2">
        <f t="shared" si="42"/>
        <v>77.755996870423758</v>
      </c>
      <c r="BE142" s="2">
        <f t="shared" si="43"/>
        <v>73.874454024235291</v>
      </c>
      <c r="BF142" s="2">
        <f t="shared" si="44"/>
        <v>67.754559117788574</v>
      </c>
      <c r="BG142" s="2">
        <f t="shared" si="45"/>
        <v>59.925813487934469</v>
      </c>
      <c r="BH142" s="2">
        <f t="shared" si="46"/>
        <v>50.263971030628099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77.067885857015114</v>
      </c>
      <c r="CP142" s="2">
        <f>BL$207*$B142+BL$209</f>
        <v>80.177790804661157</v>
      </c>
      <c r="CQ142" s="2">
        <f>BM$207*$B142+BM$209</f>
        <v>82.341505395256561</v>
      </c>
      <c r="CR142" s="2">
        <f>BN$207*$B142+BN$209</f>
        <v>81.078857408717766</v>
      </c>
      <c r="CS142" s="2">
        <f>BO$207*$B142+BO$209</f>
        <v>81.218713608671891</v>
      </c>
      <c r="CT142" s="2">
        <f>BP$207*$B142+BP$209</f>
        <v>83.296600935225072</v>
      </c>
      <c r="CU142" s="2">
        <f>BQ$207*$B142+BQ$209</f>
        <v>83.205804327611531</v>
      </c>
      <c r="CV142" s="2">
        <f>BR$207*$B142+BR$209</f>
        <v>83.335869025177161</v>
      </c>
      <c r="CW142" s="2">
        <f>BS$207*$B142+BS$209</f>
        <v>81.178772157143285</v>
      </c>
      <c r="CX142" s="2">
        <f>BT$207*$B142+BT$209</f>
        <v>77.107964033856348</v>
      </c>
      <c r="CY142" s="2">
        <f>BU$207*$B142+BU$209</f>
        <v>71.232015571142639</v>
      </c>
      <c r="CZ142" s="2">
        <f>BV$207*$B142+BV$209</f>
        <v>62.739697705013128</v>
      </c>
      <c r="DA142" s="2">
        <f>BW$207*$B142+BW$209</f>
        <v>52.502919231174303</v>
      </c>
      <c r="DD142" s="2">
        <f>BZ$207*$B142+BZ$209</f>
        <v>75.266827795321419</v>
      </c>
      <c r="DE142" s="2">
        <f>CA$207*$B142+CA$209</f>
        <v>77.853292247868751</v>
      </c>
      <c r="DF142" s="2">
        <f>CB$207*$B142+CB$209</f>
        <v>79.127329751407828</v>
      </c>
      <c r="DG142" s="2">
        <f>CC$207*$B142+CC$209</f>
        <v>78.484055976131216</v>
      </c>
      <c r="DH142" s="2">
        <f>CD$207*$B142+CD$209</f>
        <v>78.913791935349423</v>
      </c>
      <c r="DI142" s="2">
        <f>CE$207*$B142+CE$209</f>
        <v>80.333219236803444</v>
      </c>
      <c r="DJ142" s="2">
        <f>CF$207*$B142+CF$209</f>
        <v>80.806524299015308</v>
      </c>
      <c r="DK142" s="2">
        <f>CG$207*$B142+CG$209</f>
        <v>80.3126322546767</v>
      </c>
      <c r="DL142" s="2">
        <f>CH$207*$B142+CH$209</f>
        <v>77.652795951405821</v>
      </c>
      <c r="DM142" s="2">
        <f>CI$207*$B142+CI$209</f>
        <v>73.774219091491688</v>
      </c>
      <c r="DN142" s="2">
        <f>CJ$207*$B142+CJ$209</f>
        <v>67.635569161617127</v>
      </c>
      <c r="DO142" s="2">
        <f>CK$207*$B142+CK$209</f>
        <v>59.826606020978218</v>
      </c>
      <c r="DP142" s="2">
        <f>CL$207*$B142+CL$209</f>
        <v>50.187943379070163</v>
      </c>
      <c r="DS142" s="2">
        <f>POWER(10,($B142-C$227)/C$228)/(1+POWER(10,($B142-C$227)/C$228))</f>
        <v>0.97018403675745835</v>
      </c>
      <c r="DT142" s="2">
        <f>POWER(10,($B142-D$227)/D$228)/(1+POWER(10,($B142-D$227)/D$228))</f>
        <v>0.94367629971616096</v>
      </c>
      <c r="DU142" s="2">
        <f>POWER(10,($B142-E$227)/E$228)/(1+POWER(10,($B142-E$227)/E$228))</f>
        <v>0.96731212547481815</v>
      </c>
      <c r="DV142" s="2">
        <f>POWER(10,($B142-F$227)/F$228)/(1+POWER(10,($B142-F$227)/F$228))</f>
        <v>0.97125936264706436</v>
      </c>
      <c r="DW142" s="2">
        <f>POWER(10,($B142-G$227)/G$228)/(1+POWER(10,($B142-G$227)/G$228))</f>
        <v>0.97112920886415111</v>
      </c>
      <c r="DX142" s="2">
        <f>POWER(10,($B142-H$227)/H$228)/(1+POWER(10,($B142-H$227)/H$228))</f>
        <v>0.96738490087164708</v>
      </c>
      <c r="DY142" s="2">
        <f>POWER(10,($B142-I$227)/I$228)/(1+POWER(10,($B142-I$227)/I$228))</f>
        <v>0.96859483760623744</v>
      </c>
      <c r="DZ142" s="2">
        <f>POWER(10,($B142-J$227)/J$228)/(1+POWER(10,($B142-J$227)/J$228))</f>
        <v>0.96850594278405489</v>
      </c>
      <c r="EA142" s="2">
        <f>POWER(10,($B142-K$227)/K$228)/(1+POWER(10,($B142-K$227)/K$228))</f>
        <v>0.97073124916441356</v>
      </c>
      <c r="EB142" s="2">
        <f>POWER(10,($B142-L$227)/L$228)/(1+POWER(10,($B142-L$227)/L$228))</f>
        <v>0.96993323290278166</v>
      </c>
      <c r="EC142" s="2">
        <f>POWER(10,($B142-M$227)/M$228)/(1+POWER(10,($B142-M$227)/M$228))</f>
        <v>0.96691457549421977</v>
      </c>
      <c r="ED142" s="2">
        <f>POWER(10,($B142-N$227)/N$228)/(1+POWER(10,($B142-N$227)/N$228))</f>
        <v>0.96594426893600571</v>
      </c>
      <c r="EE142" s="2">
        <f>POWER(10,($B142-O$227)/O$228)/(1+POWER(10,($B142-O$227)/O$228))</f>
        <v>0.96715833925920669</v>
      </c>
    </row>
    <row r="143" spans="2:135" x14ac:dyDescent="0.25">
      <c r="B143" s="2">
        <v>137</v>
      </c>
      <c r="C143">
        <v>73.906999999999996</v>
      </c>
      <c r="D143">
        <v>77.686999999999998</v>
      </c>
      <c r="E143">
        <v>77.103999999999999</v>
      </c>
      <c r="F143">
        <v>77.596999999999994</v>
      </c>
      <c r="G143">
        <v>77.596999999999994</v>
      </c>
      <c r="H143">
        <v>77.477999999999994</v>
      </c>
      <c r="I143">
        <v>81.254000000000005</v>
      </c>
      <c r="J143">
        <v>79.820999999999998</v>
      </c>
      <c r="K143">
        <v>76.492999999999995</v>
      </c>
      <c r="L143">
        <v>73.075000000000003</v>
      </c>
      <c r="M143">
        <v>66.194000000000003</v>
      </c>
      <c r="N143">
        <v>58.104500000000002</v>
      </c>
      <c r="O143">
        <v>49.875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75.288195338583535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77.941518815892508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79.174215396054336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78.508336635067664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78.942207825057096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80.387813118646392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80.853294059686448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80.370318544165713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77.714725874867597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73.833852140998047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67.711181755032825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59.886129991262095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50.226150453114961</v>
      </c>
      <c r="AE143" s="5"/>
      <c r="AG143" s="5">
        <f t="shared" si="32"/>
        <v>-1.381195338583538</v>
      </c>
      <c r="AH143" s="5">
        <f t="shared" si="32"/>
        <v>-0.25451881589251002</v>
      </c>
      <c r="AI143" s="5">
        <f t="shared" si="32"/>
        <v>-2.070215396054337</v>
      </c>
      <c r="AJ143" s="5">
        <f t="shared" si="31"/>
        <v>-0.91133663506766993</v>
      </c>
      <c r="AK143" s="5">
        <f t="shared" si="31"/>
        <v>-1.345207825057102</v>
      </c>
      <c r="AL143" s="5">
        <f t="shared" si="31"/>
        <v>-2.9098131186463974</v>
      </c>
      <c r="AM143" s="5">
        <f t="shared" si="31"/>
        <v>0.40070594031355711</v>
      </c>
      <c r="AN143" s="5">
        <f t="shared" si="31"/>
        <v>-0.54931854416571468</v>
      </c>
      <c r="AO143" s="5">
        <f t="shared" ref="AO143:AR206" si="47">K143-Z143</f>
        <v>-1.2217258748676016</v>
      </c>
      <c r="AP143" s="5">
        <f t="shared" si="33"/>
        <v>-0.75885214099804443</v>
      </c>
      <c r="AQ143" s="5">
        <f t="shared" si="33"/>
        <v>-1.5171817550328228</v>
      </c>
      <c r="AR143" s="5">
        <f t="shared" si="33"/>
        <v>-1.7816299912620934</v>
      </c>
      <c r="AS143" s="5">
        <f t="shared" si="33"/>
        <v>-0.35115045311496118</v>
      </c>
      <c r="AV143" s="2">
        <f t="shared" si="34"/>
        <v>75.288195338366549</v>
      </c>
      <c r="AW143" s="2">
        <f t="shared" si="35"/>
        <v>77.94151874837884</v>
      </c>
      <c r="AX143" s="2">
        <f t="shared" si="36"/>
        <v>79.174207633459787</v>
      </c>
      <c r="AY143" s="2">
        <f t="shared" si="37"/>
        <v>78.505723691970815</v>
      </c>
      <c r="AZ143" s="2">
        <f t="shared" si="38"/>
        <v>78.939149550254882</v>
      </c>
      <c r="BA143" s="2">
        <f t="shared" si="39"/>
        <v>80.386974924381292</v>
      </c>
      <c r="BB143" s="2">
        <f t="shared" si="40"/>
        <v>80.850469275360439</v>
      </c>
      <c r="BC143" s="2">
        <f t="shared" si="41"/>
        <v>80.365211769945319</v>
      </c>
      <c r="BD143" s="2">
        <f t="shared" si="42"/>
        <v>77.704211352460504</v>
      </c>
      <c r="BE143" s="2">
        <f t="shared" si="43"/>
        <v>73.828280763926301</v>
      </c>
      <c r="BF143" s="2">
        <f t="shared" si="44"/>
        <v>67.708667790659888</v>
      </c>
      <c r="BG143" s="2">
        <f t="shared" si="45"/>
        <v>59.884788329710545</v>
      </c>
      <c r="BH143" s="2">
        <f t="shared" si="46"/>
        <v>50.22489685104388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77.073869256107145</v>
      </c>
      <c r="CP143" s="2">
        <f>BL$207*$B143+BL$209</f>
        <v>80.189187747538654</v>
      </c>
      <c r="CQ143" s="2">
        <f>BM$207*$B143+BM$209</f>
        <v>82.35934114547355</v>
      </c>
      <c r="CR143" s="2">
        <f>BN$207*$B143+BN$209</f>
        <v>81.087881949699153</v>
      </c>
      <c r="CS143" s="2">
        <f>BO$207*$B143+BO$209</f>
        <v>81.223210259188818</v>
      </c>
      <c r="CT143" s="2">
        <f>BP$207*$B143+BP$209</f>
        <v>83.32271123598494</v>
      </c>
      <c r="CU143" s="2">
        <f>BQ$207*$B143+BQ$209</f>
        <v>83.224683816998692</v>
      </c>
      <c r="CV143" s="2">
        <f>BR$207*$B143+BR$209</f>
        <v>83.364387840091339</v>
      </c>
      <c r="CW143" s="2">
        <f>BS$207*$B143+BS$209</f>
        <v>81.206957521833743</v>
      </c>
      <c r="CX143" s="2">
        <f>BT$207*$B143+BT$209</f>
        <v>77.1384991070761</v>
      </c>
      <c r="CY143" s="2">
        <f>BU$207*$B143+BU$209</f>
        <v>71.273018798377535</v>
      </c>
      <c r="CZ143" s="2">
        <f>BV$207*$B143+BV$209</f>
        <v>62.773840739421956</v>
      </c>
      <c r="DA143" s="2">
        <f>BW$207*$B143+BW$209</f>
        <v>52.525816364402317</v>
      </c>
      <c r="DD143" s="2">
        <f>BZ$207*$B143+BZ$209</f>
        <v>75.238146168905246</v>
      </c>
      <c r="DE143" s="2">
        <f>CA$207*$B143+CA$209</f>
        <v>77.819169730789909</v>
      </c>
      <c r="DF143" s="2">
        <f>CB$207*$B143+CB$209</f>
        <v>79.076044662992928</v>
      </c>
      <c r="DG143" s="2">
        <f>CC$207*$B143+CC$209</f>
        <v>78.436037933276964</v>
      </c>
      <c r="DH143" s="2">
        <f>CD$207*$B143+CD$209</f>
        <v>78.877221228456776</v>
      </c>
      <c r="DI143" s="2">
        <f>CE$207*$B143+CE$209</f>
        <v>80.296706379267462</v>
      </c>
      <c r="DJ143" s="2">
        <f>CF$207*$B143+CF$209</f>
        <v>80.7802625278091</v>
      </c>
      <c r="DK143" s="2">
        <f>CG$207*$B143+CG$209</f>
        <v>80.276265388523527</v>
      </c>
      <c r="DL143" s="2">
        <f>CH$207*$B143+CH$209</f>
        <v>77.60789193574746</v>
      </c>
      <c r="DM143" s="2">
        <f>CI$207*$B143+CI$209</f>
        <v>73.734696778894062</v>
      </c>
      <c r="DN143" s="2">
        <f>CJ$207*$B143+CJ$209</f>
        <v>67.597435963832169</v>
      </c>
      <c r="DO143" s="2">
        <f>CK$207*$B143+CK$209</f>
        <v>59.791893069015906</v>
      </c>
      <c r="DP143" s="2">
        <f>CL$207*$B143+CL$209</f>
        <v>50.153639617609919</v>
      </c>
      <c r="DS143" s="2">
        <f>POWER(10,($B143-C$227)/C$228)/(1+POWER(10,($B143-C$227)/C$228))</f>
        <v>0.97273599171344127</v>
      </c>
      <c r="DT143" s="2">
        <f>POWER(10,($B143-D$227)/D$228)/(1+POWER(10,($B143-D$227)/D$228))</f>
        <v>0.94837633438889513</v>
      </c>
      <c r="DU143" s="2">
        <f>POWER(10,($B143-E$227)/E$228)/(1+POWER(10,($B143-E$227)/E$228))</f>
        <v>0.97010231302879524</v>
      </c>
      <c r="DV143" s="2">
        <f>POWER(10,($B143-F$227)/F$228)/(1+POWER(10,($B143-F$227)/F$228))</f>
        <v>0.97372177312756525</v>
      </c>
      <c r="DW143" s="2">
        <f>POWER(10,($B143-G$227)/G$228)/(1+POWER(10,($B143-G$227)/G$228))</f>
        <v>0.97360246745110224</v>
      </c>
      <c r="DX143" s="2">
        <f>POWER(10,($B143-H$227)/H$228)/(1+POWER(10,($B143-H$227)/H$228))</f>
        <v>0.9701690679995274</v>
      </c>
      <c r="DY143" s="2">
        <f>POWER(10,($B143-I$227)/I$228)/(1+POWER(10,($B143-I$227)/I$228))</f>
        <v>0.97127878575521398</v>
      </c>
      <c r="DZ143" s="2">
        <f>POWER(10,($B143-J$227)/J$228)/(1+POWER(10,($B143-J$227)/J$228))</f>
        <v>0.97119726214980895</v>
      </c>
      <c r="EA143" s="2">
        <f>POWER(10,($B143-K$227)/K$228)/(1+POWER(10,($B143-K$227)/K$228))</f>
        <v>0.97323766005115098</v>
      </c>
      <c r="EB143" s="2">
        <f>POWER(10,($B143-L$227)/L$228)/(1+POWER(10,($B143-L$227)/L$228))</f>
        <v>0.97250604588362766</v>
      </c>
      <c r="EC143" s="2">
        <f>POWER(10,($B143-M$227)/M$228)/(1+POWER(10,($B143-M$227)/M$228))</f>
        <v>0.9697376356799009</v>
      </c>
      <c r="ED143" s="2">
        <f>POWER(10,($B143-N$227)/N$228)/(1+POWER(10,($B143-N$227)/N$228))</f>
        <v>0.96884745442833886</v>
      </c>
      <c r="EE143" s="2">
        <f>POWER(10,($B143-O$227)/O$228)/(1+POWER(10,($B143-O$227)/O$228))</f>
        <v>0.96996124612961176</v>
      </c>
    </row>
    <row r="144" spans="2:135" x14ac:dyDescent="0.25">
      <c r="B144" s="2">
        <v>138</v>
      </c>
      <c r="C144">
        <v>74.14</v>
      </c>
      <c r="D144">
        <v>77.254000000000005</v>
      </c>
      <c r="E144">
        <v>77.730999999999995</v>
      </c>
      <c r="F144">
        <v>78.149000000000001</v>
      </c>
      <c r="G144">
        <v>79.671999999999997</v>
      </c>
      <c r="H144">
        <v>78.447999999999993</v>
      </c>
      <c r="I144">
        <v>81.179000000000002</v>
      </c>
      <c r="J144">
        <v>77.954999999999998</v>
      </c>
      <c r="K144">
        <v>77.373000000000005</v>
      </c>
      <c r="L144">
        <v>73.760999999999996</v>
      </c>
      <c r="M144">
        <v>66.820999999999998</v>
      </c>
      <c r="N144">
        <v>58.865699999999997</v>
      </c>
      <c r="O144">
        <v>48.541699999999999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75.256083712834183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77.899293112756027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79.116413259495559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78.45843126982642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78.904441039545787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80.346121791136625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80.825210070612513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80.333587676522299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77.673792024153371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73.793994775708995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67.668413274618743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59.846341356352895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50.186933729842984</v>
      </c>
      <c r="AE144" s="5"/>
      <c r="AG144" s="5">
        <f t="shared" si="32"/>
        <v>-1.1160837128341825</v>
      </c>
      <c r="AH144" s="5">
        <f t="shared" si="32"/>
        <v>-0.64529311275602197</v>
      </c>
      <c r="AI144" s="5">
        <f t="shared" si="32"/>
        <v>-1.3854132594955644</v>
      </c>
      <c r="AJ144" s="5">
        <f t="shared" si="32"/>
        <v>-0.309431269826419</v>
      </c>
      <c r="AK144" s="5">
        <f t="shared" si="32"/>
        <v>0.76755896045420968</v>
      </c>
      <c r="AL144" s="5">
        <f t="shared" si="32"/>
        <v>-1.8981217911366315</v>
      </c>
      <c r="AM144" s="5">
        <f t="shared" si="32"/>
        <v>0.35378992938748866</v>
      </c>
      <c r="AN144" s="5">
        <f t="shared" si="32"/>
        <v>-2.3785876765223009</v>
      </c>
      <c r="AO144" s="5">
        <f t="shared" si="47"/>
        <v>-0.30079202415336681</v>
      </c>
      <c r="AP144" s="5">
        <f t="shared" si="33"/>
        <v>-3.2994775708999668E-2</v>
      </c>
      <c r="AQ144" s="5">
        <f t="shared" si="33"/>
        <v>-0.84741327461874505</v>
      </c>
      <c r="AR144" s="5">
        <f t="shared" si="33"/>
        <v>-0.98064135635289773</v>
      </c>
      <c r="AS144" s="5">
        <f t="shared" si="33"/>
        <v>-1.6452337298429853</v>
      </c>
      <c r="AV144" s="2">
        <f t="shared" si="34"/>
        <v>75.25608371232282</v>
      </c>
      <c r="AW144" s="2">
        <f t="shared" si="35"/>
        <v>77.899292902044607</v>
      </c>
      <c r="AX144" s="2">
        <f t="shared" si="36"/>
        <v>79.116411091697444</v>
      </c>
      <c r="AY144" s="2">
        <f t="shared" si="37"/>
        <v>78.453091600598569</v>
      </c>
      <c r="AZ144" s="2">
        <f t="shared" si="38"/>
        <v>78.898252303665231</v>
      </c>
      <c r="BA144" s="2">
        <f t="shared" si="39"/>
        <v>80.344444288623194</v>
      </c>
      <c r="BB144" s="2">
        <f t="shared" si="40"/>
        <v>80.819377721955689</v>
      </c>
      <c r="BC144" s="2">
        <f t="shared" si="41"/>
        <v>80.322933467812618</v>
      </c>
      <c r="BD144" s="2">
        <f t="shared" si="42"/>
        <v>77.65282775892517</v>
      </c>
      <c r="BE144" s="2">
        <f t="shared" si="43"/>
        <v>73.782491984781345</v>
      </c>
      <c r="BF144" s="2">
        <f t="shared" si="44"/>
        <v>67.663208207066305</v>
      </c>
      <c r="BG144" s="2">
        <f t="shared" si="45"/>
        <v>59.844096145118726</v>
      </c>
      <c r="BH144" s="2">
        <f t="shared" si="46"/>
        <v>50.186066657371192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77.079852655199176</v>
      </c>
      <c r="CP144" s="2">
        <f>BL$207*$B144+BL$209</f>
        <v>80.20058469041615</v>
      </c>
      <c r="CQ144" s="2">
        <f>BM$207*$B144+BM$209</f>
        <v>82.377176895690525</v>
      </c>
      <c r="CR144" s="2">
        <f>BN$207*$B144+BN$209</f>
        <v>81.096906490680553</v>
      </c>
      <c r="CS144" s="2">
        <f>BO$207*$B144+BO$209</f>
        <v>81.227706909705759</v>
      </c>
      <c r="CT144" s="2">
        <f>BP$207*$B144+BP$209</f>
        <v>83.348821536744808</v>
      </c>
      <c r="CU144" s="2">
        <f>BQ$207*$B144+BQ$209</f>
        <v>83.243563306385852</v>
      </c>
      <c r="CV144" s="2">
        <f>BR$207*$B144+BR$209</f>
        <v>83.392906655005504</v>
      </c>
      <c r="CW144" s="2">
        <f>BS$207*$B144+BS$209</f>
        <v>81.235142886524201</v>
      </c>
      <c r="CX144" s="2">
        <f>BT$207*$B144+BT$209</f>
        <v>77.169034180295867</v>
      </c>
      <c r="CY144" s="2">
        <f>BU$207*$B144+BU$209</f>
        <v>71.314022025612417</v>
      </c>
      <c r="CZ144" s="2">
        <f>BV$207*$B144+BV$209</f>
        <v>62.807983773830784</v>
      </c>
      <c r="DA144" s="2">
        <f>BW$207*$B144+BW$209</f>
        <v>52.548713497630331</v>
      </c>
      <c r="DD144" s="2">
        <f>BZ$207*$B144+BZ$209</f>
        <v>75.209464542489059</v>
      </c>
      <c r="DE144" s="2">
        <f>CA$207*$B144+CA$209</f>
        <v>77.785047213711067</v>
      </c>
      <c r="DF144" s="2">
        <f>CB$207*$B144+CB$209</f>
        <v>79.024759574578042</v>
      </c>
      <c r="DG144" s="2">
        <f>CC$207*$B144+CC$209</f>
        <v>78.388019890422711</v>
      </c>
      <c r="DH144" s="2">
        <f>CD$207*$B144+CD$209</f>
        <v>78.840650521564129</v>
      </c>
      <c r="DI144" s="2">
        <f>CE$207*$B144+CE$209</f>
        <v>80.26019352173148</v>
      </c>
      <c r="DJ144" s="2">
        <f>CF$207*$B144+CF$209</f>
        <v>80.754000756602892</v>
      </c>
      <c r="DK144" s="2">
        <f>CG$207*$B144+CG$209</f>
        <v>80.239898522370353</v>
      </c>
      <c r="DL144" s="2">
        <f>CH$207*$B144+CH$209</f>
        <v>77.562987920089114</v>
      </c>
      <c r="DM144" s="2">
        <f>CI$207*$B144+CI$209</f>
        <v>73.695174466296436</v>
      </c>
      <c r="DN144" s="2">
        <f>CJ$207*$B144+CJ$209</f>
        <v>67.559302766047196</v>
      </c>
      <c r="DO144" s="2">
        <f>CK$207*$B144+CK$209</f>
        <v>59.757180117053593</v>
      </c>
      <c r="DP144" s="2">
        <f>CL$207*$B144+CL$209</f>
        <v>50.119335856149675</v>
      </c>
      <c r="DS144" s="2">
        <f>POWER(10,($B144-C$227)/C$228)/(1+POWER(10,($B144-C$227)/C$228))</f>
        <v>0.97507513573415405</v>
      </c>
      <c r="DT144" s="2">
        <f>POWER(10,($B144-D$227)/D$228)/(1+POWER(10,($B144-D$227)/D$228))</f>
        <v>0.95270382288194499</v>
      </c>
      <c r="DU144" s="2">
        <f>POWER(10,($B144-E$227)/E$228)/(1+POWER(10,($B144-E$227)/E$228))</f>
        <v>0.97266106563099897</v>
      </c>
      <c r="DV144" s="2">
        <f>POWER(10,($B144-F$227)/F$228)/(1+POWER(10,($B144-F$227)/F$228))</f>
        <v>0.97597842959920655</v>
      </c>
      <c r="DW144" s="2">
        <f>POWER(10,($B144-G$227)/G$228)/(1+POWER(10,($B144-G$227)/G$228))</f>
        <v>0.97586911545648403</v>
      </c>
      <c r="DX144" s="2">
        <f>POWER(10,($B144-H$227)/H$228)/(1+POWER(10,($B144-H$227)/H$228))</f>
        <v>0.97272226811315854</v>
      </c>
      <c r="DY144" s="2">
        <f>POWER(10,($B144-I$227)/I$228)/(1+POWER(10,($B144-I$227)/I$228))</f>
        <v>0.9737395771162739</v>
      </c>
      <c r="DZ144" s="2">
        <f>POWER(10,($B144-J$227)/J$228)/(1+POWER(10,($B144-J$227)/J$228))</f>
        <v>0.97366484894763894</v>
      </c>
      <c r="EA144" s="2">
        <f>POWER(10,($B144-K$227)/K$228)/(1+POWER(10,($B144-K$227)/K$228))</f>
        <v>0.97553484543620006</v>
      </c>
      <c r="EB144" s="2">
        <f>POWER(10,($B144-L$227)/L$228)/(1+POWER(10,($B144-L$227)/L$228))</f>
        <v>0.97486440856174494</v>
      </c>
      <c r="EC144" s="2">
        <f>POWER(10,($B144-M$227)/M$228)/(1+POWER(10,($B144-M$227)/M$228))</f>
        <v>0.97232670838055346</v>
      </c>
      <c r="ED144" s="2">
        <f>POWER(10,($B144-N$227)/N$228)/(1+POWER(10,($B144-N$227)/N$228))</f>
        <v>0.97151044844460677</v>
      </c>
      <c r="EE144" s="2">
        <f>POWER(10,($B144-O$227)/O$228)/(1+POWER(10,($B144-O$227)/O$228))</f>
        <v>0.97253172990394066</v>
      </c>
    </row>
    <row r="145" spans="2:137" x14ac:dyDescent="0.25">
      <c r="B145" s="2">
        <v>139</v>
      </c>
      <c r="C145">
        <v>73.930000000000007</v>
      </c>
      <c r="D145">
        <v>76.552000000000007</v>
      </c>
      <c r="E145">
        <v>78.103999999999999</v>
      </c>
      <c r="F145">
        <v>77.075000000000003</v>
      </c>
      <c r="G145">
        <v>78.462999999999994</v>
      </c>
      <c r="H145">
        <v>79.94</v>
      </c>
      <c r="I145">
        <v>82.581999999999994</v>
      </c>
      <c r="J145">
        <v>79.775999999999996</v>
      </c>
      <c r="K145">
        <v>76.94</v>
      </c>
      <c r="L145">
        <v>73.373000000000005</v>
      </c>
      <c r="M145">
        <v>68.373000000000005</v>
      </c>
      <c r="N145">
        <v>58.7761</v>
      </c>
      <c r="O145">
        <v>49.152799999999999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75.224183284122518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77.857525717378365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79.058991356992081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78.411130072456132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78.86957462750442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80.305713130506746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80.800157420468892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80.302345653788493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77.641624602586305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73.759788738225609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67.629002331651478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59.808448700946037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50.148799043339402</v>
      </c>
      <c r="AE145" s="5"/>
      <c r="AG145" s="5">
        <f t="shared" si="32"/>
        <v>-1.2941832841225107</v>
      </c>
      <c r="AH145" s="5">
        <f t="shared" si="32"/>
        <v>-1.3055257173783588</v>
      </c>
      <c r="AI145" s="5">
        <f t="shared" si="32"/>
        <v>-0.95499135699208182</v>
      </c>
      <c r="AJ145" s="5">
        <f t="shared" si="32"/>
        <v>-1.3361300724561289</v>
      </c>
      <c r="AK145" s="5">
        <f t="shared" si="32"/>
        <v>-0.40657462750442619</v>
      </c>
      <c r="AL145" s="5">
        <f t="shared" si="32"/>
        <v>-0.36571313050674803</v>
      </c>
      <c r="AM145" s="5">
        <f t="shared" si="32"/>
        <v>1.7818425795311015</v>
      </c>
      <c r="AN145" s="5">
        <f t="shared" si="32"/>
        <v>-0.52634565378849629</v>
      </c>
      <c r="AO145" s="5">
        <f t="shared" si="47"/>
        <v>-0.70162460258630688</v>
      </c>
      <c r="AP145" s="5">
        <f t="shared" si="33"/>
        <v>-0.38678873822560433</v>
      </c>
      <c r="AQ145" s="5">
        <f t="shared" si="33"/>
        <v>0.74399766834852699</v>
      </c>
      <c r="AR145" s="5">
        <f t="shared" si="33"/>
        <v>-1.0323487009460379</v>
      </c>
      <c r="AS145" s="5">
        <f t="shared" si="33"/>
        <v>-0.99599904333940259</v>
      </c>
      <c r="AV145" s="2">
        <f t="shared" si="34"/>
        <v>75.224183282972035</v>
      </c>
      <c r="AW145" s="2">
        <f t="shared" si="35"/>
        <v>77.857525090600035</v>
      </c>
      <c r="AX145" s="2">
        <f t="shared" si="36"/>
        <v>79.058990793079332</v>
      </c>
      <c r="AY145" s="2">
        <f t="shared" si="37"/>
        <v>78.400725986501811</v>
      </c>
      <c r="AZ145" s="2">
        <f t="shared" si="38"/>
        <v>78.857630761834358</v>
      </c>
      <c r="BA145" s="2">
        <f t="shared" si="39"/>
        <v>80.302264803210505</v>
      </c>
      <c r="BB145" s="2">
        <f t="shared" si="40"/>
        <v>80.788585203421434</v>
      </c>
      <c r="BC145" s="2">
        <f t="shared" si="41"/>
        <v>80.280998353547389</v>
      </c>
      <c r="BD145" s="2">
        <f t="shared" si="42"/>
        <v>77.601829894389354</v>
      </c>
      <c r="BE145" s="2">
        <f t="shared" si="43"/>
        <v>73.737072742386488</v>
      </c>
      <c r="BF145" s="2">
        <f t="shared" si="44"/>
        <v>67.618165910106143</v>
      </c>
      <c r="BG145" s="2">
        <f t="shared" si="45"/>
        <v>59.803728297844302</v>
      </c>
      <c r="BH145" s="2">
        <f t="shared" si="46"/>
        <v>50.147475188270469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77.085836054291221</v>
      </c>
      <c r="CP145" s="2">
        <f>BL$207*$B145+BL$209</f>
        <v>80.211981633293632</v>
      </c>
      <c r="CQ145" s="2">
        <f>BM$207*$B145+BM$209</f>
        <v>82.395012645907499</v>
      </c>
      <c r="CR145" s="2">
        <f>BN$207*$B145+BN$209</f>
        <v>81.105931031661939</v>
      </c>
      <c r="CS145" s="2">
        <f>BO$207*$B145+BO$209</f>
        <v>81.2322035602227</v>
      </c>
      <c r="CT145" s="2">
        <f>BP$207*$B145+BP$209</f>
        <v>83.374931837504676</v>
      </c>
      <c r="CU145" s="2">
        <f>BQ$207*$B145+BQ$209</f>
        <v>83.262442795772998</v>
      </c>
      <c r="CV145" s="2">
        <f>BR$207*$B145+BR$209</f>
        <v>83.421425469919683</v>
      </c>
      <c r="CW145" s="2">
        <f>BS$207*$B145+BS$209</f>
        <v>81.263328251214645</v>
      </c>
      <c r="CX145" s="2">
        <f>BT$207*$B145+BT$209</f>
        <v>77.199569253515619</v>
      </c>
      <c r="CY145" s="2">
        <f>BU$207*$B145+BU$209</f>
        <v>71.355025252847298</v>
      </c>
      <c r="CZ145" s="2">
        <f>BV$207*$B145+BV$209</f>
        <v>62.84212680823962</v>
      </c>
      <c r="DA145" s="2">
        <f>BW$207*$B145+BW$209</f>
        <v>52.571610630858345</v>
      </c>
      <c r="DD145" s="2">
        <f>BZ$207*$B145+BZ$209</f>
        <v>75.180782916072872</v>
      </c>
      <c r="DE145" s="2">
        <f>CA$207*$B145+CA$209</f>
        <v>77.750924696632239</v>
      </c>
      <c r="DF145" s="2">
        <f>CB$207*$B145+CB$209</f>
        <v>78.973474486163155</v>
      </c>
      <c r="DG145" s="2">
        <f>CC$207*$B145+CC$209</f>
        <v>78.340001847568473</v>
      </c>
      <c r="DH145" s="2">
        <f>CD$207*$B145+CD$209</f>
        <v>78.804079814671468</v>
      </c>
      <c r="DI145" s="2">
        <f>CE$207*$B145+CE$209</f>
        <v>80.223680664195498</v>
      </c>
      <c r="DJ145" s="2">
        <f>CF$207*$B145+CF$209</f>
        <v>80.727738985396698</v>
      </c>
      <c r="DK145" s="2">
        <f>CG$207*$B145+CG$209</f>
        <v>80.203531656217194</v>
      </c>
      <c r="DL145" s="2">
        <f>CH$207*$B145+CH$209</f>
        <v>77.518083904430753</v>
      </c>
      <c r="DM145" s="2">
        <f>CI$207*$B145+CI$209</f>
        <v>73.655652153698824</v>
      </c>
      <c r="DN145" s="2">
        <f>CJ$207*$B145+CJ$209</f>
        <v>67.521169568262238</v>
      </c>
      <c r="DO145" s="2">
        <f>CK$207*$B145+CK$209</f>
        <v>59.722467165091281</v>
      </c>
      <c r="DP145" s="2">
        <f>CL$207*$B145+CL$209</f>
        <v>50.085032094689424</v>
      </c>
      <c r="DS145" s="2">
        <f>POWER(10,($B145-C$227)/C$228)/(1+POWER(10,($B145-C$227)/C$228))</f>
        <v>0.97721829064581722</v>
      </c>
      <c r="DT145" s="2">
        <f>POWER(10,($B145-D$227)/D$228)/(1+POWER(10,($B145-D$227)/D$228))</f>
        <v>0.95668511671558243</v>
      </c>
      <c r="DU145" s="2">
        <f>POWER(10,($B145-E$227)/E$228)/(1+POWER(10,($B145-E$227)/E$228))</f>
        <v>0.97500647284244646</v>
      </c>
      <c r="DV145" s="2">
        <f>POWER(10,($B145-F$227)/F$228)/(1+POWER(10,($B145-F$227)/F$228))</f>
        <v>0.97804566390110137</v>
      </c>
      <c r="DW145" s="2">
        <f>POWER(10,($B145-G$227)/G$228)/(1+POWER(10,($B145-G$227)/G$228))</f>
        <v>0.97794554447194093</v>
      </c>
      <c r="DX145" s="2">
        <f>POWER(10,($B145-H$227)/H$228)/(1+POWER(10,($B145-H$227)/H$228))</f>
        <v>0.97506255937939623</v>
      </c>
      <c r="DY145" s="2">
        <f>POWER(10,($B145-I$227)/I$228)/(1+POWER(10,($B145-I$227)/I$228))</f>
        <v>0.97599474235385864</v>
      </c>
      <c r="DZ145" s="2">
        <f>POWER(10,($B145-J$227)/J$228)/(1+POWER(10,($B145-J$227)/J$228))</f>
        <v>0.97592627295520884</v>
      </c>
      <c r="EA145" s="2">
        <f>POWER(10,($B145-K$227)/K$228)/(1+POWER(10,($B145-K$227)/K$228))</f>
        <v>0.9776393788484018</v>
      </c>
      <c r="EB145" s="2">
        <f>POWER(10,($B145-L$227)/L$228)/(1+POWER(10,($B145-L$227)/L$228))</f>
        <v>0.97702525584137589</v>
      </c>
      <c r="EC145" s="2">
        <f>POWER(10,($B145-M$227)/M$228)/(1+POWER(10,($B145-M$227)/M$228))</f>
        <v>0.97470005398640502</v>
      </c>
      <c r="ED145" s="2">
        <f>POWER(10,($B145-N$227)/N$228)/(1+POWER(10,($B145-N$227)/N$228))</f>
        <v>0.97395192359157023</v>
      </c>
      <c r="EE145" s="2">
        <f>POWER(10,($B145-O$227)/O$228)/(1+POWER(10,($B145-O$227)/O$228))</f>
        <v>0.97488794635971854</v>
      </c>
    </row>
    <row r="146" spans="2:137" x14ac:dyDescent="0.25">
      <c r="B146" s="2">
        <v>140</v>
      </c>
      <c r="C146">
        <v>73.418999999999997</v>
      </c>
      <c r="D146">
        <v>77.700999999999993</v>
      </c>
      <c r="E146">
        <v>78.91</v>
      </c>
      <c r="F146">
        <v>77.284000000000006</v>
      </c>
      <c r="G146">
        <v>77.552000000000007</v>
      </c>
      <c r="H146">
        <v>81.641999999999996</v>
      </c>
      <c r="I146">
        <v>78.984999999999999</v>
      </c>
      <c r="J146">
        <v>81</v>
      </c>
      <c r="K146">
        <v>75.820999999999998</v>
      </c>
      <c r="L146">
        <v>72.343000000000004</v>
      </c>
      <c r="M146">
        <v>67.194000000000003</v>
      </c>
      <c r="N146">
        <v>59.074599999999997</v>
      </c>
      <c r="O146">
        <v>48.458300000000001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75.192484087225509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77.816201684375002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79.001932266034288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78.367914636608958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78.839209593161641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80.267239655258621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80.779943618233858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80.280130116480066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77.623042105621693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73.734720478771962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67.595157523552459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59.773579300138067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50.111866940890295</v>
      </c>
      <c r="AE146" s="5"/>
      <c r="AG146" s="5">
        <f t="shared" si="32"/>
        <v>-1.773484087225512</v>
      </c>
      <c r="AH146" s="5">
        <f t="shared" si="32"/>
        <v>-0.11520168437500899</v>
      </c>
      <c r="AI146" s="5">
        <f t="shared" si="32"/>
        <v>-9.1932266034291388E-2</v>
      </c>
      <c r="AJ146" s="5">
        <f t="shared" si="32"/>
        <v>-1.0839146366089523</v>
      </c>
      <c r="AK146" s="5">
        <f t="shared" si="32"/>
        <v>-1.2872095931616343</v>
      </c>
      <c r="AL146" s="5">
        <f t="shared" si="32"/>
        <v>1.3747603447413752</v>
      </c>
      <c r="AM146" s="5">
        <f t="shared" si="32"/>
        <v>-1.7949436182338587</v>
      </c>
      <c r="AN146" s="5">
        <f t="shared" si="32"/>
        <v>0.71986988351993375</v>
      </c>
      <c r="AO146" s="5">
        <f t="shared" si="47"/>
        <v>-1.8020421056216946</v>
      </c>
      <c r="AP146" s="5">
        <f t="shared" si="33"/>
        <v>-1.3917204787719584</v>
      </c>
      <c r="AQ146" s="5">
        <f t="shared" si="33"/>
        <v>-0.40115752355245604</v>
      </c>
      <c r="AR146" s="5">
        <f t="shared" si="33"/>
        <v>-0.69897930013807041</v>
      </c>
      <c r="AS146" s="5">
        <f t="shared" si="33"/>
        <v>-1.6535669408902933</v>
      </c>
      <c r="AV146" s="2">
        <f t="shared" si="34"/>
        <v>75.192484084754412</v>
      </c>
      <c r="AW146" s="2">
        <f t="shared" si="35"/>
        <v>77.816199907448762</v>
      </c>
      <c r="AX146" s="2">
        <f t="shared" si="36"/>
        <v>79.001932129391676</v>
      </c>
      <c r="AY146" s="2">
        <f t="shared" si="37"/>
        <v>78.348616417730952</v>
      </c>
      <c r="AZ146" s="2">
        <f t="shared" si="38"/>
        <v>78.817270741961934</v>
      </c>
      <c r="BA146" s="2">
        <f t="shared" si="39"/>
        <v>80.260422382250098</v>
      </c>
      <c r="BB146" s="2">
        <f t="shared" si="40"/>
        <v>80.758077455841985</v>
      </c>
      <c r="BC146" s="2">
        <f t="shared" si="41"/>
        <v>80.23939285072035</v>
      </c>
      <c r="BD146" s="2">
        <f t="shared" si="42"/>
        <v>77.551201166782036</v>
      </c>
      <c r="BE146" s="2">
        <f t="shared" si="43"/>
        <v>73.692007617131097</v>
      </c>
      <c r="BF146" s="2">
        <f t="shared" si="44"/>
        <v>67.573525505403609</v>
      </c>
      <c r="BG146" s="2">
        <f t="shared" si="45"/>
        <v>59.763675005182172</v>
      </c>
      <c r="BH146" s="2">
        <f t="shared" si="46"/>
        <v>50.109116165998458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77.091819453383252</v>
      </c>
      <c r="CP146" s="2">
        <f>BL$207*$B146+BL$209</f>
        <v>80.223378576171129</v>
      </c>
      <c r="CQ146" s="2">
        <f>BM$207*$B146+BM$209</f>
        <v>82.412848396124488</v>
      </c>
      <c r="CR146" s="2">
        <f>BN$207*$B146+BN$209</f>
        <v>81.114955572643339</v>
      </c>
      <c r="CS146" s="2">
        <f>BO$207*$B146+BO$209</f>
        <v>81.236700210739627</v>
      </c>
      <c r="CT146" s="2">
        <f>BP$207*$B146+BP$209</f>
        <v>83.401042138264543</v>
      </c>
      <c r="CU146" s="2">
        <f>BQ$207*$B146+BQ$209</f>
        <v>83.281322285160158</v>
      </c>
      <c r="CV146" s="2">
        <f>BR$207*$B146+BR$209</f>
        <v>83.449944284833862</v>
      </c>
      <c r="CW146" s="2">
        <f>BS$207*$B146+BS$209</f>
        <v>81.291513615905103</v>
      </c>
      <c r="CX146" s="2">
        <f>BT$207*$B146+BT$209</f>
        <v>77.230104326735386</v>
      </c>
      <c r="CY146" s="2">
        <f>BU$207*$B146+BU$209</f>
        <v>71.396028480082194</v>
      </c>
      <c r="CZ146" s="2">
        <f>BV$207*$B146+BV$209</f>
        <v>62.876269842648448</v>
      </c>
      <c r="DA146" s="2">
        <f>BW$207*$B146+BW$209</f>
        <v>52.594507764086359</v>
      </c>
      <c r="DD146" s="2">
        <f>BZ$207*$B146+BZ$209</f>
        <v>75.152101289656684</v>
      </c>
      <c r="DE146" s="2">
        <f>CA$207*$B146+CA$209</f>
        <v>77.716802179553397</v>
      </c>
      <c r="DF146" s="2">
        <f>CB$207*$B146+CB$209</f>
        <v>78.922189397748255</v>
      </c>
      <c r="DG146" s="2">
        <f>CC$207*$B146+CC$209</f>
        <v>78.291983804714221</v>
      </c>
      <c r="DH146" s="2">
        <f>CD$207*$B146+CD$209</f>
        <v>78.767509107778821</v>
      </c>
      <c r="DI146" s="2">
        <f>CE$207*$B146+CE$209</f>
        <v>80.187167806659517</v>
      </c>
      <c r="DJ146" s="2">
        <f>CF$207*$B146+CF$209</f>
        <v>80.70147721419049</v>
      </c>
      <c r="DK146" s="2">
        <f>CG$207*$B146+CG$209</f>
        <v>80.167164790064021</v>
      </c>
      <c r="DL146" s="2">
        <f>CH$207*$B146+CH$209</f>
        <v>77.473179888772407</v>
      </c>
      <c r="DM146" s="2">
        <f>CI$207*$B146+CI$209</f>
        <v>73.616129841101198</v>
      </c>
      <c r="DN146" s="2">
        <f>CJ$207*$B146+CJ$209</f>
        <v>67.483036370477279</v>
      </c>
      <c r="DO146" s="2">
        <f>CK$207*$B146+CK$209</f>
        <v>59.687754213128969</v>
      </c>
      <c r="DP146" s="2">
        <f>CL$207*$B146+CL$209</f>
        <v>50.050728333229181</v>
      </c>
      <c r="DS146" s="2">
        <f>POWER(10,($B146-C$227)/C$228)/(1+POWER(10,($B146-C$227)/C$228))</f>
        <v>0.97918110174308204</v>
      </c>
      <c r="DT146" s="2">
        <f>POWER(10,($B146-D$227)/D$228)/(1+POWER(10,($B146-D$227)/D$228))</f>
        <v>0.960345223058237</v>
      </c>
      <c r="DU146" s="2">
        <f>POWER(10,($B146-E$227)/E$228)/(1+POWER(10,($B146-E$227)/E$228))</f>
        <v>0.97715539338546009</v>
      </c>
      <c r="DV146" s="2">
        <f>POWER(10,($B146-F$227)/F$228)/(1+POWER(10,($B146-F$227)/F$228))</f>
        <v>0.97993865413033343</v>
      </c>
      <c r="DW146" s="2">
        <f>POWER(10,($B146-G$227)/G$228)/(1+POWER(10,($B146-G$227)/G$228))</f>
        <v>0.97984698951675275</v>
      </c>
      <c r="DX146" s="2">
        <f>POWER(10,($B146-H$227)/H$228)/(1+POWER(10,($B146-H$227)/H$228))</f>
        <v>0.97720677038607273</v>
      </c>
      <c r="DY146" s="2">
        <f>POWER(10,($B146-I$227)/I$228)/(1+POWER(10,($B146-I$227)/I$228))</f>
        <v>0.97806060437953879</v>
      </c>
      <c r="DZ146" s="2">
        <f>POWER(10,($B146-J$227)/J$228)/(1+POWER(10,($B146-J$227)/J$228))</f>
        <v>0.97799789453680841</v>
      </c>
      <c r="EA146" s="2">
        <f>POWER(10,($B146-K$227)/K$228)/(1+POWER(10,($B146-K$227)/K$228))</f>
        <v>0.9795666687133151</v>
      </c>
      <c r="EB146" s="2">
        <f>POWER(10,($B146-L$227)/L$228)/(1+POWER(10,($B146-L$227)/L$228))</f>
        <v>0.97900434097376277</v>
      </c>
      <c r="EC146" s="2">
        <f>POWER(10,($B146-M$227)/M$228)/(1+POWER(10,($B146-M$227)/M$228))</f>
        <v>0.97687469527367377</v>
      </c>
      <c r="ED146" s="2">
        <f>POWER(10,($B146-N$227)/N$228)/(1+POWER(10,($B146-N$227)/N$228))</f>
        <v>0.97618929907373675</v>
      </c>
      <c r="EE146" s="2">
        <f>POWER(10,($B146-O$227)/O$228)/(1+POWER(10,($B146-O$227)/O$228))</f>
        <v>0.977046817793633</v>
      </c>
    </row>
    <row r="147" spans="2:137" x14ac:dyDescent="0.25">
      <c r="B147" s="2">
        <v>141</v>
      </c>
      <c r="C147">
        <v>73.721000000000004</v>
      </c>
      <c r="D147">
        <v>75.805999999999997</v>
      </c>
      <c r="E147">
        <v>78.94</v>
      </c>
      <c r="F147">
        <v>77.715999999999994</v>
      </c>
      <c r="G147">
        <v>79.866</v>
      </c>
      <c r="H147">
        <v>79.850999999999999</v>
      </c>
      <c r="I147">
        <v>79.850999999999999</v>
      </c>
      <c r="J147">
        <v>79.671999999999997</v>
      </c>
      <c r="K147">
        <v>75.805999999999997</v>
      </c>
      <c r="L147">
        <v>71.507000000000005</v>
      </c>
      <c r="M147">
        <v>67.581999999999994</v>
      </c>
      <c r="N147">
        <v>59.298499999999997</v>
      </c>
      <c r="O147">
        <v>48.041699999999999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75.160976199567557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77.77530568000661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78.945220056269008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78.330821780693881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78.815502154335292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80.23174587568468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80.767141151672774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80.272063078473067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77.624252976546884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73.723704589779842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67.570406407508159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59.743847790094975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50.0768006583478</v>
      </c>
      <c r="AE147" s="5"/>
      <c r="AG147" s="5">
        <f t="shared" si="32"/>
        <v>-1.4399761995675533</v>
      </c>
      <c r="AH147" s="5">
        <f t="shared" si="32"/>
        <v>-1.9693056800066131</v>
      </c>
      <c r="AI147" s="5">
        <f t="shared" si="32"/>
        <v>-5.2200562690103425E-3</v>
      </c>
      <c r="AJ147" s="5">
        <f t="shared" si="32"/>
        <v>-0.61482178069388738</v>
      </c>
      <c r="AK147" s="5">
        <f t="shared" si="32"/>
        <v>1.0504978456647081</v>
      </c>
      <c r="AL147" s="5">
        <f t="shared" si="32"/>
        <v>-0.38074587568468132</v>
      </c>
      <c r="AM147" s="5">
        <f t="shared" si="32"/>
        <v>-0.91614115167277532</v>
      </c>
      <c r="AN147" s="5">
        <f t="shared" si="32"/>
        <v>-0.60006307847307028</v>
      </c>
      <c r="AO147" s="5">
        <f t="shared" si="47"/>
        <v>-1.8182529765468871</v>
      </c>
      <c r="AP147" s="5">
        <f t="shared" si="33"/>
        <v>-2.2167045897798374</v>
      </c>
      <c r="AQ147" s="5">
        <f t="shared" si="33"/>
        <v>1.159359249183467E-2</v>
      </c>
      <c r="AR147" s="5">
        <f t="shared" si="33"/>
        <v>-0.44534779009497782</v>
      </c>
      <c r="AS147" s="5">
        <f t="shared" si="33"/>
        <v>-2.0351006583478011</v>
      </c>
      <c r="AV147" s="2">
        <f t="shared" si="34"/>
        <v>75.160976194500563</v>
      </c>
      <c r="AW147" s="2">
        <f t="shared" si="35"/>
        <v>77.77530087875607</v>
      </c>
      <c r="AX147" s="2">
        <f t="shared" si="36"/>
        <v>78.945220025427076</v>
      </c>
      <c r="AY147" s="2">
        <f t="shared" si="37"/>
        <v>78.296752156852278</v>
      </c>
      <c r="AZ147" s="2">
        <f t="shared" si="38"/>
        <v>78.777158318288485</v>
      </c>
      <c r="BA147" s="2">
        <f t="shared" si="39"/>
        <v>80.218902580322549</v>
      </c>
      <c r="BB147" s="2">
        <f t="shared" si="40"/>
        <v>80.727840295398295</v>
      </c>
      <c r="BC147" s="2">
        <f t="shared" si="41"/>
        <v>80.198103003559908</v>
      </c>
      <c r="BD147" s="2">
        <f t="shared" si="42"/>
        <v>77.50092479197059</v>
      </c>
      <c r="BE147" s="2">
        <f t="shared" si="43"/>
        <v>73.647280921700087</v>
      </c>
      <c r="BF147" s="2">
        <f t="shared" si="44"/>
        <v>67.529270943149541</v>
      </c>
      <c r="BG147" s="2">
        <f t="shared" si="45"/>
        <v>59.723925605329256</v>
      </c>
      <c r="BH147" s="2">
        <f t="shared" si="46"/>
        <v>50.070982512907619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77.097802852475297</v>
      </c>
      <c r="CP147" s="2">
        <f>BL$207*$B147+BL$209</f>
        <v>80.234775519048625</v>
      </c>
      <c r="CQ147" s="2">
        <f>BM$207*$B147+BM$209</f>
        <v>82.430684146341463</v>
      </c>
      <c r="CR147" s="2">
        <f>BN$207*$B147+BN$209</f>
        <v>81.123980113624725</v>
      </c>
      <c r="CS147" s="2">
        <f>BO$207*$B147+BO$209</f>
        <v>81.241196861256569</v>
      </c>
      <c r="CT147" s="2">
        <f>BP$207*$B147+BP$209</f>
        <v>83.427152439024425</v>
      </c>
      <c r="CU147" s="2">
        <f>BQ$207*$B147+BQ$209</f>
        <v>83.300201774547318</v>
      </c>
      <c r="CV147" s="2">
        <f>BR$207*$B147+BR$209</f>
        <v>83.478463099748026</v>
      </c>
      <c r="CW147" s="2">
        <f>BS$207*$B147+BS$209</f>
        <v>81.319698980595547</v>
      </c>
      <c r="CX147" s="2">
        <f>BT$207*$B147+BT$209</f>
        <v>77.260639399955139</v>
      </c>
      <c r="CY147" s="2">
        <f>BU$207*$B147+BU$209</f>
        <v>71.437031707317075</v>
      </c>
      <c r="CZ147" s="2">
        <f>BV$207*$B147+BV$209</f>
        <v>62.910412877057276</v>
      </c>
      <c r="DA147" s="2">
        <f>BW$207*$B147+BW$209</f>
        <v>52.617404897314373</v>
      </c>
      <c r="DD147" s="2">
        <f>BZ$207*$B147+BZ$209</f>
        <v>75.123419663240497</v>
      </c>
      <c r="DE147" s="2">
        <f>CA$207*$B147+CA$209</f>
        <v>77.682679662474555</v>
      </c>
      <c r="DF147" s="2">
        <f>CB$207*$B147+CB$209</f>
        <v>78.870904309333369</v>
      </c>
      <c r="DG147" s="2">
        <f>CC$207*$B147+CC$209</f>
        <v>78.243965761859968</v>
      </c>
      <c r="DH147" s="2">
        <f>CD$207*$B147+CD$209</f>
        <v>78.730938400886174</v>
      </c>
      <c r="DI147" s="2">
        <f>CE$207*$B147+CE$209</f>
        <v>80.150654949123535</v>
      </c>
      <c r="DJ147" s="2">
        <f>CF$207*$B147+CF$209</f>
        <v>80.675215442984282</v>
      </c>
      <c r="DK147" s="2">
        <f>CG$207*$B147+CG$209</f>
        <v>80.130797923910862</v>
      </c>
      <c r="DL147" s="2">
        <f>CH$207*$B147+CH$209</f>
        <v>77.42827587311406</v>
      </c>
      <c r="DM147" s="2">
        <f>CI$207*$B147+CI$209</f>
        <v>73.576607528503573</v>
      </c>
      <c r="DN147" s="2">
        <f>CJ$207*$B147+CJ$209</f>
        <v>67.444903172692307</v>
      </c>
      <c r="DO147" s="2">
        <f>CK$207*$B147+CK$209</f>
        <v>59.653041261166656</v>
      </c>
      <c r="DP147" s="2">
        <f>CL$207*$B147+CL$209</f>
        <v>50.016424571768937</v>
      </c>
      <c r="DS147" s="2">
        <f>POWER(10,($B147-C$227)/C$228)/(1+POWER(10,($B147-C$227)/C$228))</f>
        <v>0.98097809408789427</v>
      </c>
      <c r="DT147" s="2">
        <f>POWER(10,($B147-D$227)/D$228)/(1+POWER(10,($B147-D$227)/D$228))</f>
        <v>0.96370778313716754</v>
      </c>
      <c r="DU147" s="2">
        <f>POWER(10,($B147-E$227)/E$228)/(1+POWER(10,($B147-E$227)/E$228))</f>
        <v>0.97912350777396118</v>
      </c>
      <c r="DV147" s="2">
        <f>POWER(10,($B147-F$227)/F$228)/(1+POWER(10,($B147-F$227)/F$228))</f>
        <v>0.98167148196328435</v>
      </c>
      <c r="DW147" s="2">
        <f>POWER(10,($B147-G$227)/G$228)/(1+POWER(10,($B147-G$227)/G$228))</f>
        <v>0.98158758624580489</v>
      </c>
      <c r="DX147" s="2">
        <f>POWER(10,($B147-H$227)/H$228)/(1+POWER(10,($B147-H$227)/H$228))</f>
        <v>0.97917055288173627</v>
      </c>
      <c r="DY147" s="2">
        <f>POWER(10,($B147-I$227)/I$228)/(1+POWER(10,($B147-I$227)/I$228))</f>
        <v>0.97995233278693739</v>
      </c>
      <c r="DZ147" s="2">
        <f>POWER(10,($B147-J$227)/J$228)/(1+POWER(10,($B147-J$227)/J$228))</f>
        <v>0.97989491896177638</v>
      </c>
      <c r="EA147" s="2">
        <f>POWER(10,($B147-K$227)/K$228)/(1+POWER(10,($B147-K$227)/K$228))</f>
        <v>0.98133101519676558</v>
      </c>
      <c r="EB147" s="2">
        <f>POWER(10,($B147-L$227)/L$228)/(1+POWER(10,($B147-L$227)/L$228))</f>
        <v>0.98081629158961159</v>
      </c>
      <c r="EC147" s="2">
        <f>POWER(10,($B147-M$227)/M$228)/(1+POWER(10,($B147-M$227)/M$228))</f>
        <v>0.97886646942214395</v>
      </c>
      <c r="ED147" s="2">
        <f>POWER(10,($B147-N$227)/N$228)/(1+POWER(10,($B147-N$227)/N$228))</f>
        <v>0.97823879111096923</v>
      </c>
      <c r="EE147" s="2">
        <f>POWER(10,($B147-O$227)/O$228)/(1+POWER(10,($B147-O$227)/O$228))</f>
        <v>0.97902408541777874</v>
      </c>
    </row>
    <row r="148" spans="2:137" x14ac:dyDescent="0.25">
      <c r="B148" s="2">
        <v>142</v>
      </c>
      <c r="C148">
        <v>72.534999999999997</v>
      </c>
      <c r="D148">
        <v>76.284000000000006</v>
      </c>
      <c r="E148">
        <v>77.835999999999999</v>
      </c>
      <c r="F148">
        <v>77.358000000000004</v>
      </c>
      <c r="G148">
        <v>77.97</v>
      </c>
      <c r="H148">
        <v>78.881</v>
      </c>
      <c r="I148">
        <v>79.954999999999998</v>
      </c>
      <c r="J148">
        <v>80.820999999999998</v>
      </c>
      <c r="K148">
        <v>75.760999999999996</v>
      </c>
      <c r="L148">
        <v>72.611999999999995</v>
      </c>
      <c r="M148">
        <v>67.269000000000005</v>
      </c>
      <c r="N148">
        <v>60.641800000000003</v>
      </c>
      <c r="O148">
        <v>48.944400000000002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75.129649818178621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77.734823142309679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78.888839148670712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78.302368073918572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78.801043943490924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80.200720529885629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80.765039845309971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80.284846705808988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77.652305055670823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73.732985858775834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67.559837646884645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59.722674417372261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50.044917123793418</v>
      </c>
      <c r="AE148" s="5"/>
      <c r="AG148" s="5">
        <f t="shared" si="32"/>
        <v>-2.5946498181786239</v>
      </c>
      <c r="AH148" s="5">
        <f t="shared" si="32"/>
        <v>-1.4508231423096731</v>
      </c>
      <c r="AI148" s="5">
        <f t="shared" si="32"/>
        <v>-1.0528391486707136</v>
      </c>
      <c r="AJ148" s="5">
        <f t="shared" si="32"/>
        <v>-0.94436807391856803</v>
      </c>
      <c r="AK148" s="5">
        <f t="shared" si="32"/>
        <v>-0.83104394349092559</v>
      </c>
      <c r="AL148" s="5">
        <f t="shared" si="32"/>
        <v>-1.3197205298856289</v>
      </c>
      <c r="AM148" s="5">
        <f t="shared" si="32"/>
        <v>-0.81003984530997286</v>
      </c>
      <c r="AN148" s="5">
        <f t="shared" si="32"/>
        <v>0.53615329419100988</v>
      </c>
      <c r="AO148" s="5">
        <f t="shared" si="47"/>
        <v>-1.8913050556708271</v>
      </c>
      <c r="AP148" s="5">
        <f t="shared" si="33"/>
        <v>-1.120985858775839</v>
      </c>
      <c r="AQ148" s="5">
        <f t="shared" si="33"/>
        <v>-0.29083764688463987</v>
      </c>
      <c r="AR148" s="5">
        <f t="shared" si="33"/>
        <v>0.91912558262774269</v>
      </c>
      <c r="AS148" s="5">
        <f t="shared" si="33"/>
        <v>-1.1005171237934164</v>
      </c>
      <c r="AV148" s="2">
        <f t="shared" si="34"/>
        <v>75.129649808259742</v>
      </c>
      <c r="AW148" s="2">
        <f t="shared" si="35"/>
        <v>77.734810778028532</v>
      </c>
      <c r="AX148" s="2">
        <f t="shared" si="36"/>
        <v>78.888839142186185</v>
      </c>
      <c r="AY148" s="2">
        <f t="shared" si="37"/>
        <v>78.245122300622839</v>
      </c>
      <c r="AZ148" s="2">
        <f t="shared" si="38"/>
        <v>78.737279897657174</v>
      </c>
      <c r="BA148" s="2">
        <f t="shared" si="39"/>
        <v>80.177690773032481</v>
      </c>
      <c r="BB148" s="2">
        <f t="shared" si="40"/>
        <v>80.697859725579306</v>
      </c>
      <c r="BC148" s="2">
        <f t="shared" si="41"/>
        <v>80.157114656269059</v>
      </c>
      <c r="BD148" s="2">
        <f t="shared" si="42"/>
        <v>77.450983966110755</v>
      </c>
      <c r="BE148" s="2">
        <f t="shared" si="43"/>
        <v>73.602876876650271</v>
      </c>
      <c r="BF148" s="2">
        <f t="shared" si="44"/>
        <v>67.485385759973354</v>
      </c>
      <c r="BG148" s="2">
        <f t="shared" si="45"/>
        <v>59.684468789407141</v>
      </c>
      <c r="BH148" s="2">
        <f t="shared" si="46"/>
        <v>50.03306654021673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77.103786251567328</v>
      </c>
      <c r="CP148" s="2">
        <f>BL$207*$B148+BL$209</f>
        <v>80.246172461926108</v>
      </c>
      <c r="CQ148" s="2">
        <f>BM$207*$B148+BM$209</f>
        <v>82.448519896558437</v>
      </c>
      <c r="CR148" s="2">
        <f>BN$207*$B148+BN$209</f>
        <v>81.133004654606125</v>
      </c>
      <c r="CS148" s="2">
        <f>BO$207*$B148+BO$209</f>
        <v>81.24569351177351</v>
      </c>
      <c r="CT148" s="2">
        <f>BP$207*$B148+BP$209</f>
        <v>83.453262739784293</v>
      </c>
      <c r="CU148" s="2">
        <f>BQ$207*$B148+BQ$209</f>
        <v>83.319081263934464</v>
      </c>
      <c r="CV148" s="2">
        <f>BR$207*$B148+BR$209</f>
        <v>83.506981914662205</v>
      </c>
      <c r="CW148" s="2">
        <f>BS$207*$B148+BS$209</f>
        <v>81.347884345286005</v>
      </c>
      <c r="CX148" s="2">
        <f>BT$207*$B148+BT$209</f>
        <v>77.291174473174905</v>
      </c>
      <c r="CY148" s="2">
        <f>BU$207*$B148+BU$209</f>
        <v>71.478034934551957</v>
      </c>
      <c r="CZ148" s="2">
        <f>BV$207*$B148+BV$209</f>
        <v>62.944555911466104</v>
      </c>
      <c r="DA148" s="2">
        <f>BW$207*$B148+BW$209</f>
        <v>52.640302030542387</v>
      </c>
      <c r="DD148" s="2">
        <f>BZ$207*$B148+BZ$209</f>
        <v>75.094738036824324</v>
      </c>
      <c r="DE148" s="2">
        <f>CA$207*$B148+CA$209</f>
        <v>77.648557145395714</v>
      </c>
      <c r="DF148" s="2">
        <f>CB$207*$B148+CB$209</f>
        <v>78.819619220918483</v>
      </c>
      <c r="DG148" s="2">
        <f>CC$207*$B148+CC$209</f>
        <v>78.195947719005716</v>
      </c>
      <c r="DH148" s="2">
        <f>CD$207*$B148+CD$209</f>
        <v>78.694367693993527</v>
      </c>
      <c r="DI148" s="2">
        <f>CE$207*$B148+CE$209</f>
        <v>80.114142091587553</v>
      </c>
      <c r="DJ148" s="2">
        <f>CF$207*$B148+CF$209</f>
        <v>80.648953671778088</v>
      </c>
      <c r="DK148" s="2">
        <f>CG$207*$B148+CG$209</f>
        <v>80.094431057757689</v>
      </c>
      <c r="DL148" s="2">
        <f>CH$207*$B148+CH$209</f>
        <v>77.3833718574557</v>
      </c>
      <c r="DM148" s="2">
        <f>CI$207*$B148+CI$209</f>
        <v>73.537085215905961</v>
      </c>
      <c r="DN148" s="2">
        <f>CJ$207*$B148+CJ$209</f>
        <v>67.406769974907348</v>
      </c>
      <c r="DO148" s="2">
        <f>CK$207*$B148+CK$209</f>
        <v>59.618328309204344</v>
      </c>
      <c r="DP148" s="2">
        <f>CL$207*$B148+CL$209</f>
        <v>49.982120810308686</v>
      </c>
      <c r="DS148" s="2">
        <f>POWER(10,($B148-C$227)/C$228)/(1+POWER(10,($B148-C$227)/C$228))</f>
        <v>0.98262273091346064</v>
      </c>
      <c r="DT148" s="2">
        <f>POWER(10,($B148-D$227)/D$228)/(1+POWER(10,($B148-D$227)/D$228))</f>
        <v>0.96679507081594185</v>
      </c>
      <c r="DU148" s="2">
        <f>POWER(10,($B148-E$227)/E$228)/(1+POWER(10,($B148-E$227)/E$228))</f>
        <v>0.98092537452668105</v>
      </c>
      <c r="DV148" s="2">
        <f>POWER(10,($B148-F$227)/F$228)/(1+POWER(10,($B148-F$227)/F$228))</f>
        <v>0.9832571915712357</v>
      </c>
      <c r="DW148" s="2">
        <f>POWER(10,($B148-G$227)/G$228)/(1+POWER(10,($B148-G$227)/G$228))</f>
        <v>0.98318042981237552</v>
      </c>
      <c r="DX148" s="2">
        <f>POWER(10,($B148-H$227)/H$228)/(1+POWER(10,($B148-H$227)/H$228))</f>
        <v>0.9809684380589101</v>
      </c>
      <c r="DY148" s="2">
        <f>POWER(10,($B148-I$227)/I$228)/(1+POWER(10,($B148-I$227)/I$228))</f>
        <v>0.98168400118972654</v>
      </c>
      <c r="DZ148" s="2">
        <f>POWER(10,($B148-J$227)/J$228)/(1+POWER(10,($B148-J$227)/J$228))</f>
        <v>0.98163145367209936</v>
      </c>
      <c r="EA148" s="2">
        <f>POWER(10,($B148-K$227)/K$228)/(1+POWER(10,($B148-K$227)/K$228))</f>
        <v>0.98294566889053847</v>
      </c>
      <c r="EB148" s="2">
        <f>POWER(10,($B148-L$227)/L$228)/(1+POWER(10,($B148-L$227)/L$228))</f>
        <v>0.98247466795923288</v>
      </c>
      <c r="EC148" s="2">
        <f>POWER(10,($B148-M$227)/M$228)/(1+POWER(10,($B148-M$227)/M$228))</f>
        <v>0.98069008383260015</v>
      </c>
      <c r="ED148" s="2">
        <f>POWER(10,($B148-N$227)/N$228)/(1+POWER(10,($B148-N$227)/N$228))</f>
        <v>0.98011546769745272</v>
      </c>
      <c r="EE148" s="2">
        <f>POWER(10,($B148-O$227)/O$228)/(1+POWER(10,($B148-O$227)/O$228))</f>
        <v>0.9808343654223971</v>
      </c>
    </row>
    <row r="149" spans="2:137" x14ac:dyDescent="0.25">
      <c r="B149" s="2">
        <v>143</v>
      </c>
      <c r="C149">
        <v>73.744</v>
      </c>
      <c r="D149">
        <v>77.866</v>
      </c>
      <c r="E149">
        <v>78.91</v>
      </c>
      <c r="F149">
        <v>78.254000000000005</v>
      </c>
      <c r="G149">
        <v>78.492999999999995</v>
      </c>
      <c r="H149">
        <v>79.715999999999994</v>
      </c>
      <c r="I149">
        <v>80.477999999999994</v>
      </c>
      <c r="J149">
        <v>79.522000000000006</v>
      </c>
      <c r="K149">
        <v>78.015000000000001</v>
      </c>
      <c r="L149">
        <v>74.134</v>
      </c>
      <c r="M149">
        <v>66.537000000000006</v>
      </c>
      <c r="N149">
        <v>58.343299999999999</v>
      </c>
      <c r="O149">
        <v>49.6389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75.098495322610219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77.694742244439325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78.832774050104291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78.28526290868956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78.798513433252538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80.176071574255317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80.777336689572479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80.32625547065544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77.713863394317684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73.769542055643285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67.570094759442142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59.715097460024644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50.018425224026785</v>
      </c>
      <c r="AE149" s="5"/>
      <c r="AG149" s="5">
        <f t="shared" si="32"/>
        <v>-1.3544953226102194</v>
      </c>
      <c r="AH149" s="5">
        <f t="shared" si="32"/>
        <v>0.17125775556067424</v>
      </c>
      <c r="AI149" s="5">
        <f t="shared" si="32"/>
        <v>7.7225949895705526E-2</v>
      </c>
      <c r="AJ149" s="5">
        <f t="shared" si="32"/>
        <v>-3.1262908689555502E-2</v>
      </c>
      <c r="AK149" s="5">
        <f t="shared" si="32"/>
        <v>-0.30551343325254265</v>
      </c>
      <c r="AL149" s="5">
        <f t="shared" si="32"/>
        <v>-0.46007157425532341</v>
      </c>
      <c r="AM149" s="5">
        <f t="shared" si="32"/>
        <v>-0.29933668957248472</v>
      </c>
      <c r="AN149" s="5">
        <f t="shared" si="32"/>
        <v>-0.80425547065543412</v>
      </c>
      <c r="AO149" s="5">
        <f t="shared" si="47"/>
        <v>0.30113660568231637</v>
      </c>
      <c r="AP149" s="5">
        <f t="shared" si="33"/>
        <v>0.3644579443567153</v>
      </c>
      <c r="AQ149" s="5">
        <f t="shared" si="33"/>
        <v>-1.033094759442136</v>
      </c>
      <c r="AR149" s="5">
        <f t="shared" si="33"/>
        <v>-1.371797460024645</v>
      </c>
      <c r="AS149" s="5">
        <f t="shared" si="33"/>
        <v>-0.37952522402678568</v>
      </c>
      <c r="AV149" s="2">
        <f t="shared" si="34"/>
        <v>75.098495304073722</v>
      </c>
      <c r="AW149" s="2">
        <f t="shared" si="35"/>
        <v>77.694711897638825</v>
      </c>
      <c r="AX149" s="2">
        <f t="shared" si="36"/>
        <v>78.83277404883431</v>
      </c>
      <c r="AY149" s="2">
        <f t="shared" si="37"/>
        <v>78.193715897949374</v>
      </c>
      <c r="AZ149" s="2">
        <f t="shared" si="38"/>
        <v>78.697622279101012</v>
      </c>
      <c r="BA149" s="2">
        <f t="shared" si="39"/>
        <v>80.13677230922535</v>
      </c>
      <c r="BB149" s="2">
        <f t="shared" si="40"/>
        <v>80.668122024558983</v>
      </c>
      <c r="BC149" s="2">
        <f t="shared" si="41"/>
        <v>80.116413604403121</v>
      </c>
      <c r="BD149" s="2">
        <f t="shared" si="42"/>
        <v>77.401362009357143</v>
      </c>
      <c r="BE149" s="2">
        <f t="shared" si="43"/>
        <v>73.558779757547995</v>
      </c>
      <c r="BF149" s="2">
        <f t="shared" si="44"/>
        <v>67.44185328466537</v>
      </c>
      <c r="BG149" s="2">
        <f t="shared" si="45"/>
        <v>59.645292801447731</v>
      </c>
      <c r="BH149" s="2">
        <f t="shared" si="46"/>
        <v>49.995360111528775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77.109769650659359</v>
      </c>
      <c r="CP149" s="2">
        <f>BL$207*$B149+BL$209</f>
        <v>80.257569404803604</v>
      </c>
      <c r="CQ149" s="2">
        <f>BM$207*$B149+BM$209</f>
        <v>82.466355646775412</v>
      </c>
      <c r="CR149" s="2">
        <f>BN$207*$B149+BN$209</f>
        <v>81.142029195587511</v>
      </c>
      <c r="CS149" s="2">
        <f>BO$207*$B149+BO$209</f>
        <v>81.250190162290437</v>
      </c>
      <c r="CT149" s="2">
        <f>BP$207*$B149+BP$209</f>
        <v>83.479373040544161</v>
      </c>
      <c r="CU149" s="2">
        <f>BQ$207*$B149+BQ$209</f>
        <v>83.337960753321624</v>
      </c>
      <c r="CV149" s="2">
        <f>BR$207*$B149+BR$209</f>
        <v>83.53550072957637</v>
      </c>
      <c r="CW149" s="2">
        <f>BS$207*$B149+BS$209</f>
        <v>81.376069709976463</v>
      </c>
      <c r="CX149" s="2">
        <f>BT$207*$B149+BT$209</f>
        <v>77.321709546394658</v>
      </c>
      <c r="CY149" s="2">
        <f>BU$207*$B149+BU$209</f>
        <v>71.519038161786852</v>
      </c>
      <c r="CZ149" s="2">
        <f>BV$207*$B149+BV$209</f>
        <v>62.978698945874932</v>
      </c>
      <c r="DA149" s="2">
        <f>BW$207*$B149+BW$209</f>
        <v>52.663199163770408</v>
      </c>
      <c r="DD149" s="2">
        <f>BZ$207*$B149+BZ$209</f>
        <v>75.066056410408137</v>
      </c>
      <c r="DE149" s="2">
        <f>CA$207*$B149+CA$209</f>
        <v>77.614434628316886</v>
      </c>
      <c r="DF149" s="2">
        <f>CB$207*$B149+CB$209</f>
        <v>78.768334132503583</v>
      </c>
      <c r="DG149" s="2">
        <f>CC$207*$B149+CC$209</f>
        <v>78.147929676151463</v>
      </c>
      <c r="DH149" s="2">
        <f>CD$207*$B149+CD$209</f>
        <v>78.657796987100866</v>
      </c>
      <c r="DI149" s="2">
        <f>CE$207*$B149+CE$209</f>
        <v>80.077629234051585</v>
      </c>
      <c r="DJ149" s="2">
        <f>CF$207*$B149+CF$209</f>
        <v>80.62269190057188</v>
      </c>
      <c r="DK149" s="2">
        <f>CG$207*$B149+CG$209</f>
        <v>80.058064191604515</v>
      </c>
      <c r="DL149" s="2">
        <f>CH$207*$B149+CH$209</f>
        <v>77.338467841797353</v>
      </c>
      <c r="DM149" s="2">
        <f>CI$207*$B149+CI$209</f>
        <v>73.497562903308335</v>
      </c>
      <c r="DN149" s="2">
        <f>CJ$207*$B149+CJ$209</f>
        <v>67.36863677712239</v>
      </c>
      <c r="DO149" s="2">
        <f>CK$207*$B149+CK$209</f>
        <v>59.583615357242032</v>
      </c>
      <c r="DP149" s="2">
        <f>CL$207*$B149+CL$209</f>
        <v>49.947817048848442</v>
      </c>
      <c r="DS149" s="2">
        <f>POWER(10,($B149-C$227)/C$228)/(1+POWER(10,($B149-C$227)/C$228))</f>
        <v>0.98412747296113312</v>
      </c>
      <c r="DT149" s="2">
        <f>POWER(10,($B149-D$227)/D$228)/(1+POWER(10,($B149-D$227)/D$228))</f>
        <v>0.96962800760820622</v>
      </c>
      <c r="DU149" s="2">
        <f>POWER(10,($B149-E$227)/E$228)/(1+POWER(10,($B149-E$227)/E$228))</f>
        <v>0.98257448852527374</v>
      </c>
      <c r="DV149" s="2">
        <f>POWER(10,($B149-F$227)/F$228)/(1+POWER(10,($B149-F$227)/F$228))</f>
        <v>0.98470784905421638</v>
      </c>
      <c r="DW149" s="2">
        <f>POWER(10,($B149-G$227)/G$228)/(1+POWER(10,($B149-G$227)/G$228))</f>
        <v>0.98463763429818374</v>
      </c>
      <c r="DX149" s="2">
        <f>POWER(10,($B149-H$227)/H$228)/(1+POWER(10,($B149-H$227)/H$228))</f>
        <v>0.98261389494973439</v>
      </c>
      <c r="DY149" s="2">
        <f>POWER(10,($B149-I$227)/I$228)/(1+POWER(10,($B149-I$227)/I$228))</f>
        <v>0.98326864614489429</v>
      </c>
      <c r="DZ149" s="2">
        <f>POWER(10,($B149-J$227)/J$228)/(1+POWER(10,($B149-J$227)/J$228))</f>
        <v>0.98322056717312956</v>
      </c>
      <c r="EA149" s="2">
        <f>POWER(10,($B149-K$227)/K$228)/(1+POWER(10,($B149-K$227)/K$228))</f>
        <v>0.9844228902172184</v>
      </c>
      <c r="EB149" s="2">
        <f>POWER(10,($B149-L$227)/L$228)/(1+POWER(10,($B149-L$227)/L$228))</f>
        <v>0.98399202228545957</v>
      </c>
      <c r="EC149" s="2">
        <f>POWER(10,($B149-M$227)/M$228)/(1+POWER(10,($B149-M$227)/M$228))</f>
        <v>0.98235917426841857</v>
      </c>
      <c r="ED149" s="2">
        <f>POWER(10,($B149-N$227)/N$228)/(1+POWER(10,($B149-N$227)/N$228))</f>
        <v>0.98183330613355246</v>
      </c>
      <c r="EE149" s="2">
        <f>POWER(10,($B149-O$227)/O$228)/(1+POWER(10,($B149-O$227)/O$228))</f>
        <v>0.98249120725253825</v>
      </c>
    </row>
    <row r="150" spans="2:137" x14ac:dyDescent="0.25">
      <c r="B150" s="2">
        <v>144</v>
      </c>
      <c r="C150">
        <v>74.325999999999993</v>
      </c>
      <c r="D150">
        <v>77</v>
      </c>
      <c r="E150">
        <v>78.373000000000005</v>
      </c>
      <c r="F150">
        <v>79.179000000000002</v>
      </c>
      <c r="G150">
        <v>77.835999999999999</v>
      </c>
      <c r="H150">
        <v>80.06</v>
      </c>
      <c r="I150">
        <v>81.254000000000005</v>
      </c>
      <c r="J150">
        <v>80.103999999999999</v>
      </c>
      <c r="K150">
        <v>76.686999999999998</v>
      </c>
      <c r="L150">
        <v>73.805999999999997</v>
      </c>
      <c r="M150">
        <v>66.194000000000003</v>
      </c>
      <c r="N150">
        <v>59.746299999999998</v>
      </c>
      <c r="O150">
        <v>49.972200000000001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75.067503325510586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77.655057269181682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78.777009367050752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78.281859994905631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78.810061946953809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80.159952185272829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80.807471805217872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80.403909742571358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77.813307227518649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73.839825117418783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67.608874403376902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59.727883548215367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50.000708917940791</v>
      </c>
      <c r="AE150" s="5"/>
      <c r="AG150" s="5">
        <f t="shared" si="32"/>
        <v>-0.7415033255105925</v>
      </c>
      <c r="AH150" s="5">
        <f t="shared" si="32"/>
        <v>-0.6550572691816825</v>
      </c>
      <c r="AI150" s="5">
        <f t="shared" si="32"/>
        <v>-0.40400936705074741</v>
      </c>
      <c r="AJ150" s="5">
        <f t="shared" si="32"/>
        <v>0.89714000509437142</v>
      </c>
      <c r="AK150" s="5">
        <f t="shared" si="32"/>
        <v>-0.97406194695381032</v>
      </c>
      <c r="AL150" s="5">
        <f t="shared" si="32"/>
        <v>-9.9952185272826455E-2</v>
      </c>
      <c r="AM150" s="5">
        <f t="shared" si="32"/>
        <v>0.44652819478213246</v>
      </c>
      <c r="AN150" s="5">
        <f t="shared" si="32"/>
        <v>-0.29990974257135861</v>
      </c>
      <c r="AO150" s="5">
        <f t="shared" si="47"/>
        <v>-1.1263072275186516</v>
      </c>
      <c r="AP150" s="5">
        <f t="shared" si="33"/>
        <v>-3.3825117418786022E-2</v>
      </c>
      <c r="AQ150" s="5">
        <f t="shared" si="33"/>
        <v>-1.4148744033768992</v>
      </c>
      <c r="AR150" s="5">
        <f t="shared" si="33"/>
        <v>1.8416451784631249E-2</v>
      </c>
      <c r="AS150" s="5">
        <f t="shared" si="33"/>
        <v>-2.8508917940790468E-2</v>
      </c>
      <c r="AV150" s="2">
        <f t="shared" si="34"/>
        <v>75.067503292439767</v>
      </c>
      <c r="AW150" s="2">
        <f t="shared" si="35"/>
        <v>77.654986280929663</v>
      </c>
      <c r="AX150" s="2">
        <f t="shared" si="36"/>
        <v>78.777009366819073</v>
      </c>
      <c r="AY150" s="2">
        <f t="shared" si="37"/>
        <v>78.142522048561418</v>
      </c>
      <c r="AZ150" s="2">
        <f t="shared" si="38"/>
        <v>78.658172699594616</v>
      </c>
      <c r="BA150" s="2">
        <f t="shared" si="39"/>
        <v>80.096132638010175</v>
      </c>
      <c r="BB150" s="2">
        <f t="shared" si="40"/>
        <v>80.638613815203797</v>
      </c>
      <c r="BC150" s="2">
        <f t="shared" si="41"/>
        <v>80.075985721401864</v>
      </c>
      <c r="BD150" s="2">
        <f t="shared" si="42"/>
        <v>77.352042484285903</v>
      </c>
      <c r="BE150" s="2">
        <f t="shared" si="43"/>
        <v>73.514974016928022</v>
      </c>
      <c r="BF150" s="2">
        <f t="shared" si="44"/>
        <v>67.398656811591465</v>
      </c>
      <c r="BG150" s="2">
        <f t="shared" si="45"/>
        <v>59.606385609488861</v>
      </c>
      <c r="BH150" s="2">
        <f t="shared" si="46"/>
        <v>49.957854783515515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77.115753049751405</v>
      </c>
      <c r="CP150" s="2">
        <f>BL$207*$B150+BL$209</f>
        <v>80.268966347681101</v>
      </c>
      <c r="CQ150" s="2">
        <f>BM$207*$B150+BM$209</f>
        <v>82.484191396992401</v>
      </c>
      <c r="CR150" s="2">
        <f>BN$207*$B150+BN$209</f>
        <v>81.151053736568912</v>
      </c>
      <c r="CS150" s="2">
        <f>BO$207*$B150+BO$209</f>
        <v>81.254686812807378</v>
      </c>
      <c r="CT150" s="2">
        <f>BP$207*$B150+BP$209</f>
        <v>83.505483341304028</v>
      </c>
      <c r="CU150" s="2">
        <f>BQ$207*$B150+BQ$209</f>
        <v>83.356840242708785</v>
      </c>
      <c r="CV150" s="2">
        <f>BR$207*$B150+BR$209</f>
        <v>83.564019544490549</v>
      </c>
      <c r="CW150" s="2">
        <f>BS$207*$B150+BS$209</f>
        <v>81.404255074666906</v>
      </c>
      <c r="CX150" s="2">
        <f>BT$207*$B150+BT$209</f>
        <v>77.352244619614424</v>
      </c>
      <c r="CY150" s="2">
        <f>BU$207*$B150+BU$209</f>
        <v>71.560041389021734</v>
      </c>
      <c r="CZ150" s="2">
        <f>BV$207*$B150+BV$209</f>
        <v>63.01284198028376</v>
      </c>
      <c r="DA150" s="2">
        <f>BW$207*$B150+BW$209</f>
        <v>52.686096296998421</v>
      </c>
      <c r="DD150" s="2">
        <f>BZ$207*$B150+BZ$209</f>
        <v>75.03737478399195</v>
      </c>
      <c r="DE150" s="2">
        <f>CA$207*$B150+CA$209</f>
        <v>77.580312111238044</v>
      </c>
      <c r="DF150" s="2">
        <f>CB$207*$B150+CB$209</f>
        <v>78.717049044088697</v>
      </c>
      <c r="DG150" s="2">
        <f>CC$207*$B150+CC$209</f>
        <v>78.099911633297211</v>
      </c>
      <c r="DH150" s="2">
        <f>CD$207*$B150+CD$209</f>
        <v>78.621226280208219</v>
      </c>
      <c r="DI150" s="2">
        <f>CE$207*$B150+CE$209</f>
        <v>80.041116376515603</v>
      </c>
      <c r="DJ150" s="2">
        <f>CF$207*$B150+CF$209</f>
        <v>80.596430129365672</v>
      </c>
      <c r="DK150" s="2">
        <f>CG$207*$B150+CG$209</f>
        <v>80.021697325451356</v>
      </c>
      <c r="DL150" s="2">
        <f>CH$207*$B150+CH$209</f>
        <v>77.293563826138993</v>
      </c>
      <c r="DM150" s="2">
        <f>CI$207*$B150+CI$209</f>
        <v>73.458040590710709</v>
      </c>
      <c r="DN150" s="2">
        <f>CJ$207*$B150+CJ$209</f>
        <v>67.330503579337417</v>
      </c>
      <c r="DO150" s="2">
        <f>CK$207*$B150+CK$209</f>
        <v>59.548902405279719</v>
      </c>
      <c r="DP150" s="2">
        <f>CL$207*$B150+CL$209</f>
        <v>49.913513287388199</v>
      </c>
      <c r="DS150" s="2">
        <f>POWER(10,($B150-C$227)/C$228)/(1+POWER(10,($B150-C$227)/C$228))</f>
        <v>0.98550383780269246</v>
      </c>
      <c r="DT150" s="2">
        <f>POWER(10,($B150-D$227)/D$228)/(1+POWER(10,($B150-D$227)/D$228))</f>
        <v>0.97222619082830819</v>
      </c>
      <c r="DU150" s="2">
        <f>POWER(10,($B150-E$227)/E$228)/(1+POWER(10,($B150-E$227)/E$228))</f>
        <v>0.98408334033775724</v>
      </c>
      <c r="DV150" s="2">
        <f>POWER(10,($B150-F$227)/F$228)/(1+POWER(10,($B150-F$227)/F$228))</f>
        <v>0.98603460152887545</v>
      </c>
      <c r="DW150" s="2">
        <f>POWER(10,($B150-G$227)/G$228)/(1+POWER(10,($B150-G$227)/G$228))</f>
        <v>0.98597039183650759</v>
      </c>
      <c r="DX150" s="2">
        <f>POWER(10,($B150-H$227)/H$228)/(1+POWER(10,($B150-H$227)/H$228))</f>
        <v>0.98411938976045055</v>
      </c>
      <c r="DY150" s="2">
        <f>POWER(10,($B150-I$227)/I$228)/(1+POWER(10,($B150-I$227)/I$228))</f>
        <v>0.98471832658697156</v>
      </c>
      <c r="DZ150" s="2">
        <f>POWER(10,($B150-J$227)/J$228)/(1+POWER(10,($B150-J$227)/J$228))</f>
        <v>0.9846743484658933</v>
      </c>
      <c r="EA150" s="2">
        <f>POWER(10,($B150-K$227)/K$228)/(1+POWER(10,($B150-K$227)/K$228))</f>
        <v>0.9857740086493102</v>
      </c>
      <c r="EB150" s="2">
        <f>POWER(10,($B150-L$227)/L$228)/(1+POWER(10,($B150-L$227)/L$228))</f>
        <v>0.98537995806209844</v>
      </c>
      <c r="EC150" s="2">
        <f>POWER(10,($B150-M$227)/M$228)/(1+POWER(10,($B150-M$227)/M$228))</f>
        <v>0.98388636410862684</v>
      </c>
      <c r="ED150" s="2">
        <f>POWER(10,($B150-N$227)/N$228)/(1+POWER(10,($B150-N$227)/N$228))</f>
        <v>0.98340525203616602</v>
      </c>
      <c r="EE150" s="2">
        <f>POWER(10,($B150-O$227)/O$228)/(1+POWER(10,($B150-O$227)/O$228))</f>
        <v>0.98400715290628771</v>
      </c>
    </row>
    <row r="151" spans="2:137" x14ac:dyDescent="0.25">
      <c r="B151" s="2">
        <v>145</v>
      </c>
      <c r="C151">
        <v>74.697999999999993</v>
      </c>
      <c r="D151">
        <v>78.045000000000002</v>
      </c>
      <c r="E151">
        <v>77.896000000000001</v>
      </c>
      <c r="F151">
        <v>78.134</v>
      </c>
      <c r="G151">
        <v>78.388000000000005</v>
      </c>
      <c r="H151">
        <v>79.09</v>
      </c>
      <c r="I151">
        <v>79.94</v>
      </c>
      <c r="J151">
        <v>81.671999999999997</v>
      </c>
      <c r="K151">
        <v>76.328000000000003</v>
      </c>
      <c r="L151">
        <v>72.492999999999995</v>
      </c>
      <c r="M151">
        <v>67.045000000000002</v>
      </c>
      <c r="N151">
        <v>59.865699999999997</v>
      </c>
      <c r="O151">
        <v>50.680599999999998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75.03666471238472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77.615774185303721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78.721529889380733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78.293375507118242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78.836488191334837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80.154384513790603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80.857614066631939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80.523281624439832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77.950426447155579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73.947855048378486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67.683721469079842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59.769189095171974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49.996538727004349</v>
      </c>
      <c r="AE151" s="5"/>
      <c r="AG151" s="5">
        <f t="shared" si="32"/>
        <v>-0.33866471238472684</v>
      </c>
      <c r="AH151" s="5">
        <f t="shared" si="32"/>
        <v>0.42922581469628085</v>
      </c>
      <c r="AI151" s="5">
        <f t="shared" si="32"/>
        <v>-0.82552988938073213</v>
      </c>
      <c r="AJ151" s="5">
        <f t="shared" si="32"/>
        <v>-0.15937550711824144</v>
      </c>
      <c r="AK151" s="5">
        <f t="shared" si="32"/>
        <v>-0.44848819133483175</v>
      </c>
      <c r="AL151" s="5">
        <f t="shared" si="32"/>
        <v>-1.0643845137905998</v>
      </c>
      <c r="AM151" s="5">
        <f t="shared" si="32"/>
        <v>-0.91761406663194123</v>
      </c>
      <c r="AN151" s="5">
        <f t="shared" si="32"/>
        <v>1.1487183755601649</v>
      </c>
      <c r="AO151" s="5">
        <f t="shared" si="47"/>
        <v>-1.6224264471555756</v>
      </c>
      <c r="AP151" s="5">
        <f t="shared" si="33"/>
        <v>-1.4548550483784908</v>
      </c>
      <c r="AQ151" s="5">
        <f t="shared" si="33"/>
        <v>-0.63872146907984018</v>
      </c>
      <c r="AR151" s="5">
        <f t="shared" si="33"/>
        <v>9.6510904828022603E-2</v>
      </c>
      <c r="AS151" s="5">
        <f t="shared" si="33"/>
        <v>0.68406127299564901</v>
      </c>
      <c r="AV151" s="2">
        <f t="shared" si="34"/>
        <v>75.03666465605798</v>
      </c>
      <c r="AW151" s="2">
        <f t="shared" si="35"/>
        <v>77.615615918588006</v>
      </c>
      <c r="AX151" s="2">
        <f t="shared" si="36"/>
        <v>78.721529889341369</v>
      </c>
      <c r="AY151" s="2">
        <f t="shared" si="37"/>
        <v>78.091529984656447</v>
      </c>
      <c r="AZ151" s="2">
        <f t="shared" si="38"/>
        <v>78.618918867905322</v>
      </c>
      <c r="BA151" s="2">
        <f t="shared" si="39"/>
        <v>80.055757413522798</v>
      </c>
      <c r="BB151" s="2">
        <f t="shared" si="40"/>
        <v>80.609322119969391</v>
      </c>
      <c r="BC151" s="2">
        <f t="shared" si="41"/>
        <v>80.035817063164785</v>
      </c>
      <c r="BD151" s="2">
        <f t="shared" si="42"/>
        <v>77.303009292123946</v>
      </c>
      <c r="BE151" s="2">
        <f t="shared" si="43"/>
        <v>73.471444384095889</v>
      </c>
      <c r="BF151" s="2">
        <f t="shared" si="44"/>
        <v>67.355779745418658</v>
      </c>
      <c r="BG151" s="2">
        <f t="shared" si="45"/>
        <v>59.567735050790702</v>
      </c>
      <c r="BH151" s="2">
        <f t="shared" si="46"/>
        <v>49.920541926090756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77.121736448843436</v>
      </c>
      <c r="CP151" s="2">
        <f>BL$207*$B151+BL$209</f>
        <v>80.280363290558597</v>
      </c>
      <c r="CQ151" s="2">
        <f>BM$207*$B151+BM$209</f>
        <v>82.502027147209375</v>
      </c>
      <c r="CR151" s="2">
        <f>BN$207*$B151+BN$209</f>
        <v>81.160078277550298</v>
      </c>
      <c r="CS151" s="2">
        <f>BO$207*$B151+BO$209</f>
        <v>81.25918346332432</v>
      </c>
      <c r="CT151" s="2">
        <f>BP$207*$B151+BP$209</f>
        <v>83.531593642063896</v>
      </c>
      <c r="CU151" s="2">
        <f>BQ$207*$B151+BQ$209</f>
        <v>83.375719732095931</v>
      </c>
      <c r="CV151" s="2">
        <f>BR$207*$B151+BR$209</f>
        <v>83.592538359404713</v>
      </c>
      <c r="CW151" s="2">
        <f>BS$207*$B151+BS$209</f>
        <v>81.432440439357364</v>
      </c>
      <c r="CX151" s="2">
        <f>BT$207*$B151+BT$209</f>
        <v>77.382779692834177</v>
      </c>
      <c r="CY151" s="2">
        <f>BU$207*$B151+BU$209</f>
        <v>71.601044616256615</v>
      </c>
      <c r="CZ151" s="2">
        <f>BV$207*$B151+BV$209</f>
        <v>63.046985014692588</v>
      </c>
      <c r="DA151" s="2">
        <f>BW$207*$B151+BW$209</f>
        <v>52.708993430226435</v>
      </c>
      <c r="DD151" s="2">
        <f>BZ$207*$B151+BZ$209</f>
        <v>75.008693157575763</v>
      </c>
      <c r="DE151" s="2">
        <f>CA$207*$B151+CA$209</f>
        <v>77.546189594159202</v>
      </c>
      <c r="DF151" s="2">
        <f>CB$207*$B151+CB$209</f>
        <v>78.66576395567381</v>
      </c>
      <c r="DG151" s="2">
        <f>CC$207*$B151+CC$209</f>
        <v>78.051893590442972</v>
      </c>
      <c r="DH151" s="2">
        <f>CD$207*$B151+CD$209</f>
        <v>78.584655573315572</v>
      </c>
      <c r="DI151" s="2">
        <f>CE$207*$B151+CE$209</f>
        <v>80.004603518979621</v>
      </c>
      <c r="DJ151" s="2">
        <f>CF$207*$B151+CF$209</f>
        <v>80.570168358159478</v>
      </c>
      <c r="DK151" s="2">
        <f>CG$207*$B151+CG$209</f>
        <v>79.985330459298183</v>
      </c>
      <c r="DL151" s="2">
        <f>CH$207*$B151+CH$209</f>
        <v>77.248659810480646</v>
      </c>
      <c r="DM151" s="2">
        <f>CI$207*$B151+CI$209</f>
        <v>73.418518278113098</v>
      </c>
      <c r="DN151" s="2">
        <f>CJ$207*$B151+CJ$209</f>
        <v>67.292370381552459</v>
      </c>
      <c r="DO151" s="2">
        <f>CK$207*$B151+CK$209</f>
        <v>59.514189453317407</v>
      </c>
      <c r="DP151" s="2">
        <f>CL$207*$B151+CL$209</f>
        <v>49.879209525927948</v>
      </c>
      <c r="DS151" s="2">
        <f>POWER(10,($B151-C$227)/C$228)/(1+POWER(10,($B151-C$227)/C$228))</f>
        <v>0.98676245839457855</v>
      </c>
      <c r="DT151" s="2">
        <f>POWER(10,($B151-D$227)/D$228)/(1+POWER(10,($B151-D$227)/D$228))</f>
        <v>0.97460793199779894</v>
      </c>
      <c r="DU151" s="2">
        <f>POWER(10,($B151-E$227)/E$228)/(1+POWER(10,($B151-E$227)/E$228))</f>
        <v>0.98546347555334757</v>
      </c>
      <c r="DV151" s="2">
        <f>POWER(10,($B151-F$227)/F$228)/(1+POWER(10,($B151-F$227)/F$228))</f>
        <v>0.98724773518835951</v>
      </c>
      <c r="DW151" s="2">
        <f>POWER(10,($B151-G$227)/G$228)/(1+POWER(10,($B151-G$227)/G$228))</f>
        <v>0.98718903073782038</v>
      </c>
      <c r="DX151" s="2">
        <f>POWER(10,($B151-H$227)/H$228)/(1+POWER(10,($B151-H$227)/H$228))</f>
        <v>0.98549644519604052</v>
      </c>
      <c r="DY151" s="2">
        <f>POWER(10,($B151-I$227)/I$228)/(1+POWER(10,($B151-I$227)/I$228))</f>
        <v>0.98604418291048168</v>
      </c>
      <c r="DZ151" s="2">
        <f>POWER(10,($B151-J$227)/J$228)/(1+POWER(10,($B151-J$227)/J$228))</f>
        <v>0.98600396615201691</v>
      </c>
      <c r="EA151" s="2">
        <f>POWER(10,($B151-K$227)/K$228)/(1+POWER(10,($B151-K$227)/K$228))</f>
        <v>0.9870094810258031</v>
      </c>
      <c r="EB151" s="2">
        <f>POWER(10,($B151-L$227)/L$228)/(1+POWER(10,($B151-L$227)/L$228))</f>
        <v>0.98664918872750107</v>
      </c>
      <c r="EC151" s="2">
        <f>POWER(10,($B151-M$227)/M$228)/(1+POWER(10,($B151-M$227)/M$228))</f>
        <v>0.98528332372972938</v>
      </c>
      <c r="ED151" s="2">
        <f>POWER(10,($B151-N$227)/N$228)/(1+POWER(10,($B151-N$227)/N$228))</f>
        <v>0.98484327877369382</v>
      </c>
      <c r="EE151" s="2">
        <f>POWER(10,($B151-O$227)/O$228)/(1+POWER(10,($B151-O$227)/O$228))</f>
        <v>0.98539379628952439</v>
      </c>
    </row>
    <row r="152" spans="2:137" x14ac:dyDescent="0.25">
      <c r="B152" s="2">
        <v>146</v>
      </c>
      <c r="C152">
        <v>75.302000000000007</v>
      </c>
      <c r="D152">
        <v>79.045000000000002</v>
      </c>
      <c r="E152">
        <v>77.94</v>
      </c>
      <c r="F152">
        <v>78.224000000000004</v>
      </c>
      <c r="G152">
        <v>79.805999999999997</v>
      </c>
      <c r="H152">
        <v>79.03</v>
      </c>
      <c r="I152">
        <v>81.328000000000003</v>
      </c>
      <c r="J152">
        <v>81.254000000000005</v>
      </c>
      <c r="K152">
        <v>77.045000000000002</v>
      </c>
      <c r="L152">
        <v>73.954999999999998</v>
      </c>
      <c r="M152">
        <v>66.045000000000002</v>
      </c>
      <c r="N152">
        <v>59.537300000000002</v>
      </c>
      <c r="O152">
        <v>49.4861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75.005970671898879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77.576919209341199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78.666320679144363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78.319016387859463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78.876376491548911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80.16068064938068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80.927453816366238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80.685183320143381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78.118326390061284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74.092965696318345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67.80007377223609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59.847532532959981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50.012046999651929</v>
      </c>
      <c r="AE152" s="5"/>
      <c r="AG152" s="5">
        <f t="shared" si="32"/>
        <v>0.29602932810112748</v>
      </c>
      <c r="AH152" s="5">
        <f t="shared" si="32"/>
        <v>1.4680807906588029</v>
      </c>
      <c r="AI152" s="5">
        <f t="shared" si="32"/>
        <v>-0.72632067914436504</v>
      </c>
      <c r="AJ152" s="5">
        <f t="shared" si="32"/>
        <v>-9.5016387859459428E-2</v>
      </c>
      <c r="AK152" s="5">
        <f t="shared" si="32"/>
        <v>0.92962350845108688</v>
      </c>
      <c r="AL152" s="5">
        <f t="shared" si="32"/>
        <v>-1.1306806493806789</v>
      </c>
      <c r="AM152" s="5">
        <f t="shared" si="32"/>
        <v>0.40054618363376449</v>
      </c>
      <c r="AN152" s="5">
        <f t="shared" si="32"/>
        <v>0.56881667985662432</v>
      </c>
      <c r="AO152" s="5">
        <f t="shared" si="47"/>
        <v>-1.0733263900612826</v>
      </c>
      <c r="AP152" s="5">
        <f t="shared" si="33"/>
        <v>-0.13796569631834643</v>
      </c>
      <c r="AQ152" s="5">
        <f t="shared" si="33"/>
        <v>-1.7550737722360878</v>
      </c>
      <c r="AR152" s="5">
        <f t="shared" si="33"/>
        <v>-0.31023253295997932</v>
      </c>
      <c r="AS152" s="5">
        <f t="shared" si="33"/>
        <v>-0.52594699965192859</v>
      </c>
      <c r="AV152" s="2">
        <f t="shared" si="34"/>
        <v>75.005970580311271</v>
      </c>
      <c r="AW152" s="2">
        <f t="shared" si="35"/>
        <v>77.576582912929908</v>
      </c>
      <c r="AX152" s="2">
        <f t="shared" si="36"/>
        <v>78.666320679138124</v>
      </c>
      <c r="AY152" s="2">
        <f t="shared" si="37"/>
        <v>78.040729137594852</v>
      </c>
      <c r="AZ152" s="2">
        <f t="shared" si="38"/>
        <v>78.579848988281242</v>
      </c>
      <c r="BA152" s="2">
        <f t="shared" si="39"/>
        <v>80.015632580142054</v>
      </c>
      <c r="BB152" s="2">
        <f t="shared" si="40"/>
        <v>80.580234402738242</v>
      </c>
      <c r="BC152" s="2">
        <f t="shared" si="41"/>
        <v>79.995893953337529</v>
      </c>
      <c r="BD152" s="2">
        <f t="shared" si="42"/>
        <v>77.254246749614367</v>
      </c>
      <c r="BE152" s="2">
        <f t="shared" si="43"/>
        <v>73.428175945547437</v>
      </c>
      <c r="BF152" s="2">
        <f t="shared" si="44"/>
        <v>67.313205720518638</v>
      </c>
      <c r="BG152" s="2">
        <f t="shared" si="45"/>
        <v>59.52932895401166</v>
      </c>
      <c r="BH152" s="2">
        <f t="shared" si="46"/>
        <v>49.883412824268142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77.127719847935481</v>
      </c>
      <c r="CP152" s="2">
        <f>BL$207*$B152+BL$209</f>
        <v>80.291760233436079</v>
      </c>
      <c r="CQ152" s="2">
        <f>BM$207*$B152+BM$209</f>
        <v>82.51986289742635</v>
      </c>
      <c r="CR152" s="2">
        <f>BN$207*$B152+BN$209</f>
        <v>81.169102818531698</v>
      </c>
      <c r="CS152" s="2">
        <f>BO$207*$B152+BO$209</f>
        <v>81.263680113841247</v>
      </c>
      <c r="CT152" s="2">
        <f>BP$207*$B152+BP$209</f>
        <v>83.557703942823764</v>
      </c>
      <c r="CU152" s="2">
        <f>BQ$207*$B152+BQ$209</f>
        <v>83.394599221483091</v>
      </c>
      <c r="CV152" s="2">
        <f>BR$207*$B152+BR$209</f>
        <v>83.621057174318892</v>
      </c>
      <c r="CW152" s="2">
        <f>BS$207*$B152+BS$209</f>
        <v>81.460625804047822</v>
      </c>
      <c r="CX152" s="2">
        <f>BT$207*$B152+BT$209</f>
        <v>77.413314766053929</v>
      </c>
      <c r="CY152" s="2">
        <f>BU$207*$B152+BU$209</f>
        <v>71.642047843491511</v>
      </c>
      <c r="CZ152" s="2">
        <f>BV$207*$B152+BV$209</f>
        <v>63.081128049101416</v>
      </c>
      <c r="DA152" s="2">
        <f>BW$207*$B152+BW$209</f>
        <v>52.731890563454449</v>
      </c>
      <c r="DD152" s="2">
        <f>BZ$207*$B152+BZ$209</f>
        <v>74.98001153115959</v>
      </c>
      <c r="DE152" s="2">
        <f>CA$207*$B152+CA$209</f>
        <v>77.512067077080374</v>
      </c>
      <c r="DF152" s="2">
        <f>CB$207*$B152+CB$209</f>
        <v>78.61447886725891</v>
      </c>
      <c r="DG152" s="2">
        <f>CC$207*$B152+CC$209</f>
        <v>78.00387554758872</v>
      </c>
      <c r="DH152" s="2">
        <f>CD$207*$B152+CD$209</f>
        <v>78.548084866422926</v>
      </c>
      <c r="DI152" s="2">
        <f>CE$207*$B152+CE$209</f>
        <v>79.96809066144364</v>
      </c>
      <c r="DJ152" s="2">
        <f>CF$207*$B152+CF$209</f>
        <v>80.54390658695327</v>
      </c>
      <c r="DK152" s="2">
        <f>CG$207*$B152+CG$209</f>
        <v>79.948963593145024</v>
      </c>
      <c r="DL152" s="2">
        <f>CH$207*$B152+CH$209</f>
        <v>77.2037557948223</v>
      </c>
      <c r="DM152" s="2">
        <f>CI$207*$B152+CI$209</f>
        <v>73.378995965515472</v>
      </c>
      <c r="DN152" s="2">
        <f>CJ$207*$B152+CJ$209</f>
        <v>67.254237183767501</v>
      </c>
      <c r="DO152" s="2">
        <f>CK$207*$B152+CK$209</f>
        <v>59.479476501355094</v>
      </c>
      <c r="DP152" s="2">
        <f>CL$207*$B152+CL$209</f>
        <v>49.844905764467704</v>
      </c>
      <c r="DS152" s="2">
        <f>POWER(10,($B152-C$227)/C$228)/(1+POWER(10,($B152-C$227)/C$228))</f>
        <v>0.98791314027658594</v>
      </c>
      <c r="DT152" s="2">
        <f>POWER(10,($B152-D$227)/D$228)/(1+POWER(10,($B152-D$227)/D$228))</f>
        <v>0.97679030302247138</v>
      </c>
      <c r="DU152" s="2">
        <f>POWER(10,($B152-E$227)/E$228)/(1+POWER(10,($B152-E$227)/E$228))</f>
        <v>0.98672555336971945</v>
      </c>
      <c r="DV152" s="2">
        <f>POWER(10,($B152-F$227)/F$228)/(1+POWER(10,($B152-F$227)/F$228))</f>
        <v>0.98835673180739791</v>
      </c>
      <c r="DW152" s="2">
        <f>POWER(10,($B152-G$227)/G$228)/(1+POWER(10,($B152-G$227)/G$228))</f>
        <v>0.98830307208391177</v>
      </c>
      <c r="DX152" s="2">
        <f>POWER(10,($B152-H$227)/H$228)/(1+POWER(10,($B152-H$227)/H$228))</f>
        <v>0.98675569902055393</v>
      </c>
      <c r="DY152" s="2">
        <f>POWER(10,($B152-I$227)/I$228)/(1+POWER(10,($B152-I$227)/I$228))</f>
        <v>0.98725649501986401</v>
      </c>
      <c r="DZ152" s="2">
        <f>POWER(10,($B152-J$227)/J$228)/(1+POWER(10,($B152-J$227)/J$228))</f>
        <v>0.98721972652518453</v>
      </c>
      <c r="EA152" s="2">
        <f>POWER(10,($B152-K$227)/K$228)/(1+POWER(10,($B152-K$227)/K$228))</f>
        <v>0.98813894840983019</v>
      </c>
      <c r="EB152" s="2">
        <f>POWER(10,($B152-L$227)/L$228)/(1+POWER(10,($B152-L$227)/L$228))</f>
        <v>0.9878095950113327</v>
      </c>
      <c r="EC152" s="2">
        <f>POWER(10,($B152-M$227)/M$228)/(1+POWER(10,($B152-M$227)/M$228))</f>
        <v>0.98656082923258204</v>
      </c>
      <c r="ED152" s="2">
        <f>POWER(10,($B152-N$227)/N$228)/(1+POWER(10,($B152-N$227)/N$228))</f>
        <v>0.98615844648054229</v>
      </c>
      <c r="EE152" s="2">
        <f>POWER(10,($B152-O$227)/O$228)/(1+POWER(10,($B152-O$227)/O$228))</f>
        <v>0.98666184185869321</v>
      </c>
    </row>
    <row r="153" spans="2:137" x14ac:dyDescent="0.25">
      <c r="B153" s="2">
        <v>147</v>
      </c>
      <c r="C153">
        <v>74.069999999999993</v>
      </c>
      <c r="D153">
        <v>79.06</v>
      </c>
      <c r="E153">
        <v>78.433000000000007</v>
      </c>
      <c r="F153">
        <v>78.507000000000005</v>
      </c>
      <c r="G153">
        <v>79.284000000000006</v>
      </c>
      <c r="H153">
        <v>79.269000000000005</v>
      </c>
      <c r="I153">
        <v>79.299000000000007</v>
      </c>
      <c r="J153">
        <v>82.164000000000001</v>
      </c>
      <c r="K153">
        <v>77.284000000000006</v>
      </c>
      <c r="L153">
        <v>74.373000000000005</v>
      </c>
      <c r="M153">
        <v>67.313000000000002</v>
      </c>
      <c r="N153">
        <v>60.7761</v>
      </c>
      <c r="O153">
        <v>50.277799999999999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74.975412717953063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77.53855067209625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78.611367147293564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78.355276570344415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78.925480678332818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80.178746651913102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81.013129862044408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80.883350532665744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78.302366735123968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74.267813025730163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67.95879896862688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59.96995734250698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50.05427288011078</v>
      </c>
      <c r="AE153" s="5"/>
      <c r="AG153" s="5">
        <f t="shared" si="32"/>
        <v>-0.90541271795306955</v>
      </c>
      <c r="AH153" s="5">
        <f t="shared" si="32"/>
        <v>1.5214493279037526</v>
      </c>
      <c r="AI153" s="5">
        <f t="shared" si="32"/>
        <v>-0.17836714729355663</v>
      </c>
      <c r="AJ153" s="5">
        <f t="shared" si="32"/>
        <v>0.15172342965558983</v>
      </c>
      <c r="AK153" s="5">
        <f t="shared" si="32"/>
        <v>0.35851932166718825</v>
      </c>
      <c r="AL153" s="5">
        <f t="shared" si="32"/>
        <v>-0.90974665191309612</v>
      </c>
      <c r="AM153" s="5">
        <f t="shared" si="32"/>
        <v>-1.7141298620444019</v>
      </c>
      <c r="AN153" s="5">
        <f t="shared" si="32"/>
        <v>1.280649467334257</v>
      </c>
      <c r="AO153" s="5">
        <f t="shared" si="47"/>
        <v>-1.018366735123962</v>
      </c>
      <c r="AP153" s="5">
        <f t="shared" si="33"/>
        <v>0.10518697426984147</v>
      </c>
      <c r="AQ153" s="5">
        <f t="shared" si="33"/>
        <v>-0.64579896862687747</v>
      </c>
      <c r="AR153" s="5">
        <f t="shared" si="33"/>
        <v>0.8061426574930195</v>
      </c>
      <c r="AS153" s="5">
        <f t="shared" si="33"/>
        <v>0.22352711988921925</v>
      </c>
      <c r="AV153" s="2">
        <f t="shared" si="34"/>
        <v>74.975412575781988</v>
      </c>
      <c r="AW153" s="2">
        <f t="shared" si="35"/>
        <v>77.537869613607228</v>
      </c>
      <c r="AX153" s="2">
        <f t="shared" si="36"/>
        <v>78.61136714729264</v>
      </c>
      <c r="AY153" s="2">
        <f t="shared" si="37"/>
        <v>77.990109191541237</v>
      </c>
      <c r="AZ153" s="2">
        <f t="shared" si="38"/>
        <v>78.54095177552378</v>
      </c>
      <c r="BA153" s="2">
        <f t="shared" si="39"/>
        <v>79.975744440642814</v>
      </c>
      <c r="BB153" s="2">
        <f t="shared" si="40"/>
        <v>80.551338599447391</v>
      </c>
      <c r="BC153" s="2">
        <f t="shared" si="41"/>
        <v>79.956203051751388</v>
      </c>
      <c r="BD153" s="2">
        <f t="shared" si="42"/>
        <v>77.205739649086283</v>
      </c>
      <c r="BE153" s="2">
        <f t="shared" si="43"/>
        <v>73.385154208530849</v>
      </c>
      <c r="BF153" s="2">
        <f t="shared" si="44"/>
        <v>67.27091869815186</v>
      </c>
      <c r="BG153" s="2">
        <f t="shared" si="45"/>
        <v>59.491155240989954</v>
      </c>
      <c r="BH153" s="2">
        <f t="shared" si="46"/>
        <v>49.846458763756047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77.133703247027512</v>
      </c>
      <c r="CP153" s="2">
        <f>BL$207*$B153+BL$209</f>
        <v>80.303157176313576</v>
      </c>
      <c r="CQ153" s="2">
        <f>BM$207*$B153+BM$209</f>
        <v>82.537698647643339</v>
      </c>
      <c r="CR153" s="2">
        <f>BN$207*$B153+BN$209</f>
        <v>81.178127359513098</v>
      </c>
      <c r="CS153" s="2">
        <f>BO$207*$B153+BO$209</f>
        <v>81.268176764358188</v>
      </c>
      <c r="CT153" s="2">
        <f>BP$207*$B153+BP$209</f>
        <v>83.583814243583646</v>
      </c>
      <c r="CU153" s="2">
        <f>BQ$207*$B153+BQ$209</f>
        <v>83.413478710870251</v>
      </c>
      <c r="CV153" s="2">
        <f>BR$207*$B153+BR$209</f>
        <v>83.649575989233057</v>
      </c>
      <c r="CW153" s="2">
        <f>BS$207*$B153+BS$209</f>
        <v>81.488811168738266</v>
      </c>
      <c r="CX153" s="2">
        <f>BT$207*$B153+BT$209</f>
        <v>77.443849839273696</v>
      </c>
      <c r="CY153" s="2">
        <f>BU$207*$B153+BU$209</f>
        <v>71.683051070726393</v>
      </c>
      <c r="CZ153" s="2">
        <f>BV$207*$B153+BV$209</f>
        <v>63.115271083510244</v>
      </c>
      <c r="DA153" s="2">
        <f>BW$207*$B153+BW$209</f>
        <v>52.754787696682463</v>
      </c>
      <c r="DD153" s="2">
        <f>BZ$207*$B153+BZ$209</f>
        <v>74.951329904743403</v>
      </c>
      <c r="DE153" s="2">
        <f>CA$207*$B153+CA$209</f>
        <v>77.477944560001532</v>
      </c>
      <c r="DF153" s="2">
        <f>CB$207*$B153+CB$209</f>
        <v>78.563193778844024</v>
      </c>
      <c r="DG153" s="2">
        <f>CC$207*$B153+CC$209</f>
        <v>77.955857504734468</v>
      </c>
      <c r="DH153" s="2">
        <f>CD$207*$B153+CD$209</f>
        <v>78.511514159530279</v>
      </c>
      <c r="DI153" s="2">
        <f>CE$207*$B153+CE$209</f>
        <v>79.931577803907658</v>
      </c>
      <c r="DJ153" s="2">
        <f>CF$207*$B153+CF$209</f>
        <v>80.517644815747076</v>
      </c>
      <c r="DK153" s="2">
        <f>CG$207*$B153+CG$209</f>
        <v>79.91259672699185</v>
      </c>
      <c r="DL153" s="2">
        <f>CH$207*$B153+CH$209</f>
        <v>77.158851779163939</v>
      </c>
      <c r="DM153" s="2">
        <f>CI$207*$B153+CI$209</f>
        <v>73.339473652917846</v>
      </c>
      <c r="DN153" s="2">
        <f>CJ$207*$B153+CJ$209</f>
        <v>67.216103985982528</v>
      </c>
      <c r="DO153" s="2">
        <f>CK$207*$B153+CK$209</f>
        <v>59.444763549392782</v>
      </c>
      <c r="DP153" s="2">
        <f>CL$207*$B153+CL$209</f>
        <v>49.81060200300746</v>
      </c>
      <c r="DS153" s="2">
        <f>POWER(10,($B153-C$227)/C$228)/(1+POWER(10,($B153-C$227)/C$228))</f>
        <v>0.98896491696816335</v>
      </c>
      <c r="DT153" s="2">
        <f>POWER(10,($B153-D$227)/D$228)/(1+POWER(10,($B153-D$227)/D$228))</f>
        <v>0.97878918802086079</v>
      </c>
      <c r="DU153" s="2">
        <f>POWER(10,($B153-E$227)/E$228)/(1+POWER(10,($B153-E$227)/E$228))</f>
        <v>0.98787940384051975</v>
      </c>
      <c r="DV153" s="2">
        <f>POWER(10,($B153-F$227)/F$228)/(1+POWER(10,($B153-F$227)/F$228))</f>
        <v>0.98937032329679719</v>
      </c>
      <c r="DW153" s="2">
        <f>POWER(10,($B153-G$227)/G$228)/(1+POWER(10,($B153-G$227)/G$228))</f>
        <v>0.98932128438861355</v>
      </c>
      <c r="DX153" s="2">
        <f>POWER(10,($B153-H$227)/H$228)/(1+POWER(10,($B153-H$227)/H$228))</f>
        <v>0.98790696126478672</v>
      </c>
      <c r="DY153" s="2">
        <f>POWER(10,($B153-I$227)/I$228)/(1+POWER(10,($B153-I$227)/I$228))</f>
        <v>0.98836473882115228</v>
      </c>
      <c r="DZ153" s="2">
        <f>POWER(10,($B153-J$227)/J$228)/(1+POWER(10,($B153-J$227)/J$228))</f>
        <v>0.98833113011887963</v>
      </c>
      <c r="EA153" s="2">
        <f>POWER(10,($B153-K$227)/K$228)/(1+POWER(10,($B153-K$227)/K$228))</f>
        <v>0.98917129106678359</v>
      </c>
      <c r="EB153" s="2">
        <f>POWER(10,($B153-L$227)/L$228)/(1+POWER(10,($B153-L$227)/L$228))</f>
        <v>0.98887028051549775</v>
      </c>
      <c r="EC153" s="2">
        <f>POWER(10,($B153-M$227)/M$228)/(1+POWER(10,($B153-M$227)/M$228))</f>
        <v>0.98772881990105821</v>
      </c>
      <c r="ED153" s="2">
        <f>POWER(10,($B153-N$227)/N$228)/(1+POWER(10,($B153-N$227)/N$228))</f>
        <v>0.98736095998551543</v>
      </c>
      <c r="EE153" s="2">
        <f>POWER(10,($B153-O$227)/O$228)/(1+POWER(10,($B153-O$227)/O$228))</f>
        <v>0.98782116195129266</v>
      </c>
    </row>
    <row r="154" spans="2:137" x14ac:dyDescent="0.25">
      <c r="B154" s="2">
        <v>148</v>
      </c>
      <c r="C154">
        <v>74.186000000000007</v>
      </c>
      <c r="D154">
        <v>77.343000000000004</v>
      </c>
      <c r="E154">
        <v>78.626999999999995</v>
      </c>
      <c r="F154">
        <v>76.820999999999998</v>
      </c>
      <c r="G154">
        <v>79.522000000000006</v>
      </c>
      <c r="H154">
        <v>79.94</v>
      </c>
      <c r="I154">
        <v>80.224000000000004</v>
      </c>
      <c r="J154">
        <v>82.447999999999993</v>
      </c>
      <c r="K154">
        <v>76.984999999999999</v>
      </c>
      <c r="L154">
        <v>75.164000000000001</v>
      </c>
      <c r="M154">
        <v>68.313000000000002</v>
      </c>
      <c r="N154">
        <v>60.074599999999997</v>
      </c>
      <c r="O154">
        <v>50.819400000000002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74.944982704659026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77.500773275076483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78.556655115543023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78.395712912141235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78.976665625844305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80.206452331377619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81.106723897197767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81.103004771482986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78.480899696767821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74.457447959035747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68.153817149771768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60.139525631760463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50.130114437631534</v>
      </c>
      <c r="AE154" s="5"/>
      <c r="AG154" s="5">
        <f t="shared" si="32"/>
        <v>-0.75898270465901874</v>
      </c>
      <c r="AH154" s="5">
        <f t="shared" si="32"/>
        <v>-0.15777327507647954</v>
      </c>
      <c r="AI154" s="5">
        <f t="shared" si="32"/>
        <v>7.0344884456972068E-2</v>
      </c>
      <c r="AJ154" s="5">
        <f t="shared" si="32"/>
        <v>-1.5747129121412371</v>
      </c>
      <c r="AK154" s="5">
        <f t="shared" si="32"/>
        <v>0.54533437415570063</v>
      </c>
      <c r="AL154" s="5">
        <f t="shared" si="32"/>
        <v>-0.26645233137762148</v>
      </c>
      <c r="AM154" s="5">
        <f t="shared" si="32"/>
        <v>-0.88272389719776356</v>
      </c>
      <c r="AN154" s="5">
        <f t="shared" si="32"/>
        <v>1.344995228517007</v>
      </c>
      <c r="AO154" s="5">
        <f t="shared" si="47"/>
        <v>-1.4958996967678218</v>
      </c>
      <c r="AP154" s="5">
        <f t="shared" si="33"/>
        <v>0.7065520409642545</v>
      </c>
      <c r="AQ154" s="5">
        <f t="shared" si="33"/>
        <v>0.15918285022823397</v>
      </c>
      <c r="AR154" s="5">
        <f t="shared" si="33"/>
        <v>-6.4925631760466729E-2</v>
      </c>
      <c r="AS154" s="5">
        <f t="shared" si="33"/>
        <v>0.68928556236846816</v>
      </c>
      <c r="AV154" s="2">
        <f t="shared" si="34"/>
        <v>74.944982493971807</v>
      </c>
      <c r="AW154" s="2">
        <f t="shared" si="35"/>
        <v>77.499458728061896</v>
      </c>
      <c r="AX154" s="2">
        <f t="shared" si="36"/>
        <v>78.556655115542895</v>
      </c>
      <c r="AY154" s="2">
        <f t="shared" si="37"/>
        <v>77.939660125769507</v>
      </c>
      <c r="AZ154" s="2">
        <f t="shared" si="38"/>
        <v>78.502216462815696</v>
      </c>
      <c r="BA154" s="2">
        <f t="shared" si="39"/>
        <v>79.93607970954146</v>
      </c>
      <c r="BB154" s="2">
        <f t="shared" si="40"/>
        <v>80.522623139159293</v>
      </c>
      <c r="BC154" s="2">
        <f t="shared" si="41"/>
        <v>79.91673140823265</v>
      </c>
      <c r="BD154" s="2">
        <f t="shared" si="42"/>
        <v>77.157473304042057</v>
      </c>
      <c r="BE154" s="2">
        <f t="shared" si="43"/>
        <v>73.34236515003218</v>
      </c>
      <c r="BF154" s="2">
        <f t="shared" si="44"/>
        <v>67.228903044265039</v>
      </c>
      <c r="BG154" s="2">
        <f t="shared" si="45"/>
        <v>59.453202010572234</v>
      </c>
      <c r="BH154" s="2">
        <f t="shared" si="46"/>
        <v>49.809671102188766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77.139686646119543</v>
      </c>
      <c r="CP154" s="2">
        <f>BL$207*$B154+BL$209</f>
        <v>80.314554119191072</v>
      </c>
      <c r="CQ154" s="2">
        <f>BM$207*$B154+BM$209</f>
        <v>82.555534397860313</v>
      </c>
      <c r="CR154" s="2">
        <f>BN$207*$B154+BN$209</f>
        <v>81.187151900494484</v>
      </c>
      <c r="CS154" s="2">
        <f>BO$207*$B154+BO$209</f>
        <v>81.272673414875129</v>
      </c>
      <c r="CT154" s="2">
        <f>BP$207*$B154+BP$209</f>
        <v>83.609924544343514</v>
      </c>
      <c r="CU154" s="2">
        <f>BQ$207*$B154+BQ$209</f>
        <v>83.432358200257397</v>
      </c>
      <c r="CV154" s="2">
        <f>BR$207*$B154+BR$209</f>
        <v>83.678094804147236</v>
      </c>
      <c r="CW154" s="2">
        <f>BS$207*$B154+BS$209</f>
        <v>81.516996533428724</v>
      </c>
      <c r="CX154" s="2">
        <f>BT$207*$B154+BT$209</f>
        <v>77.474384912493448</v>
      </c>
      <c r="CY154" s="2">
        <f>BU$207*$B154+BU$209</f>
        <v>71.724054297961288</v>
      </c>
      <c r="CZ154" s="2">
        <f>BV$207*$B154+BV$209</f>
        <v>63.149414117919072</v>
      </c>
      <c r="DA154" s="2">
        <f>BW$207*$B154+BW$209</f>
        <v>52.777684829910477</v>
      </c>
      <c r="DD154" s="2">
        <f>BZ$207*$B154+BZ$209</f>
        <v>74.922648278327216</v>
      </c>
      <c r="DE154" s="2">
        <f>CA$207*$B154+CA$209</f>
        <v>77.44382204292269</v>
      </c>
      <c r="DF154" s="2">
        <f>CB$207*$B154+CB$209</f>
        <v>78.511908690429138</v>
      </c>
      <c r="DG154" s="2">
        <f>CC$207*$B154+CC$209</f>
        <v>77.907839461880215</v>
      </c>
      <c r="DH154" s="2">
        <f>CD$207*$B154+CD$209</f>
        <v>78.474943452637618</v>
      </c>
      <c r="DI154" s="2">
        <f>CE$207*$B154+CE$209</f>
        <v>79.895064946371676</v>
      </c>
      <c r="DJ154" s="2">
        <f>CF$207*$B154+CF$209</f>
        <v>80.491383044540868</v>
      </c>
      <c r="DK154" s="2">
        <f>CG$207*$B154+CG$209</f>
        <v>79.876229860838677</v>
      </c>
      <c r="DL154" s="2">
        <f>CH$207*$B154+CH$209</f>
        <v>77.113947763505593</v>
      </c>
      <c r="DM154" s="2">
        <f>CI$207*$B154+CI$209</f>
        <v>73.299951340320234</v>
      </c>
      <c r="DN154" s="2">
        <f>CJ$207*$B154+CJ$209</f>
        <v>67.17797078819757</v>
      </c>
      <c r="DO154" s="2">
        <f>CK$207*$B154+CK$209</f>
        <v>59.41005059743047</v>
      </c>
      <c r="DP154" s="2">
        <f>CL$207*$B154+CL$209</f>
        <v>49.776298241547217</v>
      </c>
      <c r="DS154" s="2">
        <f>POWER(10,($B154-C$227)/C$228)/(1+POWER(10,($B154-C$227)/C$228))</f>
        <v>0.98992610323346342</v>
      </c>
      <c r="DT154" s="2">
        <f>POWER(10,($B154-D$227)/D$228)/(1+POWER(10,($B154-D$227)/D$228))</f>
        <v>0.98061933901838461</v>
      </c>
      <c r="DU154" s="2">
        <f>POWER(10,($B154-E$227)/E$228)/(1+POWER(10,($B154-E$227)/E$228))</f>
        <v>0.98893408333231092</v>
      </c>
      <c r="DV154" s="2">
        <f>POWER(10,($B154-F$227)/F$228)/(1+POWER(10,($B154-F$227)/F$228))</f>
        <v>0.9902965440210546</v>
      </c>
      <c r="DW154" s="2">
        <f>POWER(10,($B154-G$227)/G$228)/(1+POWER(10,($B154-G$227)/G$228))</f>
        <v>0.99025173603378502</v>
      </c>
      <c r="DX154" s="2">
        <f>POWER(10,($B154-H$227)/H$228)/(1+POWER(10,($B154-H$227)/H$228))</f>
        <v>0.98895926963372316</v>
      </c>
      <c r="DY154" s="2">
        <f>POWER(10,($B154-I$227)/I$228)/(1+POWER(10,($B154-I$227)/I$228))</f>
        <v>0.98937764076051271</v>
      </c>
      <c r="DZ154" s="2">
        <f>POWER(10,($B154-J$227)/J$228)/(1+POWER(10,($B154-J$227)/J$228))</f>
        <v>0.98934692631171584</v>
      </c>
      <c r="EA154" s="2">
        <f>POWER(10,($B154-K$227)/K$228)/(1+POWER(10,($B154-K$227)/K$228))</f>
        <v>0.9901146812559114</v>
      </c>
      <c r="EB154" s="2">
        <f>POWER(10,($B154-L$227)/L$228)/(1+POWER(10,($B154-L$227)/L$228))</f>
        <v>0.98983962519018942</v>
      </c>
      <c r="EC154" s="2">
        <f>POWER(10,($B154-M$227)/M$228)/(1+POWER(10,($B154-M$227)/M$228))</f>
        <v>0.98879645392389426</v>
      </c>
      <c r="ED154" s="2">
        <f>POWER(10,($B154-N$227)/N$228)/(1+POWER(10,($B154-N$227)/N$228))</f>
        <v>0.98846022514116971</v>
      </c>
      <c r="EE154" s="2">
        <f>POWER(10,($B154-O$227)/O$228)/(1+POWER(10,($B154-O$227)/O$228))</f>
        <v>0.98888085234639678</v>
      </c>
    </row>
    <row r="155" spans="2:137" x14ac:dyDescent="0.25">
      <c r="B155" s="2">
        <v>149</v>
      </c>
      <c r="C155">
        <v>74.302000000000007</v>
      </c>
      <c r="D155">
        <v>77.775999999999996</v>
      </c>
      <c r="E155">
        <v>80.194000000000003</v>
      </c>
      <c r="F155">
        <v>78.149000000000001</v>
      </c>
      <c r="G155">
        <v>79.447999999999993</v>
      </c>
      <c r="H155">
        <v>78.641999999999996</v>
      </c>
      <c r="I155">
        <v>80.730999999999995</v>
      </c>
      <c r="J155">
        <v>81.715999999999994</v>
      </c>
      <c r="K155">
        <v>78.209000000000003</v>
      </c>
      <c r="L155">
        <v>74.566999999999993</v>
      </c>
      <c r="M155">
        <v>68.134</v>
      </c>
      <c r="N155">
        <v>60.044800000000002</v>
      </c>
      <c r="O155">
        <v>49.430599999999998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74.914672835331118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77.463751638530809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78.502170864321101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78.431451427627522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79.020622381595032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80.239312675143736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81.196712596219143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81.321274515506005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78.628148437895831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74.640172616863907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68.370667198011219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60.352639208351405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50.244653440580898</v>
      </c>
      <c r="AE155" s="5"/>
      <c r="AG155" s="5">
        <f t="shared" si="32"/>
        <v>-0.61267283533111083</v>
      </c>
      <c r="AH155" s="5">
        <f t="shared" si="32"/>
        <v>0.31224836146918733</v>
      </c>
      <c r="AI155" s="5">
        <f t="shared" si="32"/>
        <v>1.6918291356789013</v>
      </c>
      <c r="AJ155" s="5">
        <f t="shared" si="32"/>
        <v>-0.28245142762752096</v>
      </c>
      <c r="AK155" s="5">
        <f t="shared" si="32"/>
        <v>0.42737761840496091</v>
      </c>
      <c r="AL155" s="5">
        <f t="shared" si="32"/>
        <v>-1.5973126751437405</v>
      </c>
      <c r="AM155" s="5">
        <f t="shared" si="32"/>
        <v>-0.46571259621914862</v>
      </c>
      <c r="AN155" s="5">
        <f t="shared" si="32"/>
        <v>0.39472548449398914</v>
      </c>
      <c r="AO155" s="5">
        <f t="shared" si="47"/>
        <v>-0.4191484378958279</v>
      </c>
      <c r="AP155" s="5">
        <f t="shared" si="33"/>
        <v>-7.3172616863914186E-2</v>
      </c>
      <c r="AQ155" s="5">
        <f t="shared" si="33"/>
        <v>-0.23666719801121872</v>
      </c>
      <c r="AR155" s="5">
        <f t="shared" si="33"/>
        <v>-0.30783920835140322</v>
      </c>
      <c r="AS155" s="5">
        <f t="shared" si="33"/>
        <v>-0.81405344058089923</v>
      </c>
      <c r="AV155" s="2">
        <f t="shared" si="34"/>
        <v>74.914672537261609</v>
      </c>
      <c r="AW155" s="2">
        <f t="shared" si="35"/>
        <v>77.461333409832619</v>
      </c>
      <c r="AX155" s="2">
        <f t="shared" si="36"/>
        <v>78.502170864321087</v>
      </c>
      <c r="AY155" s="2">
        <f t="shared" si="37"/>
        <v>77.889372247177619</v>
      </c>
      <c r="AZ155" s="2">
        <f t="shared" si="38"/>
        <v>78.463632803511743</v>
      </c>
      <c r="BA155" s="2">
        <f t="shared" si="39"/>
        <v>79.896625553667491</v>
      </c>
      <c r="BB155" s="2">
        <f t="shared" si="40"/>
        <v>80.494076957046246</v>
      </c>
      <c r="BC155" s="2">
        <f t="shared" si="41"/>
        <v>79.877466503780582</v>
      </c>
      <c r="BD155" s="2">
        <f t="shared" si="42"/>
        <v>77.109433582332471</v>
      </c>
      <c r="BE155" s="2">
        <f t="shared" si="43"/>
        <v>73.299795253231551</v>
      </c>
      <c r="BF155" s="2">
        <f t="shared" si="44"/>
        <v>67.187143590468779</v>
      </c>
      <c r="BG155" s="2">
        <f t="shared" si="45"/>
        <v>59.415457606722889</v>
      </c>
      <c r="BH155" s="2">
        <f t="shared" si="46"/>
        <v>49.773041327735989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77.145670045211588</v>
      </c>
      <c r="CP155" s="2">
        <f>BL$207*$B155+BL$209</f>
        <v>80.325951062068569</v>
      </c>
      <c r="CQ155" s="2">
        <f>BM$207*$B155+BM$209</f>
        <v>82.573370148077288</v>
      </c>
      <c r="CR155" s="2">
        <f>BN$207*$B155+BN$209</f>
        <v>81.196176441475885</v>
      </c>
      <c r="CS155" s="2">
        <f>BO$207*$B155+BO$209</f>
        <v>81.277170065392056</v>
      </c>
      <c r="CT155" s="2">
        <f>BP$207*$B155+BP$209</f>
        <v>83.636034845103381</v>
      </c>
      <c r="CU155" s="2">
        <f>BQ$207*$B155+BQ$209</f>
        <v>83.451237689644557</v>
      </c>
      <c r="CV155" s="2">
        <f>BR$207*$B155+BR$209</f>
        <v>83.706613619061415</v>
      </c>
      <c r="CW155" s="2">
        <f>BS$207*$B155+BS$209</f>
        <v>81.545181898119182</v>
      </c>
      <c r="CX155" s="2">
        <f>BT$207*$B155+BT$209</f>
        <v>77.504919985713215</v>
      </c>
      <c r="CY155" s="2">
        <f>BU$207*$B155+BU$209</f>
        <v>71.76505752519617</v>
      </c>
      <c r="CZ155" s="2">
        <f>BV$207*$B155+BV$209</f>
        <v>63.1835571523279</v>
      </c>
      <c r="DA155" s="2">
        <f>BW$207*$B155+BW$209</f>
        <v>52.800581963138491</v>
      </c>
      <c r="DD155" s="2">
        <f>BZ$207*$B155+BZ$209</f>
        <v>74.893966651911029</v>
      </c>
      <c r="DE155" s="2">
        <f>CA$207*$B155+CA$209</f>
        <v>77.409699525843862</v>
      </c>
      <c r="DF155" s="2">
        <f>CB$207*$B155+CB$209</f>
        <v>78.460623602014238</v>
      </c>
      <c r="DG155" s="2">
        <f>CC$207*$B155+CC$209</f>
        <v>77.859821419025963</v>
      </c>
      <c r="DH155" s="2">
        <f>CD$207*$B155+CD$209</f>
        <v>78.438372745744971</v>
      </c>
      <c r="DI155" s="2">
        <f>CE$207*$B155+CE$209</f>
        <v>79.858552088835694</v>
      </c>
      <c r="DJ155" s="2">
        <f>CF$207*$B155+CF$209</f>
        <v>80.46512127333466</v>
      </c>
      <c r="DK155" s="2">
        <f>CG$207*$B155+CG$209</f>
        <v>79.839862994685518</v>
      </c>
      <c r="DL155" s="2">
        <f>CH$207*$B155+CH$209</f>
        <v>77.069043747847232</v>
      </c>
      <c r="DM155" s="2">
        <f>CI$207*$B155+CI$209</f>
        <v>73.260429027722608</v>
      </c>
      <c r="DN155" s="2">
        <f>CJ$207*$B155+CJ$209</f>
        <v>67.139837590412611</v>
      </c>
      <c r="DO155" s="2">
        <f>CK$207*$B155+CK$209</f>
        <v>59.375337645468157</v>
      </c>
      <c r="DP155" s="2">
        <f>CL$207*$B155+CL$209</f>
        <v>49.741994480086966</v>
      </c>
      <c r="DS155" s="2">
        <f>POWER(10,($B155-C$227)/C$228)/(1+POWER(10,($B155-C$227)/C$228))</f>
        <v>0.99080434598438716</v>
      </c>
      <c r="DT155" s="2">
        <f>POWER(10,($B155-D$227)/D$228)/(1+POWER(10,($B155-D$227)/D$228))</f>
        <v>0.98229443402004801</v>
      </c>
      <c r="DU155" s="2">
        <f>POWER(10,($B155-E$227)/E$228)/(1+POWER(10,($B155-E$227)/E$228))</f>
        <v>0.98989792785878894</v>
      </c>
      <c r="DV155" s="2">
        <f>POWER(10,($B155-F$227)/F$228)/(1+POWER(10,($B155-F$227)/F$228))</f>
        <v>0.99114278068346373</v>
      </c>
      <c r="DW155" s="2">
        <f>POWER(10,($B155-G$227)/G$228)/(1+POWER(10,($B155-G$227)/G$228))</f>
        <v>0.99110184528076262</v>
      </c>
      <c r="DX155" s="2">
        <f>POWER(10,($B155-H$227)/H$228)/(1+POWER(10,($B155-H$227)/H$228))</f>
        <v>0.989920942784285</v>
      </c>
      <c r="DY155" s="2">
        <f>POWER(10,($B155-I$227)/I$228)/(1+POWER(10,($B155-I$227)/I$228))</f>
        <v>0.99030323012410526</v>
      </c>
      <c r="DZ155" s="2">
        <f>POWER(10,($B155-J$227)/J$228)/(1+POWER(10,($B155-J$227)/J$228))</f>
        <v>0.99027516570165608</v>
      </c>
      <c r="EA155" s="2">
        <f>POWER(10,($B155-K$227)/K$228)/(1+POWER(10,($B155-K$227)/K$228))</f>
        <v>0.99097663362271615</v>
      </c>
      <c r="EB155" s="2">
        <f>POWER(10,($B155-L$227)/L$228)/(1+POWER(10,($B155-L$227)/L$228))</f>
        <v>0.99072533646588923</v>
      </c>
      <c r="EC155" s="2">
        <f>POWER(10,($B155-M$227)/M$228)/(1+POWER(10,($B155-M$227)/M$228))</f>
        <v>0.98977216203268348</v>
      </c>
      <c r="ED155" s="2">
        <f>POWER(10,($B155-N$227)/N$228)/(1+POWER(10,($B155-N$227)/N$228))</f>
        <v>0.98946490316998215</v>
      </c>
      <c r="EE155" s="2">
        <f>POWER(10,($B155-O$227)/O$228)/(1+POWER(10,($B155-O$227)/O$228))</f>
        <v>0.98984928571732467</v>
      </c>
    </row>
    <row r="156" spans="2:137" x14ac:dyDescent="0.25">
      <c r="B156" s="2">
        <v>150</v>
      </c>
      <c r="C156">
        <v>72.930000000000007</v>
      </c>
      <c r="D156">
        <v>75.924999999999997</v>
      </c>
      <c r="E156">
        <v>79.686999999999998</v>
      </c>
      <c r="F156">
        <v>78.015000000000001</v>
      </c>
      <c r="G156">
        <v>79.119</v>
      </c>
      <c r="H156">
        <v>79.299000000000007</v>
      </c>
      <c r="I156">
        <v>81.984999999999999</v>
      </c>
      <c r="J156">
        <v>80.447999999999993</v>
      </c>
      <c r="K156">
        <v>78.373000000000005</v>
      </c>
      <c r="L156">
        <v>73.686999999999998</v>
      </c>
      <c r="M156">
        <v>68.358000000000004</v>
      </c>
      <c r="N156">
        <v>60.402999999999999</v>
      </c>
      <c r="O156">
        <v>50.847200000000001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74.884475666604573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77.427717154745679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78.447901168527281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78.452482345211223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79.047349715028915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80.27070823855297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81.269535630088043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81.509959584791105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78.718858034835435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74.790468958108804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68.586876013119706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60.597013873348743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50.399046283900944</v>
      </c>
      <c r="AE156" s="5"/>
      <c r="AG156" s="5">
        <f t="shared" si="32"/>
        <v>-1.9544756666045657</v>
      </c>
      <c r="AH156" s="5">
        <f t="shared" si="32"/>
        <v>-1.5027171547456817</v>
      </c>
      <c r="AI156" s="5">
        <f t="shared" si="32"/>
        <v>1.2390988314727167</v>
      </c>
      <c r="AJ156" s="5">
        <f t="shared" si="32"/>
        <v>-0.43748234521122242</v>
      </c>
      <c r="AK156" s="5">
        <f t="shared" si="32"/>
        <v>7.1650284971084943E-2</v>
      </c>
      <c r="AL156" s="5">
        <f t="shared" si="32"/>
        <v>-0.97170823855296362</v>
      </c>
      <c r="AM156" s="5">
        <f t="shared" si="32"/>
        <v>0.71546436991195606</v>
      </c>
      <c r="AN156" s="5">
        <f t="shared" si="32"/>
        <v>-1.0619595847911114</v>
      </c>
      <c r="AO156" s="5">
        <f t="shared" si="47"/>
        <v>-0.34585803483543032</v>
      </c>
      <c r="AP156" s="5">
        <f t="shared" si="33"/>
        <v>-1.103468958108806</v>
      </c>
      <c r="AQ156" s="5">
        <f t="shared" si="33"/>
        <v>-0.22887601311970229</v>
      </c>
      <c r="AR156" s="5">
        <f t="shared" si="33"/>
        <v>-0.19401387334874443</v>
      </c>
      <c r="AS156" s="5">
        <f t="shared" si="33"/>
        <v>0.44815371609905696</v>
      </c>
      <c r="AV156" s="2">
        <f t="shared" si="34"/>
        <v>74.88447526402723</v>
      </c>
      <c r="AW156" s="2">
        <f t="shared" si="35"/>
        <v>77.42347732757743</v>
      </c>
      <c r="AX156" s="2">
        <f t="shared" si="36"/>
        <v>78.447901168527281</v>
      </c>
      <c r="AY156" s="2">
        <f t="shared" si="37"/>
        <v>77.839236214395157</v>
      </c>
      <c r="AZ156" s="2">
        <f t="shared" si="38"/>
        <v>78.425191067947551</v>
      </c>
      <c r="BA156" s="2">
        <f t="shared" si="39"/>
        <v>79.857369621782979</v>
      </c>
      <c r="BB156" s="2">
        <f t="shared" si="40"/>
        <v>80.465689500586549</v>
      </c>
      <c r="BC156" s="2">
        <f t="shared" si="41"/>
        <v>79.838396280904163</v>
      </c>
      <c r="BD156" s="2">
        <f t="shared" si="42"/>
        <v>77.061606928763155</v>
      </c>
      <c r="BE156" s="2">
        <f t="shared" si="43"/>
        <v>73.257431533257403</v>
      </c>
      <c r="BF156" s="2">
        <f t="shared" si="44"/>
        <v>67.145625680506868</v>
      </c>
      <c r="BG156" s="2">
        <f t="shared" si="45"/>
        <v>59.377910672942498</v>
      </c>
      <c r="BH156" s="2">
        <f t="shared" si="46"/>
        <v>49.736561106676987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77.151653444303619</v>
      </c>
      <c r="CP156" s="2">
        <f>BL$207*$B156+BL$209</f>
        <v>80.337348004946051</v>
      </c>
      <c r="CQ156" s="2">
        <f>BM$207*$B156+BM$209</f>
        <v>82.591205898294277</v>
      </c>
      <c r="CR156" s="2">
        <f>BN$207*$B156+BN$209</f>
        <v>81.205200982457271</v>
      </c>
      <c r="CS156" s="2">
        <f>BO$207*$B156+BO$209</f>
        <v>81.281666715908997</v>
      </c>
      <c r="CT156" s="2">
        <f>BP$207*$B156+BP$209</f>
        <v>83.662145145863249</v>
      </c>
      <c r="CU156" s="2">
        <f>BQ$207*$B156+BQ$209</f>
        <v>83.470117179031718</v>
      </c>
      <c r="CV156" s="2">
        <f>BR$207*$B156+BR$209</f>
        <v>83.735132433975579</v>
      </c>
      <c r="CW156" s="2">
        <f>BS$207*$B156+BS$209</f>
        <v>81.573367262809626</v>
      </c>
      <c r="CX156" s="2">
        <f>BT$207*$B156+BT$209</f>
        <v>77.535455058932968</v>
      </c>
      <c r="CY156" s="2">
        <f>BU$207*$B156+BU$209</f>
        <v>71.806060752431051</v>
      </c>
      <c r="CZ156" s="2">
        <f>BV$207*$B156+BV$209</f>
        <v>63.217700186736728</v>
      </c>
      <c r="DA156" s="2">
        <f>BW$207*$B156+BW$209</f>
        <v>52.823479096366505</v>
      </c>
      <c r="DD156" s="2">
        <f>BZ$207*$B156+BZ$209</f>
        <v>74.865285025494842</v>
      </c>
      <c r="DE156" s="2">
        <f>CA$207*$B156+CA$209</f>
        <v>77.375577008765021</v>
      </c>
      <c r="DF156" s="2">
        <f>CB$207*$B156+CB$209</f>
        <v>78.409338513599351</v>
      </c>
      <c r="DG156" s="2">
        <f>CC$207*$B156+CC$209</f>
        <v>77.81180337617171</v>
      </c>
      <c r="DH156" s="2">
        <f>CD$207*$B156+CD$209</f>
        <v>78.401802038852324</v>
      </c>
      <c r="DI156" s="2">
        <f>CE$207*$B156+CE$209</f>
        <v>79.822039231299712</v>
      </c>
      <c r="DJ156" s="2">
        <f>CF$207*$B156+CF$209</f>
        <v>80.438859502128466</v>
      </c>
      <c r="DK156" s="2">
        <f>CG$207*$B156+CG$209</f>
        <v>79.803496128532345</v>
      </c>
      <c r="DL156" s="2">
        <f>CH$207*$B156+CH$209</f>
        <v>77.024139732188885</v>
      </c>
      <c r="DM156" s="2">
        <f>CI$207*$B156+CI$209</f>
        <v>73.220906715124983</v>
      </c>
      <c r="DN156" s="2">
        <f>CJ$207*$B156+CJ$209</f>
        <v>67.101704392627653</v>
      </c>
      <c r="DO156" s="2">
        <f>CK$207*$B156+CK$209</f>
        <v>59.340624693505845</v>
      </c>
      <c r="DP156" s="2">
        <f>CL$207*$B156+CL$209</f>
        <v>49.707690718626722</v>
      </c>
      <c r="DS156" s="2">
        <f>POWER(10,($B156-C$227)/C$228)/(1+POWER(10,($B156-C$227)/C$228))</f>
        <v>0.99160667267159364</v>
      </c>
      <c r="DT156" s="2">
        <f>POWER(10,($B156-D$227)/D$228)/(1+POWER(10,($B156-D$227)/D$228))</f>
        <v>0.98382713623903539</v>
      </c>
      <c r="DU156" s="2">
        <f>POWER(10,($B156-E$227)/E$228)/(1+POWER(10,($B156-E$227)/E$228))</f>
        <v>0.99077860405878304</v>
      </c>
      <c r="DV156" s="2">
        <f>POWER(10,($B156-F$227)/F$228)/(1+POWER(10,($B156-F$227)/F$228))</f>
        <v>0.99191581965737119</v>
      </c>
      <c r="DW156" s="2">
        <f>POWER(10,($B156-G$227)/G$228)/(1+POWER(10,($B156-G$227)/G$228))</f>
        <v>0.99187842773253665</v>
      </c>
      <c r="DX156" s="2">
        <f>POWER(10,($B156-H$227)/H$228)/(1+POWER(10,($B156-H$227)/H$228))</f>
        <v>0.99079963124213011</v>
      </c>
      <c r="DY156" s="2">
        <f>POWER(10,($B156-I$227)/I$228)/(1+POWER(10,($B156-I$227)/I$228))</f>
        <v>0.99114888890426078</v>
      </c>
      <c r="DZ156" s="2">
        <f>POWER(10,($B156-J$227)/J$228)/(1+POWER(10,($B156-J$227)/J$228))</f>
        <v>0.99112325005150936</v>
      </c>
      <c r="EA156" s="2">
        <f>POWER(10,($B156-K$227)/K$228)/(1+POWER(10,($B156-K$227)/K$228))</f>
        <v>0.99176405305690229</v>
      </c>
      <c r="EB156" s="2">
        <f>POWER(10,($B156-L$227)/L$228)/(1+POWER(10,($B156-L$227)/L$228))</f>
        <v>0.99153449788438885</v>
      </c>
      <c r="EC156" s="2">
        <f>POWER(10,($B156-M$227)/M$228)/(1+POWER(10,($B156-M$227)/M$228))</f>
        <v>0.99066369881021443</v>
      </c>
      <c r="ED156" s="2">
        <f>POWER(10,($B156-N$227)/N$228)/(1+POWER(10,($B156-N$227)/N$228))</f>
        <v>0.99038296275072413</v>
      </c>
      <c r="EE156" s="2">
        <f>POWER(10,($B156-O$227)/O$228)/(1+POWER(10,($B156-O$227)/O$228))</f>
        <v>0.99073416273822568</v>
      </c>
    </row>
    <row r="157" spans="2:137" x14ac:dyDescent="0.25">
      <c r="B157" s="2">
        <v>151</v>
      </c>
      <c r="C157">
        <v>74.394999999999996</v>
      </c>
      <c r="D157">
        <v>75.94</v>
      </c>
      <c r="E157">
        <v>77.97</v>
      </c>
      <c r="F157">
        <v>79.522000000000006</v>
      </c>
      <c r="G157">
        <v>80.09</v>
      </c>
      <c r="H157">
        <v>80.581999999999994</v>
      </c>
      <c r="I157">
        <v>80.134</v>
      </c>
      <c r="J157">
        <v>80.224000000000004</v>
      </c>
      <c r="K157">
        <v>78.835999999999999</v>
      </c>
      <c r="L157">
        <v>74.820999999999998</v>
      </c>
      <c r="M157">
        <v>69.492999999999995</v>
      </c>
      <c r="N157">
        <v>61.611899999999999</v>
      </c>
      <c r="O157">
        <v>50.694400000000002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74.854384108795927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77.392959531718304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78.393833322824875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78.44952797769389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79.048111050962177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80.292746630490569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81.312063918361531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81.640386801642904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78.733614368936117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74.883599919806798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68.774613696700001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60.851253217119229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50.588451196452063</v>
      </c>
      <c r="AE157" s="5"/>
      <c r="AG157" s="5">
        <f t="shared" si="32"/>
        <v>-0.4593841087959305</v>
      </c>
      <c r="AH157" s="5">
        <f t="shared" si="32"/>
        <v>-1.4529595317183066</v>
      </c>
      <c r="AI157" s="5">
        <f t="shared" si="32"/>
        <v>-0.42383332282487629</v>
      </c>
      <c r="AJ157" s="5">
        <f t="shared" si="32"/>
        <v>1.0724720223061155</v>
      </c>
      <c r="AK157" s="5">
        <f t="shared" ref="AK157:AN206" si="48">G157-V157</f>
        <v>1.0418889490378263</v>
      </c>
      <c r="AL157" s="5">
        <f t="shared" si="48"/>
        <v>0.28925336950942437</v>
      </c>
      <c r="AM157" s="5">
        <f t="shared" si="48"/>
        <v>-1.1780639183615307</v>
      </c>
      <c r="AN157" s="5">
        <f t="shared" si="48"/>
        <v>-1.4163868016429007</v>
      </c>
      <c r="AO157" s="5">
        <f t="shared" si="47"/>
        <v>0.10238563106388199</v>
      </c>
      <c r="AP157" s="5">
        <f t="shared" si="33"/>
        <v>-6.2599919806800131E-2</v>
      </c>
      <c r="AQ157" s="5">
        <f t="shared" si="33"/>
        <v>0.71838630329999376</v>
      </c>
      <c r="AR157" s="5">
        <f t="shared" si="33"/>
        <v>0.76064678288076948</v>
      </c>
      <c r="AS157" s="5">
        <f t="shared" si="33"/>
        <v>0.10594880354793901</v>
      </c>
      <c r="AV157" s="2">
        <f t="shared" si="34"/>
        <v>74.854383589716875</v>
      </c>
      <c r="AW157" s="2">
        <f t="shared" si="35"/>
        <v>77.385874717425409</v>
      </c>
      <c r="AX157" s="2">
        <f t="shared" si="36"/>
        <v>78.393833322824875</v>
      </c>
      <c r="AY157" s="2">
        <f t="shared" si="37"/>
        <v>77.789243054714461</v>
      </c>
      <c r="AZ157" s="2">
        <f t="shared" si="38"/>
        <v>78.386882036186691</v>
      </c>
      <c r="BA157" s="2">
        <f t="shared" si="39"/>
        <v>79.818300064871735</v>
      </c>
      <c r="BB157" s="2">
        <f t="shared" si="40"/>
        <v>80.437450730113213</v>
      </c>
      <c r="BC157" s="2">
        <f t="shared" si="41"/>
        <v>79.799509164712248</v>
      </c>
      <c r="BD157" s="2">
        <f t="shared" si="42"/>
        <v>77.013980378762696</v>
      </c>
      <c r="BE157" s="2">
        <f t="shared" si="43"/>
        <v>73.215261553858468</v>
      </c>
      <c r="BF157" s="2">
        <f t="shared" si="44"/>
        <v>67.104335204283558</v>
      </c>
      <c r="BG157" s="2">
        <f t="shared" si="45"/>
        <v>59.340550194824907</v>
      </c>
      <c r="BH157" s="2">
        <f t="shared" si="46"/>
        <v>49.700222321374312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77.157636843395665</v>
      </c>
      <c r="CP157" s="2">
        <f>BL$207*$B157+BL$209</f>
        <v>80.348744947823548</v>
      </c>
      <c r="CQ157" s="2">
        <f>BM$207*$B157+BM$209</f>
        <v>82.609041648511251</v>
      </c>
      <c r="CR157" s="2">
        <f>BN$207*$B157+BN$209</f>
        <v>81.214225523438671</v>
      </c>
      <c r="CS157" s="2">
        <f>BO$207*$B157+BO$209</f>
        <v>81.286163366425939</v>
      </c>
      <c r="CT157" s="2">
        <f>BP$207*$B157+BP$209</f>
        <v>83.688255446623117</v>
      </c>
      <c r="CU157" s="2">
        <f>BQ$207*$B157+BQ$209</f>
        <v>83.488996668418878</v>
      </c>
      <c r="CV157" s="2">
        <f>BR$207*$B157+BR$209</f>
        <v>83.763651248889758</v>
      </c>
      <c r="CW157" s="2">
        <f>BS$207*$B157+BS$209</f>
        <v>81.601552627500084</v>
      </c>
      <c r="CX157" s="2">
        <f>BT$207*$B157+BT$209</f>
        <v>77.565990132152734</v>
      </c>
      <c r="CY157" s="2">
        <f>BU$207*$B157+BU$209</f>
        <v>71.847063979665947</v>
      </c>
      <c r="CZ157" s="2">
        <f>BV$207*$B157+BV$209</f>
        <v>63.251843221145556</v>
      </c>
      <c r="DA157" s="2">
        <f>BW$207*$B157+BW$209</f>
        <v>52.846376229594526</v>
      </c>
      <c r="DB157" s="6"/>
      <c r="DC157" s="6"/>
      <c r="DD157" s="2">
        <f>BZ$207*$B157+BZ$209</f>
        <v>74.836603399078655</v>
      </c>
      <c r="DE157" s="2">
        <f>CA$207*$B157+CA$209</f>
        <v>77.341454491686179</v>
      </c>
      <c r="DF157" s="2">
        <f>CB$207*$B157+CB$209</f>
        <v>78.358053425184465</v>
      </c>
      <c r="DG157" s="2">
        <f>CC$207*$B157+CC$209</f>
        <v>77.763785333317458</v>
      </c>
      <c r="DH157" s="2">
        <f>CD$207*$B157+CD$209</f>
        <v>78.365231331959677</v>
      </c>
      <c r="DI157" s="2">
        <f>CE$207*$B157+CE$209</f>
        <v>79.78552637376373</v>
      </c>
      <c r="DJ157" s="2">
        <f>CF$207*$B157+CF$209</f>
        <v>80.412597730922258</v>
      </c>
      <c r="DK157" s="2">
        <f>CG$207*$B157+CG$209</f>
        <v>79.767129262379186</v>
      </c>
      <c r="DL157" s="2">
        <f>CH$207*$B157+CH$209</f>
        <v>76.979235716530525</v>
      </c>
      <c r="DM157" s="2">
        <f>CI$207*$B157+CI$209</f>
        <v>73.181384402527371</v>
      </c>
      <c r="DN157" s="2">
        <f>CJ$207*$B157+CJ$209</f>
        <v>67.06357119484268</v>
      </c>
      <c r="DO157" s="2">
        <f>CK$207*$B157+CK$209</f>
        <v>59.305911741543532</v>
      </c>
      <c r="DP157" s="2">
        <f>CL$207*$B157+CL$209</f>
        <v>49.673386957166478</v>
      </c>
      <c r="DS157" s="2">
        <f>POWER(10,($B157-C$227)/C$228)/(1+POWER(10,($B157-C$227)/C$228))</f>
        <v>0.99233953707916212</v>
      </c>
      <c r="DT157" s="2">
        <f>POWER(10,($B157-D$227)/D$228)/(1+POWER(10,($B157-D$227)/D$228))</f>
        <v>0.98522915348978846</v>
      </c>
      <c r="DU157" s="2">
        <f>POWER(10,($B157-E$227)/E$228)/(1+POWER(10,($B157-E$227)/E$228))</f>
        <v>0.99158315766576954</v>
      </c>
      <c r="DV157" s="2">
        <f>POWER(10,($B157-F$227)/F$228)/(1+POWER(10,($B157-F$227)/F$228))</f>
        <v>0.99262189170242865</v>
      </c>
      <c r="DW157" s="2">
        <f>POWER(10,($B157-G$227)/G$228)/(1+POWER(10,($B157-G$227)/G$228))</f>
        <v>0.99258774118276438</v>
      </c>
      <c r="DX157" s="2">
        <f>POWER(10,($B157-H$227)/H$228)/(1+POWER(10,($B157-H$227)/H$228))</f>
        <v>0.99160236580706262</v>
      </c>
      <c r="DY157" s="2">
        <f>POWER(10,($B157-I$227)/I$228)/(1+POWER(10,($B157-I$227)/I$228))</f>
        <v>0.9919213991111373</v>
      </c>
      <c r="DZ157" s="2">
        <f>POWER(10,($B157-J$227)/J$228)/(1+POWER(10,($B157-J$227)/J$228))</f>
        <v>0.99189797968274451</v>
      </c>
      <c r="EA157" s="2">
        <f>POWER(10,($B157-K$227)/K$228)/(1+POWER(10,($B157-K$227)/K$228))</f>
        <v>0.99248327994350383</v>
      </c>
      <c r="EB157" s="2">
        <f>POWER(10,($B157-L$227)/L$228)/(1+POWER(10,($B157-L$227)/L$228))</f>
        <v>0.99227361513893986</v>
      </c>
      <c r="EC157" s="2">
        <f>POWER(10,($B157-M$227)/M$228)/(1+POWER(10,($B157-M$227)/M$228))</f>
        <v>0.99147819150679872</v>
      </c>
      <c r="ED157" s="2">
        <f>POWER(10,($B157-N$227)/N$228)/(1+POWER(10,($B157-N$227)/N$228))</f>
        <v>0.99122172965738709</v>
      </c>
      <c r="EE157" s="2">
        <f>POWER(10,($B157-O$227)/O$228)/(1+POWER(10,($B157-O$227)/O$228))</f>
        <v>0.99154256068842728</v>
      </c>
      <c r="EF157" s="6"/>
      <c r="EG157" s="6"/>
    </row>
    <row r="158" spans="2:137" x14ac:dyDescent="0.25">
      <c r="B158" s="2">
        <v>152</v>
      </c>
      <c r="C158">
        <v>73.233000000000004</v>
      </c>
      <c r="D158">
        <v>77.745999999999995</v>
      </c>
      <c r="E158">
        <v>78.403000000000006</v>
      </c>
      <c r="F158">
        <v>79.164000000000001</v>
      </c>
      <c r="G158">
        <v>78.03</v>
      </c>
      <c r="H158">
        <v>80.477999999999994</v>
      </c>
      <c r="I158">
        <v>80.91</v>
      </c>
      <c r="J158">
        <v>81.328000000000003</v>
      </c>
      <c r="K158">
        <v>80.433000000000007</v>
      </c>
      <c r="L158">
        <v>75</v>
      </c>
      <c r="M158">
        <v>68.358000000000004</v>
      </c>
      <c r="N158">
        <v>59.477600000000002</v>
      </c>
      <c r="O158">
        <v>51.305599999999998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74.824391423548462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77.359793777873065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78.339955158043466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78.416015997825809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79.017347760508841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80.297658471166883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81.314373798578629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81.68927669004384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78.663297397168222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74.900786042067978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68.905410062707531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61.086728048538362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50.80067851111685</v>
      </c>
      <c r="AE158" s="5"/>
      <c r="AG158" s="5">
        <f t="shared" ref="AG158:AJ206" si="49">C158-R158</f>
        <v>-1.5913914235484583</v>
      </c>
      <c r="AH158" s="5">
        <f t="shared" si="49"/>
        <v>0.38620622212692979</v>
      </c>
      <c r="AI158" s="5">
        <f t="shared" si="49"/>
        <v>6.3044841956539699E-2</v>
      </c>
      <c r="AJ158" s="5">
        <f t="shared" si="49"/>
        <v>0.74798400217419214</v>
      </c>
      <c r="AK158" s="5">
        <f t="shared" si="48"/>
        <v>-0.98734776050883966</v>
      </c>
      <c r="AL158" s="5">
        <f t="shared" si="48"/>
        <v>0.18034152883311094</v>
      </c>
      <c r="AM158" s="5">
        <f t="shared" si="48"/>
        <v>-0.4043737985786322</v>
      </c>
      <c r="AN158" s="5">
        <f t="shared" si="48"/>
        <v>-0.36127669004383733</v>
      </c>
      <c r="AO158" s="5">
        <f t="shared" si="47"/>
        <v>1.769702602831785</v>
      </c>
      <c r="AP158" s="5">
        <f t="shared" si="33"/>
        <v>9.9213957932022367E-2</v>
      </c>
      <c r="AQ158" s="5">
        <f t="shared" si="33"/>
        <v>-0.54741006270752735</v>
      </c>
      <c r="AR158" s="5">
        <f t="shared" si="33"/>
        <v>-1.6091280485383592</v>
      </c>
      <c r="AS158" s="5">
        <f t="shared" si="33"/>
        <v>0.50492148888314858</v>
      </c>
      <c r="AV158" s="2">
        <f t="shared" si="34"/>
        <v>74.824390784593717</v>
      </c>
      <c r="AW158" s="2">
        <f t="shared" si="35"/>
        <v>77.348510421020293</v>
      </c>
      <c r="AX158" s="2">
        <f t="shared" si="36"/>
        <v>78.339955158043466</v>
      </c>
      <c r="AY158" s="2">
        <f t="shared" si="37"/>
        <v>77.739384174935068</v>
      </c>
      <c r="AZ158" s="2">
        <f t="shared" si="38"/>
        <v>78.348696987501867</v>
      </c>
      <c r="BA158" s="2">
        <f t="shared" si="39"/>
        <v>79.779405548535067</v>
      </c>
      <c r="BB158" s="2">
        <f t="shared" si="40"/>
        <v>80.409351114712251</v>
      </c>
      <c r="BC158" s="2">
        <f t="shared" si="41"/>
        <v>79.760794076169645</v>
      </c>
      <c r="BD158" s="2">
        <f t="shared" si="42"/>
        <v>76.966541564549885</v>
      </c>
      <c r="BE158" s="2">
        <f t="shared" si="43"/>
        <v>73.173273436424722</v>
      </c>
      <c r="BF158" s="2">
        <f t="shared" si="44"/>
        <v>67.06325862128854</v>
      </c>
      <c r="BG158" s="2">
        <f t="shared" si="45"/>
        <v>59.303365532393755</v>
      </c>
      <c r="BH158" s="2">
        <f t="shared" si="46"/>
        <v>49.664017099937254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77.163620242487696</v>
      </c>
      <c r="CP158" s="2">
        <f>BL$207*$B158+BL$209</f>
        <v>80.360141890701044</v>
      </c>
      <c r="CQ158" s="2">
        <f>BM$207*$B158+BM$209</f>
        <v>82.626877398728226</v>
      </c>
      <c r="CR158" s="2">
        <f>BN$207*$B158+BN$209</f>
        <v>81.223250064420057</v>
      </c>
      <c r="CS158" s="2">
        <f>BO$207*$B158+BO$209</f>
        <v>81.290660016942866</v>
      </c>
      <c r="CT158" s="2">
        <f>BP$207*$B158+BP$209</f>
        <v>83.714365747382999</v>
      </c>
      <c r="CU158" s="2">
        <f>BQ$207*$B158+BQ$209</f>
        <v>83.507876157806024</v>
      </c>
      <c r="CV158" s="2">
        <f>BR$207*$B158+BR$209</f>
        <v>83.792170063803923</v>
      </c>
      <c r="CW158" s="2">
        <f>BS$207*$B158+BS$209</f>
        <v>81.629737992190528</v>
      </c>
      <c r="CX158" s="2">
        <f>BT$207*$B158+BT$209</f>
        <v>77.596525205372487</v>
      </c>
      <c r="CY158" s="2">
        <f>BU$207*$B158+BU$209</f>
        <v>71.888067206900828</v>
      </c>
      <c r="CZ158" s="2">
        <f>BV$207*$B158+BV$209</f>
        <v>63.285986255554384</v>
      </c>
      <c r="DA158" s="2">
        <f>BW$207*$B158+BW$209</f>
        <v>52.86927336282254</v>
      </c>
      <c r="DD158" s="2">
        <f>BZ$207*$B158+BZ$209</f>
        <v>74.807921772662482</v>
      </c>
      <c r="DE158" s="2">
        <f>CA$207*$B158+CA$209</f>
        <v>77.307331974607351</v>
      </c>
      <c r="DF158" s="2">
        <f>CB$207*$B158+CB$209</f>
        <v>78.306768336769565</v>
      </c>
      <c r="DG158" s="2">
        <f>CC$207*$B158+CC$209</f>
        <v>77.715767290463219</v>
      </c>
      <c r="DH158" s="2">
        <f>CD$207*$B158+CD$209</f>
        <v>78.328660625067016</v>
      </c>
      <c r="DI158" s="2">
        <f>CE$207*$B158+CE$209</f>
        <v>79.749013516227748</v>
      </c>
      <c r="DJ158" s="2">
        <f>CF$207*$B158+CF$209</f>
        <v>80.38633595971605</v>
      </c>
      <c r="DK158" s="2">
        <f>CG$207*$B158+CG$209</f>
        <v>79.730762396226012</v>
      </c>
      <c r="DL158" s="2">
        <f>CH$207*$B158+CH$209</f>
        <v>76.934331700872178</v>
      </c>
      <c r="DM158" s="2">
        <f>CI$207*$B158+CI$209</f>
        <v>73.141862089929745</v>
      </c>
      <c r="DN158" s="2">
        <f>CJ$207*$B158+CJ$209</f>
        <v>67.025437997057722</v>
      </c>
      <c r="DO158" s="2">
        <f>CK$207*$B158+CK$209</f>
        <v>59.27119878958122</v>
      </c>
      <c r="DP158" s="2">
        <f>CL$207*$B158+CL$209</f>
        <v>49.639083195706228</v>
      </c>
      <c r="DS158" s="2">
        <f>POWER(10,($B158-C$227)/C$228)/(1+POWER(10,($B158-C$227)/C$228))</f>
        <v>0.99300886249144726</v>
      </c>
      <c r="DT158" s="2">
        <f>POWER(10,($B158-D$227)/D$228)/(1+POWER(10,($B158-D$227)/D$228))</f>
        <v>0.98651129695437001</v>
      </c>
      <c r="DU158" s="2">
        <f>POWER(10,($B158-E$227)/E$228)/(1+POWER(10,($B158-E$227)/E$228))</f>
        <v>0.99231805938277606</v>
      </c>
      <c r="DV158" s="2">
        <f>POWER(10,($B158-F$227)/F$228)/(1+POWER(10,($B158-F$227)/F$228))</f>
        <v>0.99326671405282385</v>
      </c>
      <c r="DW158" s="2">
        <f>POWER(10,($B158-G$227)/G$228)/(1+POWER(10,($B158-G$227)/G$228))</f>
        <v>0.99323552783643265</v>
      </c>
      <c r="DX158" s="2">
        <f>POWER(10,($B158-H$227)/H$228)/(1+POWER(10,($B158-H$227)/H$228))</f>
        <v>0.99233560336241067</v>
      </c>
      <c r="DY158" s="2">
        <f>POWER(10,($B158-I$227)/I$228)/(1+POWER(10,($B158-I$227)/I$228))</f>
        <v>0.99262698746910671</v>
      </c>
      <c r="DZ158" s="2">
        <f>POWER(10,($B158-J$227)/J$228)/(1+POWER(10,($B158-J$227)/J$228))</f>
        <v>0.99260559825516359</v>
      </c>
      <c r="EA158" s="2">
        <f>POWER(10,($B158-K$227)/K$228)/(1+POWER(10,($B158-K$227)/K$228))</f>
        <v>0.99314013278525881</v>
      </c>
      <c r="EB158" s="2">
        <f>POWER(10,($B158-L$227)/L$228)/(1+POWER(10,($B158-L$227)/L$228))</f>
        <v>0.99294865948760924</v>
      </c>
      <c r="EC158" s="2">
        <f>POWER(10,($B158-M$227)/M$228)/(1+POWER(10,($B158-M$227)/M$228))</f>
        <v>0.99222218627028791</v>
      </c>
      <c r="ED158" s="2">
        <f>POWER(10,($B158-N$227)/N$228)/(1+POWER(10,($B158-N$227)/N$228))</f>
        <v>0.9919879338358093</v>
      </c>
      <c r="EE158" s="2">
        <f>POWER(10,($B158-O$227)/O$228)/(1+POWER(10,($B158-O$227)/O$228))</f>
        <v>0.99228097946527904</v>
      </c>
    </row>
    <row r="159" spans="2:137" x14ac:dyDescent="0.25">
      <c r="B159" s="2">
        <v>153</v>
      </c>
      <c r="C159">
        <v>75.766999999999996</v>
      </c>
      <c r="D159">
        <v>76.462999999999994</v>
      </c>
      <c r="E159">
        <v>76.775999999999996</v>
      </c>
      <c r="F159">
        <v>77.671999999999997</v>
      </c>
      <c r="G159">
        <v>78.254000000000005</v>
      </c>
      <c r="H159">
        <v>81.418000000000006</v>
      </c>
      <c r="I159">
        <v>81.119</v>
      </c>
      <c r="J159">
        <v>80.94</v>
      </c>
      <c r="K159">
        <v>79.94</v>
      </c>
      <c r="L159">
        <v>75.492999999999995</v>
      </c>
      <c r="M159">
        <v>70.224000000000004</v>
      </c>
      <c r="N159">
        <v>60.552199999999999</v>
      </c>
      <c r="O159">
        <v>51.902799999999999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74.794491219617072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77.328496769932244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78.28625505008911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78.349581460334207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78.953972032531894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80.279403000173446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81.272023793398361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81.643983166331651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78.511261281447716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74.833473361560266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68.955903312838174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61.271843734258454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51.016274692491102</v>
      </c>
      <c r="AE159" s="5"/>
      <c r="AG159" s="5">
        <f t="shared" si="49"/>
        <v>0.97250878038292399</v>
      </c>
      <c r="AH159" s="5">
        <f t="shared" si="49"/>
        <v>-0.86549676993224978</v>
      </c>
      <c r="AI159" s="5">
        <f t="shared" si="49"/>
        <v>-1.5102550500891141</v>
      </c>
      <c r="AJ159" s="5">
        <f t="shared" si="49"/>
        <v>-0.67758146033420985</v>
      </c>
      <c r="AK159" s="5">
        <f t="shared" si="48"/>
        <v>-0.699972032531889</v>
      </c>
      <c r="AL159" s="5">
        <f t="shared" si="48"/>
        <v>1.1385969998265608</v>
      </c>
      <c r="AM159" s="5">
        <f t="shared" si="48"/>
        <v>-0.15302379339836136</v>
      </c>
      <c r="AN159" s="5">
        <f t="shared" si="48"/>
        <v>-0.70398316633165336</v>
      </c>
      <c r="AO159" s="5">
        <f t="shared" si="47"/>
        <v>1.4287387185522817</v>
      </c>
      <c r="AP159" s="5">
        <f t="shared" si="33"/>
        <v>0.65952663843972914</v>
      </c>
      <c r="AQ159" s="5">
        <f t="shared" si="33"/>
        <v>1.2680966871618295</v>
      </c>
      <c r="AR159" s="5">
        <f t="shared" si="33"/>
        <v>-0.71964373425845451</v>
      </c>
      <c r="AS159" s="5">
        <f t="shared" si="33"/>
        <v>0.88652530750889724</v>
      </c>
      <c r="AV159" s="2">
        <f t="shared" si="34"/>
        <v>74.794490468756834</v>
      </c>
      <c r="AW159" s="2">
        <f t="shared" si="35"/>
        <v>77.311369911375607</v>
      </c>
      <c r="AX159" s="2">
        <f t="shared" si="36"/>
        <v>78.28625505008911</v>
      </c>
      <c r="AY159" s="2">
        <f t="shared" si="37"/>
        <v>77.689651367081993</v>
      </c>
      <c r="AZ159" s="2">
        <f t="shared" si="38"/>
        <v>78.310627687276153</v>
      </c>
      <c r="BA159" s="2">
        <f t="shared" si="39"/>
        <v>79.740675258759438</v>
      </c>
      <c r="BB159" s="2">
        <f t="shared" si="40"/>
        <v>80.381381624336825</v>
      </c>
      <c r="BC159" s="2">
        <f t="shared" si="41"/>
        <v>79.722240438764672</v>
      </c>
      <c r="BD159" s="2">
        <f t="shared" si="42"/>
        <v>76.919278715058951</v>
      </c>
      <c r="BE159" s="2">
        <f t="shared" si="43"/>
        <v>73.131455862613834</v>
      </c>
      <c r="BF159" s="2">
        <f t="shared" si="44"/>
        <v>67.022382975046597</v>
      </c>
      <c r="BG159" s="2">
        <f t="shared" si="45"/>
        <v>59.266346443681996</v>
      </c>
      <c r="BH159" s="2">
        <f t="shared" si="46"/>
        <v>49.627937838729231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77.169603641579727</v>
      </c>
      <c r="CP159" s="2">
        <f>BL$207*$B159+BL$209</f>
        <v>80.371538833578541</v>
      </c>
      <c r="CQ159" s="2">
        <f>BM$207*$B159+BM$209</f>
        <v>82.644713148945215</v>
      </c>
      <c r="CR159" s="2">
        <f>BN$207*$B159+BN$209</f>
        <v>81.232274605401457</v>
      </c>
      <c r="CS159" s="2">
        <f>BO$207*$B159+BO$209</f>
        <v>81.295156667459807</v>
      </c>
      <c r="CT159" s="2">
        <f>BP$207*$B159+BP$209</f>
        <v>83.740476048142867</v>
      </c>
      <c r="CU159" s="2">
        <f>BQ$207*$B159+BQ$209</f>
        <v>83.526755647193184</v>
      </c>
      <c r="CV159" s="2">
        <f>BR$207*$B159+BR$209</f>
        <v>83.820688878718101</v>
      </c>
      <c r="CW159" s="2">
        <f>BS$207*$B159+BS$209</f>
        <v>81.657923356880985</v>
      </c>
      <c r="CX159" s="2">
        <f>BT$207*$B159+BT$209</f>
        <v>77.627060278592253</v>
      </c>
      <c r="CY159" s="2">
        <f>BU$207*$B159+BU$209</f>
        <v>71.92907043413571</v>
      </c>
      <c r="CZ159" s="2">
        <f>BV$207*$B159+BV$209</f>
        <v>63.320129289963212</v>
      </c>
      <c r="DA159" s="2">
        <f>BW$207*$B159+BW$209</f>
        <v>52.892170496050554</v>
      </c>
      <c r="DD159" s="2">
        <f>BZ$207*$B159+BZ$209</f>
        <v>74.779240146246295</v>
      </c>
      <c r="DE159" s="2">
        <f>CA$207*$B159+CA$209</f>
        <v>77.273209457528509</v>
      </c>
      <c r="DF159" s="2">
        <f>CB$207*$B159+CB$209</f>
        <v>78.255483248354679</v>
      </c>
      <c r="DG159" s="2">
        <f>CC$207*$B159+CC$209</f>
        <v>77.667749247608967</v>
      </c>
      <c r="DH159" s="2">
        <f>CD$207*$B159+CD$209</f>
        <v>78.292089918174369</v>
      </c>
      <c r="DI159" s="2">
        <f>CE$207*$B159+CE$209</f>
        <v>79.712500658691766</v>
      </c>
      <c r="DJ159" s="2">
        <f>CF$207*$B159+CF$209</f>
        <v>80.360074188509856</v>
      </c>
      <c r="DK159" s="2">
        <f>CG$207*$B159+CG$209</f>
        <v>79.694395530072839</v>
      </c>
      <c r="DL159" s="2">
        <f>CH$207*$B159+CH$209</f>
        <v>76.889427685213832</v>
      </c>
      <c r="DM159" s="2">
        <f>CI$207*$B159+CI$209</f>
        <v>73.102339777332119</v>
      </c>
      <c r="DN159" s="2">
        <f>CJ$207*$B159+CJ$209</f>
        <v>66.987304799272763</v>
      </c>
      <c r="DO159" s="2">
        <f>CK$207*$B159+CK$209</f>
        <v>59.236485837618908</v>
      </c>
      <c r="DP159" s="2">
        <f>CL$207*$B159+CL$209</f>
        <v>49.604779434245984</v>
      </c>
      <c r="DS159" s="2">
        <f>POWER(10,($B159-C$227)/C$228)/(1+POWER(10,($B159-C$227)/C$228))</f>
        <v>0.99362008224259324</v>
      </c>
      <c r="DT159" s="2">
        <f>POWER(10,($B159-D$227)/D$228)/(1+POWER(10,($B159-D$227)/D$228))</f>
        <v>0.98768353870247472</v>
      </c>
      <c r="DU159" s="2">
        <f>POWER(10,($B159-E$227)/E$228)/(1+POWER(10,($B159-E$227)/E$228))</f>
        <v>0.9929892481297693</v>
      </c>
      <c r="DV159" s="2">
        <f>POWER(10,($B159-F$227)/F$228)/(1+POWER(10,($B159-F$227)/F$228))</f>
        <v>0.99385552990241732</v>
      </c>
      <c r="DW159" s="2">
        <f>POWER(10,($B159-G$227)/G$228)/(1+POWER(10,($B159-G$227)/G$228))</f>
        <v>0.99382705392539505</v>
      </c>
      <c r="DX159" s="2">
        <f>POWER(10,($B159-H$227)/H$228)/(1+POWER(10,($B159-H$227)/H$228))</f>
        <v>0.99300527005664763</v>
      </c>
      <c r="DY159" s="2">
        <f>POWER(10,($B159-I$227)/I$228)/(1+POWER(10,($B159-I$227)/I$228))</f>
        <v>0.99327136748517941</v>
      </c>
      <c r="DZ159" s="2">
        <f>POWER(10,($B159-J$227)/J$228)/(1+POWER(10,($B159-J$227)/J$228))</f>
        <v>0.99325183491838454</v>
      </c>
      <c r="EA159" s="2">
        <f>POWER(10,($B159-K$227)/K$228)/(1+POWER(10,($B159-K$227)/K$228))</f>
        <v>0.99373994821417688</v>
      </c>
      <c r="EB159" s="2">
        <f>POWER(10,($B159-L$227)/L$228)/(1+POWER(10,($B159-L$227)/L$228))</f>
        <v>0.99356510854679159</v>
      </c>
      <c r="EC159" s="2">
        <f>POWER(10,($B159-M$227)/M$228)/(1+POWER(10,($B159-M$227)/M$228))</f>
        <v>0.99290169175034115</v>
      </c>
      <c r="ED159" s="2">
        <f>POWER(10,($B159-N$227)/N$228)/(1+POWER(10,($B159-N$227)/N$228))</f>
        <v>0.99268775386206987</v>
      </c>
      <c r="EE159" s="2">
        <f>POWER(10,($B159-O$227)/O$228)/(1+POWER(10,($B159-O$227)/O$228))</f>
        <v>0.99295538497007041</v>
      </c>
    </row>
    <row r="160" spans="2:137" x14ac:dyDescent="0.25">
      <c r="B160" s="2">
        <v>154</v>
      </c>
      <c r="C160">
        <v>74.372</v>
      </c>
      <c r="D160">
        <v>78.477999999999994</v>
      </c>
      <c r="E160">
        <v>79.119</v>
      </c>
      <c r="F160">
        <v>78.462999999999994</v>
      </c>
      <c r="G160">
        <v>78.805999999999997</v>
      </c>
      <c r="H160">
        <v>81.179000000000002</v>
      </c>
      <c r="I160">
        <v>82.896000000000001</v>
      </c>
      <c r="J160">
        <v>81.209000000000003</v>
      </c>
      <c r="K160">
        <v>78.805999999999997</v>
      </c>
      <c r="L160">
        <v>74.641999999999996</v>
      </c>
      <c r="M160">
        <v>69.269000000000005</v>
      </c>
      <c r="N160">
        <v>61.253700000000002</v>
      </c>
      <c r="O160">
        <v>52.333300000000001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74.764677447335998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77.299216189349636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78.232721922591551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78.252624014540686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78.861624355532697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80.235028752985784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81.187113916279429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81.505482051313066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78.29252252506528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74.685355809693789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68.913037663842616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61.377938955472651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51.210489858581937</v>
      </c>
      <c r="AE160" s="5"/>
      <c r="AG160" s="5">
        <f t="shared" si="49"/>
        <v>-0.39267744733599841</v>
      </c>
      <c r="AH160" s="5">
        <f t="shared" si="49"/>
        <v>1.1787838106503585</v>
      </c>
      <c r="AI160" s="5">
        <f t="shared" si="49"/>
        <v>0.88627807740844844</v>
      </c>
      <c r="AJ160" s="5">
        <f t="shared" si="49"/>
        <v>0.21037598545930791</v>
      </c>
      <c r="AK160" s="5">
        <f t="shared" si="48"/>
        <v>-5.5624355532700065E-2</v>
      </c>
      <c r="AL160" s="5">
        <f t="shared" si="48"/>
        <v>0.94397124701421831</v>
      </c>
      <c r="AM160" s="5">
        <f t="shared" si="48"/>
        <v>1.7088860837205715</v>
      </c>
      <c r="AN160" s="5">
        <f t="shared" si="48"/>
        <v>-0.29648205131306327</v>
      </c>
      <c r="AO160" s="5">
        <f t="shared" si="47"/>
        <v>0.51347747493471729</v>
      </c>
      <c r="AP160" s="5">
        <f t="shared" si="33"/>
        <v>-4.3355809693792935E-2</v>
      </c>
      <c r="AQ160" s="5">
        <f t="shared" si="33"/>
        <v>0.35596233615738981</v>
      </c>
      <c r="AR160" s="5">
        <f t="shared" si="33"/>
        <v>-0.12423895547264863</v>
      </c>
      <c r="AS160" s="5">
        <f t="shared" si="33"/>
        <v>1.1228101414180642</v>
      </c>
      <c r="AV160" s="2">
        <f t="shared" si="34"/>
        <v>74.764676604970589</v>
      </c>
      <c r="AW160" s="2">
        <f t="shared" si="35"/>
        <v>77.274439308428796</v>
      </c>
      <c r="AX160" s="2">
        <f t="shared" si="36"/>
        <v>78.232721922591551</v>
      </c>
      <c r="AY160" s="2">
        <f t="shared" si="37"/>
        <v>77.640036809840879</v>
      </c>
      <c r="AZ160" s="2">
        <f t="shared" si="38"/>
        <v>78.272666371911797</v>
      </c>
      <c r="BA160" s="2">
        <f t="shared" si="39"/>
        <v>79.702098902166512</v>
      </c>
      <c r="BB160" s="2">
        <f t="shared" si="40"/>
        <v>80.353533718886979</v>
      </c>
      <c r="BC160" s="2">
        <f t="shared" si="41"/>
        <v>79.683838179680592</v>
      </c>
      <c r="BD160" s="2">
        <f t="shared" si="42"/>
        <v>76.872180650721845</v>
      </c>
      <c r="BE160" s="2">
        <f t="shared" si="43"/>
        <v>73.089798071682011</v>
      </c>
      <c r="BF160" s="2">
        <f t="shared" si="44"/>
        <v>66.981695900026025</v>
      </c>
      <c r="BG160" s="2">
        <f t="shared" si="45"/>
        <v>59.229483100852939</v>
      </c>
      <c r="BH160" s="2">
        <f t="shared" si="46"/>
        <v>49.59197721874623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77.175587040671772</v>
      </c>
      <c r="CP160" s="2">
        <f>BL$207*$B160+BL$209</f>
        <v>80.382935776456023</v>
      </c>
      <c r="CQ160" s="2">
        <f>BM$207*$B160+BM$209</f>
        <v>82.662548899162189</v>
      </c>
      <c r="CR160" s="2">
        <f>BN$207*$B160+BN$209</f>
        <v>81.241299146382843</v>
      </c>
      <c r="CS160" s="2">
        <f>BO$207*$B160+BO$209</f>
        <v>81.299653317976748</v>
      </c>
      <c r="CT160" s="2">
        <f>BP$207*$B160+BP$209</f>
        <v>83.766586348902734</v>
      </c>
      <c r="CU160" s="2">
        <f>BQ$207*$B160+BQ$209</f>
        <v>83.545635136580344</v>
      </c>
      <c r="CV160" s="2">
        <f>BR$207*$B160+BR$209</f>
        <v>83.84920769363228</v>
      </c>
      <c r="CW160" s="2">
        <f>BS$207*$B160+BS$209</f>
        <v>81.686108721571443</v>
      </c>
      <c r="CX160" s="2">
        <f>BT$207*$B160+BT$209</f>
        <v>77.657595351812006</v>
      </c>
      <c r="CY160" s="2">
        <f>BU$207*$B160+BU$209</f>
        <v>71.970073661370606</v>
      </c>
      <c r="CZ160" s="2">
        <f>BV$207*$B160+BV$209</f>
        <v>63.35427232437204</v>
      </c>
      <c r="DA160" s="2">
        <f>BW$207*$B160+BW$209</f>
        <v>52.915067629278568</v>
      </c>
      <c r="DD160" s="2">
        <f>BZ$207*$B160+BZ$209</f>
        <v>74.750558519830108</v>
      </c>
      <c r="DE160" s="2">
        <f>CA$207*$B160+CA$209</f>
        <v>77.239086940449667</v>
      </c>
      <c r="DF160" s="2">
        <f>CB$207*$B160+CB$209</f>
        <v>78.204198159939793</v>
      </c>
      <c r="DG160" s="2">
        <f>CC$207*$B160+CC$209</f>
        <v>77.619731204754714</v>
      </c>
      <c r="DH160" s="2">
        <f>CD$207*$B160+CD$209</f>
        <v>78.255519211281722</v>
      </c>
      <c r="DI160" s="2">
        <f>CE$207*$B160+CE$209</f>
        <v>79.675987801155784</v>
      </c>
      <c r="DJ160" s="2">
        <f>CF$207*$B160+CF$209</f>
        <v>80.333812417303648</v>
      </c>
      <c r="DK160" s="2">
        <f>CG$207*$B160+CG$209</f>
        <v>79.65802866391968</v>
      </c>
      <c r="DL160" s="2">
        <f>CH$207*$B160+CH$209</f>
        <v>76.844523669555471</v>
      </c>
      <c r="DM160" s="2">
        <f>CI$207*$B160+CI$209</f>
        <v>73.062817464734508</v>
      </c>
      <c r="DN160" s="2">
        <f>CJ$207*$B160+CJ$209</f>
        <v>66.949171601487791</v>
      </c>
      <c r="DO160" s="2">
        <f>CK$207*$B160+CK$209</f>
        <v>59.201772885656595</v>
      </c>
      <c r="DP160" s="2">
        <f>CL$207*$B160+CL$209</f>
        <v>49.57047567278574</v>
      </c>
      <c r="DS160" s="2">
        <f>POWER(10,($B160-C$227)/C$228)/(1+POWER(10,($B160-C$227)/C$228))</f>
        <v>0.99417817769186712</v>
      </c>
      <c r="DT160" s="2">
        <f>POWER(10,($B160-D$227)/D$228)/(1+POWER(10,($B160-D$227)/D$228))</f>
        <v>0.98875506749108455</v>
      </c>
      <c r="DU160" s="2">
        <f>POWER(10,($B160-E$227)/E$228)/(1+POWER(10,($B160-E$227)/E$228))</f>
        <v>0.99360217167285081</v>
      </c>
      <c r="DV160" s="2">
        <f>POWER(10,($B160-F$227)/F$228)/(1+POWER(10,($B160-F$227)/F$228))</f>
        <v>0.99439314534106482</v>
      </c>
      <c r="DW160" s="2">
        <f>POWER(10,($B160-G$227)/G$228)/(1+POWER(10,($B160-G$227)/G$228))</f>
        <v>0.99436714677176752</v>
      </c>
      <c r="DX160" s="2">
        <f>POWER(10,($B160-H$227)/H$228)/(1+POWER(10,($B160-H$227)/H$228))</f>
        <v>0.99361680186751311</v>
      </c>
      <c r="DY160" s="2">
        <f>POWER(10,($B160-I$227)/I$228)/(1+POWER(10,($B160-I$227)/I$228))</f>
        <v>0.99385977891464272</v>
      </c>
      <c r="DZ160" s="2">
        <f>POWER(10,($B160-J$227)/J$228)/(1+POWER(10,($B160-J$227)/J$228))</f>
        <v>0.99384194385925051</v>
      </c>
      <c r="EA160" s="2">
        <f>POWER(10,($B160-K$227)/K$228)/(1+POWER(10,($B160-K$227)/K$228))</f>
        <v>0.99428761844122793</v>
      </c>
      <c r="EB160" s="2">
        <f>POWER(10,($B160-L$227)/L$228)/(1+POWER(10,($B160-L$227)/L$228))</f>
        <v>0.99412798450532458</v>
      </c>
      <c r="EC160" s="2">
        <f>POWER(10,($B160-M$227)/M$228)/(1+POWER(10,($B160-M$227)/M$228))</f>
        <v>0.99352222008110891</v>
      </c>
      <c r="ED160" s="2">
        <f>POWER(10,($B160-N$227)/N$228)/(1+POWER(10,($B160-N$227)/N$228))</f>
        <v>0.99332685877378069</v>
      </c>
      <c r="EE160" s="2">
        <f>POWER(10,($B160-O$227)/O$228)/(1+POWER(10,($B160-O$227)/O$228))</f>
        <v>0.9935712498743694</v>
      </c>
    </row>
    <row r="161" spans="2:135" x14ac:dyDescent="0.25">
      <c r="B161" s="2">
        <v>155</v>
      </c>
      <c r="C161">
        <v>75.465000000000003</v>
      </c>
      <c r="D161">
        <v>75.552000000000007</v>
      </c>
      <c r="E161">
        <v>77.179000000000002</v>
      </c>
      <c r="F161">
        <v>78.896000000000001</v>
      </c>
      <c r="G161">
        <v>78.09</v>
      </c>
      <c r="H161">
        <v>81.373000000000005</v>
      </c>
      <c r="I161">
        <v>81.700999999999993</v>
      </c>
      <c r="J161">
        <v>82.134</v>
      </c>
      <c r="K161">
        <v>79.269000000000005</v>
      </c>
      <c r="L161">
        <v>75.299000000000007</v>
      </c>
      <c r="M161">
        <v>69.09</v>
      </c>
      <c r="N161">
        <v>62.402999999999999</v>
      </c>
      <c r="O161">
        <v>51.944400000000002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74.734944391942136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77.27186752776727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78.17934524436383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78.131738794594881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78.747811002337315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80.165366447784649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81.067778773171142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81.288134616690968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78.030225826711245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74.471492478085153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68.777117202055663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61.385332218472143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51.35704997704547</v>
      </c>
      <c r="AE161" s="5"/>
      <c r="AG161" s="5">
        <f t="shared" si="49"/>
        <v>0.73005560805786729</v>
      </c>
      <c r="AH161" s="5">
        <f t="shared" si="49"/>
        <v>-1.7198675277672635</v>
      </c>
      <c r="AI161" s="5">
        <f t="shared" si="49"/>
        <v>-1.0003452443638281</v>
      </c>
      <c r="AJ161" s="5">
        <f t="shared" si="49"/>
        <v>0.76426120540511988</v>
      </c>
      <c r="AK161" s="5">
        <f t="shared" si="48"/>
        <v>-0.65781100233731138</v>
      </c>
      <c r="AL161" s="5">
        <f t="shared" si="48"/>
        <v>1.2076335522153556</v>
      </c>
      <c r="AM161" s="5">
        <f t="shared" si="48"/>
        <v>0.63322122682885151</v>
      </c>
      <c r="AN161" s="5">
        <f t="shared" si="48"/>
        <v>0.84586538330903238</v>
      </c>
      <c r="AO161" s="5">
        <f t="shared" si="47"/>
        <v>1.2387741732887605</v>
      </c>
      <c r="AP161" s="5">
        <f t="shared" si="33"/>
        <v>0.82750752191485333</v>
      </c>
      <c r="AQ161" s="5">
        <f t="shared" si="33"/>
        <v>0.31288279794434004</v>
      </c>
      <c r="AR161" s="5">
        <f t="shared" si="33"/>
        <v>1.0176677815278552</v>
      </c>
      <c r="AS161" s="5">
        <f t="shared" si="33"/>
        <v>0.58735002295453143</v>
      </c>
      <c r="AV161" s="2">
        <f t="shared" si="34"/>
        <v>74.734943489759715</v>
      </c>
      <c r="AW161" s="2">
        <f t="shared" si="35"/>
        <v>77.237705385963324</v>
      </c>
      <c r="AX161" s="2">
        <f t="shared" si="36"/>
        <v>78.17934524436383</v>
      </c>
      <c r="AY161" s="2">
        <f t="shared" si="37"/>
        <v>77.590533066445971</v>
      </c>
      <c r="AZ161" s="2">
        <f t="shared" si="38"/>
        <v>78.234805732247438</v>
      </c>
      <c r="BA161" s="2">
        <f t="shared" si="39"/>
        <v>79.663666701713964</v>
      </c>
      <c r="BB161" s="2">
        <f t="shared" si="40"/>
        <v>80.325799334900026</v>
      </c>
      <c r="BC161" s="2">
        <f t="shared" si="41"/>
        <v>79.645577726425302</v>
      </c>
      <c r="BD161" s="2">
        <f t="shared" si="42"/>
        <v>76.825236774062162</v>
      </c>
      <c r="BE161" s="2">
        <f t="shared" si="43"/>
        <v>73.048289853475865</v>
      </c>
      <c r="BF161" s="2">
        <f t="shared" si="44"/>
        <v>66.941185622262552</v>
      </c>
      <c r="BG161" s="2">
        <f t="shared" si="45"/>
        <v>59.192766100010502</v>
      </c>
      <c r="BH161" s="2">
        <f t="shared" si="46"/>
        <v>49.556128216776735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77.181570439763803</v>
      </c>
      <c r="CP161" s="2">
        <f>BL$207*$B161+BL$209</f>
        <v>80.394332719333519</v>
      </c>
      <c r="CQ161" s="2">
        <f>BM$207*$B161+BM$209</f>
        <v>82.680384649379164</v>
      </c>
      <c r="CR161" s="2">
        <f>BN$207*$B161+BN$209</f>
        <v>81.250323687364244</v>
      </c>
      <c r="CS161" s="2">
        <f>BO$207*$B161+BO$209</f>
        <v>81.304149968493675</v>
      </c>
      <c r="CT161" s="2">
        <f>BP$207*$B161+BP$209</f>
        <v>83.792696649662602</v>
      </c>
      <c r="CU161" s="2">
        <f>BQ$207*$B161+BQ$209</f>
        <v>83.56451462596749</v>
      </c>
      <c r="CV161" s="2">
        <f>BR$207*$B161+BR$209</f>
        <v>83.877726508546445</v>
      </c>
      <c r="CW161" s="2">
        <f>BS$207*$B161+BS$209</f>
        <v>81.714294086261887</v>
      </c>
      <c r="CX161" s="2">
        <f>BT$207*$B161+BT$209</f>
        <v>77.688130425031773</v>
      </c>
      <c r="CY161" s="2">
        <f>BU$207*$B161+BU$209</f>
        <v>72.011076888605487</v>
      </c>
      <c r="CZ161" s="2">
        <f>BV$207*$B161+BV$209</f>
        <v>63.388415358780868</v>
      </c>
      <c r="DA161" s="2">
        <f>BW$207*$B161+BW$209</f>
        <v>52.937964762506581</v>
      </c>
      <c r="DD161" s="2">
        <f>BZ$207*$B161+BZ$209</f>
        <v>74.721876893413921</v>
      </c>
      <c r="DE161" s="2">
        <f>CA$207*$B161+CA$209</f>
        <v>77.204964423370825</v>
      </c>
      <c r="DF161" s="2">
        <f>CB$207*$B161+CB$209</f>
        <v>78.152913071524893</v>
      </c>
      <c r="DG161" s="2">
        <f>CC$207*$B161+CC$209</f>
        <v>77.571713161900462</v>
      </c>
      <c r="DH161" s="2">
        <f>CD$207*$B161+CD$209</f>
        <v>78.218948504389076</v>
      </c>
      <c r="DI161" s="2">
        <f>CE$207*$B161+CE$209</f>
        <v>79.639474943619803</v>
      </c>
      <c r="DJ161" s="2">
        <f>CF$207*$B161+CF$209</f>
        <v>80.30755064609744</v>
      </c>
      <c r="DK161" s="2">
        <f>CG$207*$B161+CG$209</f>
        <v>79.621661797766507</v>
      </c>
      <c r="DL161" s="2">
        <f>CH$207*$B161+CH$209</f>
        <v>76.799619653897125</v>
      </c>
      <c r="DM161" s="2">
        <f>CI$207*$B161+CI$209</f>
        <v>73.023295152136882</v>
      </c>
      <c r="DN161" s="2">
        <f>CJ$207*$B161+CJ$209</f>
        <v>66.911038403702833</v>
      </c>
      <c r="DO161" s="2">
        <f>CK$207*$B161+CK$209</f>
        <v>59.167059933694283</v>
      </c>
      <c r="DP161" s="2">
        <f>CL$207*$B161+CL$209</f>
        <v>49.536171911325496</v>
      </c>
      <c r="DS161" s="2">
        <f>POWER(10,($B161-C$227)/C$228)/(1+POWER(10,($B161-C$227)/C$228))</f>
        <v>0.99468771369295983</v>
      </c>
      <c r="DT161" s="2">
        <f>POWER(10,($B161-D$227)/D$228)/(1+POWER(10,($B161-D$227)/D$228))</f>
        <v>0.98973434249222869</v>
      </c>
      <c r="DU161" s="2">
        <f>POWER(10,($B161-E$227)/E$228)/(1+POWER(10,($B161-E$227)/E$228))</f>
        <v>0.99416182467754521</v>
      </c>
      <c r="DV161" s="2">
        <f>POWER(10,($B161-F$227)/F$228)/(1+POWER(10,($B161-F$227)/F$228))</f>
        <v>0.99488396381860911</v>
      </c>
      <c r="DW161" s="2">
        <f>POWER(10,($B161-G$227)/G$228)/(1+POWER(10,($B161-G$227)/G$228))</f>
        <v>0.9948602293746942</v>
      </c>
      <c r="DX161" s="2">
        <f>POWER(10,($B161-H$227)/H$228)/(1+POWER(10,($B161-H$227)/H$228))</f>
        <v>0.99417518259163618</v>
      </c>
      <c r="DY161" s="2">
        <f>POWER(10,($B161-I$227)/I$228)/(1+POWER(10,($B161-I$227)/I$228))</f>
        <v>0.99439702467838975</v>
      </c>
      <c r="DZ161" s="2">
        <f>POWER(10,($B161-J$227)/J$228)/(1+POWER(10,($B161-J$227)/J$228))</f>
        <v>0.99438074129882759</v>
      </c>
      <c r="EA161" s="2">
        <f>POWER(10,($B161-K$227)/K$228)/(1+POWER(10,($B161-K$227)/K$228))</f>
        <v>0.99478762621663241</v>
      </c>
      <c r="EB161" s="2">
        <f>POWER(10,($B161-L$227)/L$228)/(1+POWER(10,($B161-L$227)/L$228))</f>
        <v>0.99464188982530266</v>
      </c>
      <c r="EC161" s="2">
        <f>POWER(10,($B161-M$227)/M$228)/(1+POWER(10,($B161-M$227)/M$228))</f>
        <v>0.99408882528063958</v>
      </c>
      <c r="ED161" s="2">
        <f>POWER(10,($B161-N$227)/N$228)/(1+POWER(10,($B161-N$227)/N$228))</f>
        <v>0.99391044730243439</v>
      </c>
      <c r="EE161" s="2">
        <f>POWER(10,($B161-O$227)/O$228)/(1+POWER(10,($B161-O$227)/O$228))</f>
        <v>0.99413359180753458</v>
      </c>
    </row>
    <row r="162" spans="2:135" x14ac:dyDescent="0.25">
      <c r="B162" s="2">
        <v>156</v>
      </c>
      <c r="C162">
        <v>74.813999999999993</v>
      </c>
      <c r="D162">
        <v>76.224000000000004</v>
      </c>
      <c r="E162">
        <v>77.373000000000005</v>
      </c>
      <c r="F162">
        <v>78.686999999999998</v>
      </c>
      <c r="G162">
        <v>78.775999999999996</v>
      </c>
      <c r="H162">
        <v>80</v>
      </c>
      <c r="I162">
        <v>81.03</v>
      </c>
      <c r="J162">
        <v>81.477999999999994</v>
      </c>
      <c r="K162">
        <v>78.194000000000003</v>
      </c>
      <c r="L162">
        <v>73.492999999999995</v>
      </c>
      <c r="M162">
        <v>69.700999999999993</v>
      </c>
      <c r="N162">
        <v>61.074599999999997</v>
      </c>
      <c r="O162">
        <v>51.4861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74.705286665606792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77.246047998202485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78.126115022610605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77.996206345310995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78.622202449407723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80.074829176811022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80.926282302216791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81.016304281104141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77.750532569720178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74.214809506207573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68.561730783435308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61.287762714108652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51.433014726388471</v>
      </c>
      <c r="AE162" s="5"/>
      <c r="AG162" s="5">
        <f t="shared" si="49"/>
        <v>0.10871333439320097</v>
      </c>
      <c r="AH162" s="5">
        <f t="shared" si="49"/>
        <v>-1.0220479982024813</v>
      </c>
      <c r="AI162" s="5">
        <f t="shared" si="49"/>
        <v>-0.7531150226106007</v>
      </c>
      <c r="AJ162" s="5">
        <f t="shared" si="49"/>
        <v>0.69079365468900278</v>
      </c>
      <c r="AK162" s="5">
        <f t="shared" si="48"/>
        <v>0.15379755059227307</v>
      </c>
      <c r="AL162" s="5">
        <f t="shared" si="48"/>
        <v>-7.482917681102208E-2</v>
      </c>
      <c r="AM162" s="5">
        <f t="shared" si="48"/>
        <v>0.10371769778321038</v>
      </c>
      <c r="AN162" s="5">
        <f t="shared" si="48"/>
        <v>0.4616957188958537</v>
      </c>
      <c r="AO162" s="5">
        <f t="shared" si="47"/>
        <v>0.44346743027982427</v>
      </c>
      <c r="AP162" s="5">
        <f t="shared" si="33"/>
        <v>-0.72180950620757756</v>
      </c>
      <c r="AQ162" s="5">
        <f t="shared" si="33"/>
        <v>1.1392692165646849</v>
      </c>
      <c r="AR162" s="5">
        <f t="shared" si="33"/>
        <v>-0.21316271410865539</v>
      </c>
      <c r="AS162" s="5">
        <f t="shared" si="33"/>
        <v>5.308527361152926E-2</v>
      </c>
      <c r="AV162" s="2">
        <f t="shared" si="34"/>
        <v>74.705285743161511</v>
      </c>
      <c r="AW162" s="2">
        <f t="shared" si="35"/>
        <v>77.201155571366698</v>
      </c>
      <c r="AX162" s="2">
        <f t="shared" si="36"/>
        <v>78.126115022610605</v>
      </c>
      <c r="AY162" s="2">
        <f t="shared" si="37"/>
        <v>77.541133079662089</v>
      </c>
      <c r="AZ162" s="2">
        <f t="shared" si="38"/>
        <v>78.197038895907738</v>
      </c>
      <c r="BA162" s="2">
        <f t="shared" si="39"/>
        <v>79.625369388689052</v>
      </c>
      <c r="BB162" s="2">
        <f t="shared" si="40"/>
        <v>80.298170870403681</v>
      </c>
      <c r="BC162" s="2">
        <f t="shared" si="41"/>
        <v>79.607449999749619</v>
      </c>
      <c r="BD162" s="2">
        <f t="shared" si="42"/>
        <v>76.778437056925881</v>
      </c>
      <c r="BE162" s="2">
        <f t="shared" si="43"/>
        <v>73.006921537914451</v>
      </c>
      <c r="BF162" s="2">
        <f t="shared" si="44"/>
        <v>66.900840954795783</v>
      </c>
      <c r="BG162" s="2">
        <f t="shared" si="45"/>
        <v>59.156186465707599</v>
      </c>
      <c r="BH162" s="2">
        <f t="shared" si="46"/>
        <v>49.520384112146203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77.187553838855848</v>
      </c>
      <c r="CP162" s="2">
        <f>BL$207*$B162+BL$209</f>
        <v>80.405729662211016</v>
      </c>
      <c r="CQ162" s="2">
        <f>BM$207*$B162+BM$209</f>
        <v>82.698220399596153</v>
      </c>
      <c r="CR162" s="2">
        <f>BN$207*$B162+BN$209</f>
        <v>81.25934822834563</v>
      </c>
      <c r="CS162" s="2">
        <f>BO$207*$B162+BO$209</f>
        <v>81.308646619010617</v>
      </c>
      <c r="CT162" s="2">
        <f>BP$207*$B162+BP$209</f>
        <v>83.81880695042247</v>
      </c>
      <c r="CU162" s="2">
        <f>BQ$207*$B162+BQ$209</f>
        <v>83.58339411535465</v>
      </c>
      <c r="CV162" s="2">
        <f>BR$207*$B162+BR$209</f>
        <v>83.906245323460624</v>
      </c>
      <c r="CW162" s="2">
        <f>BS$207*$B162+BS$209</f>
        <v>81.742479450952345</v>
      </c>
      <c r="CX162" s="2">
        <f>BT$207*$B162+BT$209</f>
        <v>77.718665498251525</v>
      </c>
      <c r="CY162" s="2">
        <f>BU$207*$B162+BU$209</f>
        <v>72.052080115840369</v>
      </c>
      <c r="CZ162" s="2">
        <f>BV$207*$B162+BV$209</f>
        <v>63.422558393189696</v>
      </c>
      <c r="DA162" s="2">
        <f>BW$207*$B162+BW$209</f>
        <v>52.960861895734595</v>
      </c>
      <c r="DD162" s="2">
        <f>BZ$207*$B162+BZ$209</f>
        <v>74.693195266997748</v>
      </c>
      <c r="DE162" s="2">
        <f>CA$207*$B162+CA$209</f>
        <v>77.170841906291997</v>
      </c>
      <c r="DF162" s="2">
        <f>CB$207*$B162+CB$209</f>
        <v>78.101627983110006</v>
      </c>
      <c r="DG162" s="2">
        <f>CC$207*$B162+CC$209</f>
        <v>77.523695119046209</v>
      </c>
      <c r="DH162" s="2">
        <f>CD$207*$B162+CD$209</f>
        <v>78.182377797496429</v>
      </c>
      <c r="DI162" s="2">
        <f>CE$207*$B162+CE$209</f>
        <v>79.602962086083821</v>
      </c>
      <c r="DJ162" s="2">
        <f>CF$207*$B162+CF$209</f>
        <v>80.281288874891246</v>
      </c>
      <c r="DK162" s="2">
        <f>CG$207*$B162+CG$209</f>
        <v>79.585294931613348</v>
      </c>
      <c r="DL162" s="2">
        <f>CH$207*$B162+CH$209</f>
        <v>76.754715638238764</v>
      </c>
      <c r="DM162" s="2">
        <f>CI$207*$B162+CI$209</f>
        <v>72.983772839539256</v>
      </c>
      <c r="DN162" s="2">
        <f>CJ$207*$B162+CJ$209</f>
        <v>66.872905205917874</v>
      </c>
      <c r="DO162" s="2">
        <f>CK$207*$B162+CK$209</f>
        <v>59.13234698173197</v>
      </c>
      <c r="DP162" s="2">
        <f>CL$207*$B162+CL$209</f>
        <v>49.501868149865246</v>
      </c>
      <c r="DS162" s="2">
        <f>POWER(10,($B162-C$227)/C$228)/(1+POWER(10,($B162-C$227)/C$228))</f>
        <v>0.99515287164396726</v>
      </c>
      <c r="DT162" s="2">
        <f>POWER(10,($B162-D$227)/D$228)/(1+POWER(10,($B162-D$227)/D$228))</f>
        <v>0.99062914469930718</v>
      </c>
      <c r="DU162" s="2">
        <f>POWER(10,($B162-E$227)/E$228)/(1+POWER(10,($B162-E$227)/E$228))</f>
        <v>0.99467278425366157</v>
      </c>
      <c r="DV162" s="2">
        <f>POWER(10,($B162-F$227)/F$228)/(1+POWER(10,($B162-F$227)/F$228))</f>
        <v>0.99533201822929562</v>
      </c>
      <c r="DW162" s="2">
        <f>POWER(10,($B162-G$227)/G$228)/(1+POWER(10,($B162-G$227)/G$228))</f>
        <v>0.99531035261254086</v>
      </c>
      <c r="DX162" s="2">
        <f>POWER(10,($B162-H$227)/H$228)/(1+POWER(10,($B162-H$227)/H$228))</f>
        <v>0.99468497932768452</v>
      </c>
      <c r="DY162" s="2">
        <f>POWER(10,($B162-I$227)/I$228)/(1+POWER(10,($B162-I$227)/I$228))</f>
        <v>0.9948875053085634</v>
      </c>
      <c r="DZ162" s="2">
        <f>POWER(10,($B162-J$227)/J$228)/(1+POWER(10,($B162-J$227)/J$228))</f>
        <v>0.99487264001501441</v>
      </c>
      <c r="EA162" s="2">
        <f>POWER(10,($B162-K$227)/K$228)/(1+POWER(10,($B162-K$227)/K$228))</f>
        <v>0.99524407739062137</v>
      </c>
      <c r="EB162" s="2">
        <f>POWER(10,($B162-L$227)/L$228)/(1+POWER(10,($B162-L$227)/L$228))</f>
        <v>0.9951110405148027</v>
      </c>
      <c r="EC162" s="2">
        <f>POWER(10,($B162-M$227)/M$228)/(1+POWER(10,($B162-M$227)/M$228))</f>
        <v>0.99460613913146678</v>
      </c>
      <c r="ED162" s="2">
        <f>POWER(10,($B162-N$227)/N$228)/(1+POWER(10,($B162-N$227)/N$228))</f>
        <v>0.99444328456356246</v>
      </c>
      <c r="EE162" s="2">
        <f>POWER(10,($B162-O$227)/O$228)/(1+POWER(10,($B162-O$227)/O$228))</f>
        <v>0.99464700903172554</v>
      </c>
    </row>
    <row r="163" spans="2:135" x14ac:dyDescent="0.25">
      <c r="B163" s="2">
        <v>157</v>
      </c>
      <c r="C163">
        <v>72.884</v>
      </c>
      <c r="D163">
        <v>76.686999999999998</v>
      </c>
      <c r="E163">
        <v>76.358000000000004</v>
      </c>
      <c r="F163">
        <v>76.91</v>
      </c>
      <c r="G163">
        <v>78.403000000000006</v>
      </c>
      <c r="H163">
        <v>79.239000000000004</v>
      </c>
      <c r="I163">
        <v>81.775999999999996</v>
      </c>
      <c r="J163">
        <v>80.760999999999996</v>
      </c>
      <c r="K163">
        <v>78.284000000000006</v>
      </c>
      <c r="L163">
        <v>74.566999999999993</v>
      </c>
      <c r="M163">
        <v>66.954999999999998</v>
      </c>
      <c r="N163">
        <v>61.417900000000003</v>
      </c>
      <c r="O163">
        <v>50.2639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74.675699197877776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77.221003087980094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78.07302179269621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77.856017412895824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78.494623405662338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79.970385337006249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80.776328264210207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80.718923822873009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77.477482772379332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73.941105388465999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68.290572576711469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61.093843864422858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51.423502134891244</v>
      </c>
      <c r="AE163" s="5"/>
      <c r="AG163" s="5">
        <f t="shared" si="49"/>
        <v>-1.7916991978777759</v>
      </c>
      <c r="AH163" s="5">
        <f t="shared" si="49"/>
        <v>-0.53400308798009632</v>
      </c>
      <c r="AI163" s="5">
        <f t="shared" si="49"/>
        <v>-1.7150217926962057</v>
      </c>
      <c r="AJ163" s="5">
        <f t="shared" si="49"/>
        <v>-0.94601741289582719</v>
      </c>
      <c r="AK163" s="5">
        <f t="shared" si="48"/>
        <v>-9.1623405662332402E-2</v>
      </c>
      <c r="AL163" s="5">
        <f t="shared" si="48"/>
        <v>-0.73138533700624464</v>
      </c>
      <c r="AM163" s="5">
        <f t="shared" si="48"/>
        <v>0.9996717357897893</v>
      </c>
      <c r="AN163" s="5">
        <f t="shared" si="48"/>
        <v>4.2076177126986636E-2</v>
      </c>
      <c r="AO163" s="5">
        <f t="shared" si="47"/>
        <v>0.80651722762067379</v>
      </c>
      <c r="AP163" s="5">
        <f t="shared" si="33"/>
        <v>0.62589461153399384</v>
      </c>
      <c r="AQ163" s="5">
        <f t="shared" si="33"/>
        <v>-1.3355725767114706</v>
      </c>
      <c r="AR163" s="5">
        <f t="shared" si="33"/>
        <v>0.32405613557714474</v>
      </c>
      <c r="AS163" s="5">
        <f t="shared" si="33"/>
        <v>-1.1596021348912444</v>
      </c>
      <c r="AV163" s="2">
        <f t="shared" si="34"/>
        <v>74.675698297469921</v>
      </c>
      <c r="AW163" s="2">
        <f t="shared" si="35"/>
        <v>77.164777939506195</v>
      </c>
      <c r="AX163" s="2">
        <f t="shared" si="36"/>
        <v>78.07302179269621</v>
      </c>
      <c r="AY163" s="2">
        <f t="shared" si="37"/>
        <v>77.491830164415362</v>
      </c>
      <c r="AZ163" s="2">
        <f t="shared" si="38"/>
        <v>78.159359408942663</v>
      </c>
      <c r="BA163" s="2">
        <f t="shared" si="39"/>
        <v>79.587198191723161</v>
      </c>
      <c r="BB163" s="2">
        <f t="shared" si="40"/>
        <v>80.270641168402136</v>
      </c>
      <c r="BC163" s="2">
        <f t="shared" si="41"/>
        <v>79.569446403571817</v>
      </c>
      <c r="BD163" s="2">
        <f t="shared" si="42"/>
        <v>76.731772025059598</v>
      </c>
      <c r="BE163" s="2">
        <f t="shared" si="43"/>
        <v>72.965683981676676</v>
      </c>
      <c r="BF163" s="2">
        <f t="shared" si="44"/>
        <v>66.860651288871878</v>
      </c>
      <c r="BG163" s="2">
        <f t="shared" si="45"/>
        <v>59.119735651036713</v>
      </c>
      <c r="BH163" s="2">
        <f t="shared" si="46"/>
        <v>49.484738489751891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77.193537237947879</v>
      </c>
      <c r="CP163" s="2">
        <f>BL$207*$B163+BL$209</f>
        <v>80.417126605088498</v>
      </c>
      <c r="CQ163" s="2">
        <f>BM$207*$B163+BM$209</f>
        <v>82.716056149813127</v>
      </c>
      <c r="CR163" s="2">
        <f>BN$207*$B163+BN$209</f>
        <v>81.26837276932703</v>
      </c>
      <c r="CS163" s="2">
        <f>BO$207*$B163+BO$209</f>
        <v>81.313143269527558</v>
      </c>
      <c r="CT163" s="2">
        <f>BP$207*$B163+BP$209</f>
        <v>83.844917251182352</v>
      </c>
      <c r="CU163" s="2">
        <f>BQ$207*$B163+BQ$209</f>
        <v>83.602273604741811</v>
      </c>
      <c r="CV163" s="2">
        <f>BR$207*$B163+BR$209</f>
        <v>83.934764138374788</v>
      </c>
      <c r="CW163" s="2">
        <f>BS$207*$B163+BS$209</f>
        <v>81.770664815642803</v>
      </c>
      <c r="CX163" s="2">
        <f>BT$207*$B163+BT$209</f>
        <v>77.749200571471277</v>
      </c>
      <c r="CY163" s="2">
        <f>BU$207*$B163+BU$209</f>
        <v>72.093083343075264</v>
      </c>
      <c r="CZ163" s="2">
        <f>BV$207*$B163+BV$209</f>
        <v>63.456701427598524</v>
      </c>
      <c r="DA163" s="2">
        <f>BW$207*$B163+BW$209</f>
        <v>52.983759028962609</v>
      </c>
      <c r="DD163" s="2">
        <f>BZ$207*$B163+BZ$209</f>
        <v>74.664513640581561</v>
      </c>
      <c r="DE163" s="2">
        <f>CA$207*$B163+CA$209</f>
        <v>77.136719389213155</v>
      </c>
      <c r="DF163" s="2">
        <f>CB$207*$B163+CB$209</f>
        <v>78.05034289469512</v>
      </c>
      <c r="DG163" s="2">
        <f>CC$207*$B163+CC$209</f>
        <v>77.475677076191957</v>
      </c>
      <c r="DH163" s="2">
        <f>CD$207*$B163+CD$209</f>
        <v>78.145807090603768</v>
      </c>
      <c r="DI163" s="2">
        <f>CE$207*$B163+CE$209</f>
        <v>79.566449228547839</v>
      </c>
      <c r="DJ163" s="2">
        <f>CF$207*$B163+CF$209</f>
        <v>80.255027103685038</v>
      </c>
      <c r="DK163" s="2">
        <f>CG$207*$B163+CG$209</f>
        <v>79.548928065460174</v>
      </c>
      <c r="DL163" s="2">
        <f>CH$207*$B163+CH$209</f>
        <v>76.709811622580418</v>
      </c>
      <c r="DM163" s="2">
        <f>CI$207*$B163+CI$209</f>
        <v>72.94425052694163</v>
      </c>
      <c r="DN163" s="2">
        <f>CJ$207*$B163+CJ$209</f>
        <v>66.834772008132902</v>
      </c>
      <c r="DO163" s="2">
        <f>CK$207*$B163+CK$209</f>
        <v>59.097634029769658</v>
      </c>
      <c r="DP163" s="2">
        <f>CL$207*$B163+CL$209</f>
        <v>49.467564388405002</v>
      </c>
      <c r="DS163" s="2">
        <f>POWER(10,($B163-C$227)/C$228)/(1+POWER(10,($B163-C$227)/C$228))</f>
        <v>0.99557748021805526</v>
      </c>
      <c r="DT163" s="2">
        <f>POWER(10,($B163-D$227)/D$228)/(1+POWER(10,($B163-D$227)/D$228))</f>
        <v>0.99144662584655896</v>
      </c>
      <c r="DU163" s="2">
        <f>POWER(10,($B163-E$227)/E$228)/(1+POWER(10,($B163-E$227)/E$228))</f>
        <v>0.99513924307795776</v>
      </c>
      <c r="DV163" s="2">
        <f>POWER(10,($B163-F$227)/F$228)/(1+POWER(10,($B163-F$227)/F$228))</f>
        <v>0.99574100072077054</v>
      </c>
      <c r="DW163" s="2">
        <f>POWER(10,($B163-G$227)/G$228)/(1+POWER(10,($B163-G$227)/G$228))</f>
        <v>0.99572122516420181</v>
      </c>
      <c r="DX163" s="2">
        <f>POWER(10,($B163-H$227)/H$228)/(1+POWER(10,($B163-H$227)/H$228))</f>
        <v>0.99515037553966634</v>
      </c>
      <c r="DY163" s="2">
        <f>POWER(10,($B163-I$227)/I$228)/(1+POWER(10,($B163-I$227)/I$228))</f>
        <v>0.99533525101537368</v>
      </c>
      <c r="DZ163" s="2">
        <f>POWER(10,($B163-J$227)/J$228)/(1+POWER(10,($B163-J$227)/J$228))</f>
        <v>0.99532168148318356</v>
      </c>
      <c r="EA163" s="2">
        <f>POWER(10,($B163-K$227)/K$228)/(1+POWER(10,($B163-K$227)/K$228))</f>
        <v>0.99566073117685316</v>
      </c>
      <c r="EB163" s="2">
        <f>POWER(10,($B163-L$227)/L$228)/(1+POWER(10,($B163-L$227)/L$228))</f>
        <v>0.99553929707147637</v>
      </c>
      <c r="EC163" s="2">
        <f>POWER(10,($B163-M$227)/M$228)/(1+POWER(10,($B163-M$227)/M$228))</f>
        <v>0.99507840462640462</v>
      </c>
      <c r="ED163" s="2">
        <f>POWER(10,($B163-N$227)/N$228)/(1+POWER(10,($B163-N$227)/N$228))</f>
        <v>0.9949297362830265</v>
      </c>
      <c r="EE163" s="2">
        <f>POWER(10,($B163-O$227)/O$228)/(1+POWER(10,($B163-O$227)/O$228))</f>
        <v>0.99511571368979568</v>
      </c>
    </row>
    <row r="164" spans="2:135" x14ac:dyDescent="0.25">
      <c r="B164" s="2">
        <v>158</v>
      </c>
      <c r="C164">
        <v>74.837000000000003</v>
      </c>
      <c r="D164">
        <v>77.418000000000006</v>
      </c>
      <c r="E164">
        <v>78.924999999999997</v>
      </c>
      <c r="F164">
        <v>76.566999999999993</v>
      </c>
      <c r="G164">
        <v>79.388000000000005</v>
      </c>
      <c r="H164">
        <v>79.462999999999994</v>
      </c>
      <c r="I164">
        <v>82.209000000000003</v>
      </c>
      <c r="J164">
        <v>81.149000000000001</v>
      </c>
      <c r="K164">
        <v>76</v>
      </c>
      <c r="L164">
        <v>73.462999999999994</v>
      </c>
      <c r="M164">
        <v>67.403000000000006</v>
      </c>
      <c r="N164">
        <v>60.970100000000002</v>
      </c>
      <c r="O164">
        <v>49.777799999999999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74.64617722430917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77.19567590494411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78.020056605172798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77.720009162714518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78.373305525910681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79.860032958308381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80.630396404878709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80.423679324397014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77.229193401687482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73.674054712540254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67.992182432021096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60.825063810369386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51.32494035324217</v>
      </c>
      <c r="AE164" s="5"/>
      <c r="AG164" s="5">
        <f t="shared" si="49"/>
        <v>0.19082277569083317</v>
      </c>
      <c r="AH164" s="5">
        <f t="shared" si="49"/>
        <v>0.22232409505589601</v>
      </c>
      <c r="AI164" s="5">
        <f t="shared" si="49"/>
        <v>0.90494339482719965</v>
      </c>
      <c r="AJ164" s="5">
        <f t="shared" si="49"/>
        <v>-1.1530091627145254</v>
      </c>
      <c r="AK164" s="5">
        <f t="shared" si="48"/>
        <v>1.0146944740893247</v>
      </c>
      <c r="AL164" s="5">
        <f t="shared" si="48"/>
        <v>-0.3970329583083867</v>
      </c>
      <c r="AM164" s="5">
        <f t="shared" si="48"/>
        <v>1.5786035951212938</v>
      </c>
      <c r="AN164" s="5">
        <f t="shared" si="48"/>
        <v>0.72532067560298685</v>
      </c>
      <c r="AO164" s="5">
        <f t="shared" si="47"/>
        <v>-1.2291934016874819</v>
      </c>
      <c r="AP164" s="5">
        <f t="shared" si="33"/>
        <v>-0.21105471254026043</v>
      </c>
      <c r="AQ164" s="5">
        <f t="shared" si="33"/>
        <v>-0.58918243202109011</v>
      </c>
      <c r="AR164" s="5">
        <f t="shared" si="33"/>
        <v>0.14503618963061626</v>
      </c>
      <c r="AS164" s="5">
        <f t="shared" si="33"/>
        <v>-1.5471403532421704</v>
      </c>
      <c r="AV164" s="2">
        <f t="shared" si="34"/>
        <v>74.646176385254321</v>
      </c>
      <c r="AW164" s="2">
        <f t="shared" si="35"/>
        <v>77.128561201837044</v>
      </c>
      <c r="AX164" s="2">
        <f t="shared" si="36"/>
        <v>78.020056605172798</v>
      </c>
      <c r="AY164" s="2">
        <f t="shared" si="37"/>
        <v>77.442617998551839</v>
      </c>
      <c r="AZ164" s="2">
        <f t="shared" si="38"/>
        <v>78.121761217054853</v>
      </c>
      <c r="BA164" s="2">
        <f t="shared" si="39"/>
        <v>79.549144823453858</v>
      </c>
      <c r="BB164" s="2">
        <f t="shared" si="40"/>
        <v>80.243203499393402</v>
      </c>
      <c r="BC164" s="2">
        <f t="shared" si="41"/>
        <v>79.5315588125288</v>
      </c>
      <c r="BD164" s="2">
        <f t="shared" si="42"/>
        <v>76.685232740644878</v>
      </c>
      <c r="BE164" s="2">
        <f t="shared" si="43"/>
        <v>72.924568552708266</v>
      </c>
      <c r="BF164" s="2">
        <f t="shared" si="44"/>
        <v>66.820606581737394</v>
      </c>
      <c r="BG164" s="2">
        <f t="shared" si="45"/>
        <v>59.083405534073613</v>
      </c>
      <c r="BH164" s="2">
        <f t="shared" si="46"/>
        <v>49.449185240005839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77.199520637039925</v>
      </c>
      <c r="CP164" s="2">
        <f>BL$207*$B164+BL$209</f>
        <v>80.428523547965995</v>
      </c>
      <c r="CQ164" s="2">
        <f>BM$207*$B164+BM$209</f>
        <v>82.733891900030102</v>
      </c>
      <c r="CR164" s="2">
        <f>BN$207*$B164+BN$209</f>
        <v>81.27739731030843</v>
      </c>
      <c r="CS164" s="2">
        <f>BO$207*$B164+BO$209</f>
        <v>81.317639920044485</v>
      </c>
      <c r="CT164" s="2">
        <f>BP$207*$B164+BP$209</f>
        <v>83.87102755194222</v>
      </c>
      <c r="CU164" s="2">
        <f>BQ$207*$B164+BQ$209</f>
        <v>83.621153094128957</v>
      </c>
      <c r="CV164" s="2">
        <f>BR$207*$B164+BR$209</f>
        <v>83.963282953288967</v>
      </c>
      <c r="CW164" s="2">
        <f>BS$207*$B164+BS$209</f>
        <v>81.798850180333247</v>
      </c>
      <c r="CX164" s="2">
        <f>BT$207*$B164+BT$209</f>
        <v>77.779735644691044</v>
      </c>
      <c r="CY164" s="2">
        <f>BU$207*$B164+BU$209</f>
        <v>72.134086570310146</v>
      </c>
      <c r="CZ164" s="2">
        <f>BV$207*$B164+BV$209</f>
        <v>63.490844462007352</v>
      </c>
      <c r="DA164" s="2">
        <f>BW$207*$B164+BW$209</f>
        <v>53.006656162190623</v>
      </c>
      <c r="DD164" s="2">
        <f>BZ$207*$B164+BZ$209</f>
        <v>74.635832014165373</v>
      </c>
      <c r="DE164" s="2">
        <f>CA$207*$B164+CA$209</f>
        <v>77.102596872134313</v>
      </c>
      <c r="DF164" s="2">
        <f>CB$207*$B164+CB$209</f>
        <v>77.99905780628022</v>
      </c>
      <c r="DG164" s="2">
        <f>CC$207*$B164+CC$209</f>
        <v>77.427659033337719</v>
      </c>
      <c r="DH164" s="2">
        <f>CD$207*$B164+CD$209</f>
        <v>78.109236383711121</v>
      </c>
      <c r="DI164" s="2">
        <f>CE$207*$B164+CE$209</f>
        <v>79.529936371011857</v>
      </c>
      <c r="DJ164" s="2">
        <f>CF$207*$B164+CF$209</f>
        <v>80.228765332478844</v>
      </c>
      <c r="DK164" s="2">
        <f>CG$207*$B164+CG$209</f>
        <v>79.512561199307001</v>
      </c>
      <c r="DL164" s="2">
        <f>CH$207*$B164+CH$209</f>
        <v>76.664907606922071</v>
      </c>
      <c r="DM164" s="2">
        <f>CI$207*$B164+CI$209</f>
        <v>72.904728214344019</v>
      </c>
      <c r="DN164" s="2">
        <f>CJ$207*$B164+CJ$209</f>
        <v>66.796638810347943</v>
      </c>
      <c r="DO164" s="2">
        <f>CK$207*$B164+CK$209</f>
        <v>59.062921077807346</v>
      </c>
      <c r="DP164" s="2">
        <f>CL$207*$B164+CL$209</f>
        <v>49.433260626944758</v>
      </c>
      <c r="DS164" s="2">
        <f>POWER(10,($B164-C$227)/C$228)/(1+POWER(10,($B164-C$227)/C$228))</f>
        <v>0.99596504388377982</v>
      </c>
      <c r="DT164" s="2">
        <f>POWER(10,($B164-D$227)/D$228)/(1+POWER(10,($B164-D$227)/D$228))</f>
        <v>0.99219335474489101</v>
      </c>
      <c r="DU164" s="2">
        <f>POWER(10,($B164-E$227)/E$228)/(1+POWER(10,($B164-E$227)/E$228))</f>
        <v>0.9955650401942715</v>
      </c>
      <c r="DV164" s="2">
        <f>POWER(10,($B164-F$227)/F$228)/(1+POWER(10,($B164-F$227)/F$228))</f>
        <v>0.99611429033926813</v>
      </c>
      <c r="DW164" s="2">
        <f>POWER(10,($B164-G$227)/G$228)/(1+POWER(10,($B164-G$227)/G$228))</f>
        <v>0.99609624126083174</v>
      </c>
      <c r="DX164" s="2">
        <f>POWER(10,($B164-H$227)/H$228)/(1+POWER(10,($B164-H$227)/H$228))</f>
        <v>0.99557520180032455</v>
      </c>
      <c r="DY164" s="2">
        <f>POWER(10,($B164-I$227)/I$228)/(1+POWER(10,($B164-I$227)/I$228))</f>
        <v>0.99574395147931904</v>
      </c>
      <c r="DZ164" s="2">
        <f>POWER(10,($B164-J$227)/J$228)/(1+POWER(10,($B164-J$227)/J$228))</f>
        <v>0.9957315657387924</v>
      </c>
      <c r="EA164" s="2">
        <f>POWER(10,($B164-K$227)/K$228)/(1+POWER(10,($B164-K$227)/K$228))</f>
        <v>0.99604102822885621</v>
      </c>
      <c r="EB164" s="2">
        <f>POWER(10,($B164-L$227)/L$228)/(1+POWER(10,($B164-L$227)/L$228))</f>
        <v>0.99593019320529985</v>
      </c>
      <c r="EC164" s="2">
        <f>POWER(10,($B164-M$227)/M$228)/(1+POWER(10,($B164-M$227)/M$228))</f>
        <v>0.99550950707766217</v>
      </c>
      <c r="ED164" s="2">
        <f>POWER(10,($B164-N$227)/N$228)/(1+POWER(10,($B164-N$227)/N$228))</f>
        <v>0.99537380065351466</v>
      </c>
      <c r="EE164" s="2">
        <f>POWER(10,($B164-O$227)/O$228)/(1+POWER(10,($B164-O$227)/O$228))</f>
        <v>0.99554356272514055</v>
      </c>
    </row>
    <row r="165" spans="2:135" x14ac:dyDescent="0.25">
      <c r="B165" s="2">
        <v>159</v>
      </c>
      <c r="C165">
        <v>74.534999999999997</v>
      </c>
      <c r="D165">
        <v>78.552000000000007</v>
      </c>
      <c r="E165">
        <v>77.358000000000004</v>
      </c>
      <c r="F165">
        <v>77.522000000000006</v>
      </c>
      <c r="G165">
        <v>77.790999999999997</v>
      </c>
      <c r="H165">
        <v>81.433000000000007</v>
      </c>
      <c r="I165">
        <v>80.269000000000005</v>
      </c>
      <c r="J165">
        <v>80.537000000000006</v>
      </c>
      <c r="K165">
        <v>75.94</v>
      </c>
      <c r="L165">
        <v>73.313000000000002</v>
      </c>
      <c r="M165">
        <v>67.507000000000005</v>
      </c>
      <c r="N165">
        <v>59.417900000000003</v>
      </c>
      <c r="O165">
        <v>51.7361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74.616716273330553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77.168849127212454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77.967211010669971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77.594578070908796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78.263810705547797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79.75123420969939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80.497802295133084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80.152400169422847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77.016122429338182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73.431516771251395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67.694212300320316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60.510971919121623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51.145866241006864</v>
      </c>
      <c r="AE165" s="5"/>
      <c r="AG165" s="5">
        <f t="shared" si="49"/>
        <v>-8.1716273330556533E-2</v>
      </c>
      <c r="AH165" s="5">
        <f t="shared" si="49"/>
        <v>1.383150872787553</v>
      </c>
      <c r="AI165" s="5">
        <f t="shared" si="49"/>
        <v>-0.60921101066996641</v>
      </c>
      <c r="AJ165" s="5">
        <f t="shared" si="49"/>
        <v>-7.2578070908789982E-2</v>
      </c>
      <c r="AK165" s="5">
        <f t="shared" si="48"/>
        <v>-0.47281070554780058</v>
      </c>
      <c r="AL165" s="5">
        <f t="shared" si="48"/>
        <v>1.6817657903006165</v>
      </c>
      <c r="AM165" s="5">
        <f t="shared" si="48"/>
        <v>-0.22880229513307881</v>
      </c>
      <c r="AN165" s="5">
        <f t="shared" si="48"/>
        <v>0.38459983057715874</v>
      </c>
      <c r="AO165" s="5">
        <f t="shared" si="47"/>
        <v>-1.0761224293381844</v>
      </c>
      <c r="AP165" s="5">
        <f t="shared" si="33"/>
        <v>-0.11851677125139304</v>
      </c>
      <c r="AQ165" s="5">
        <f t="shared" si="33"/>
        <v>-0.18721230032031144</v>
      </c>
      <c r="AR165" s="5">
        <f t="shared" si="33"/>
        <v>-1.0930719191216198</v>
      </c>
      <c r="AS165" s="5">
        <f t="shared" si="33"/>
        <v>0.59023375899313635</v>
      </c>
      <c r="AV165" s="2">
        <f t="shared" si="34"/>
        <v>74.616715526892378</v>
      </c>
      <c r="AW165" s="2">
        <f t="shared" si="35"/>
        <v>77.092494691705738</v>
      </c>
      <c r="AX165" s="2">
        <f t="shared" si="36"/>
        <v>77.967211010669971</v>
      </c>
      <c r="AY165" s="2">
        <f t="shared" si="37"/>
        <v>77.393490612135281</v>
      </c>
      <c r="AZ165" s="2">
        <f t="shared" si="38"/>
        <v>78.084238646662868</v>
      </c>
      <c r="BA165" s="2">
        <f t="shared" si="39"/>
        <v>79.511201465372196</v>
      </c>
      <c r="BB165" s="2">
        <f t="shared" si="40"/>
        <v>80.215851543252413</v>
      </c>
      <c r="BC165" s="2">
        <f t="shared" si="41"/>
        <v>79.493779557684334</v>
      </c>
      <c r="BD165" s="2">
        <f t="shared" si="42"/>
        <v>76.638810783307932</v>
      </c>
      <c r="BE165" s="2">
        <f t="shared" si="43"/>
        <v>72.883567113073497</v>
      </c>
      <c r="BF165" s="2">
        <f t="shared" si="44"/>
        <v>66.780697341735234</v>
      </c>
      <c r="BG165" s="2">
        <f t="shared" si="45"/>
        <v>59.047188411344095</v>
      </c>
      <c r="BH165" s="2">
        <f t="shared" si="46"/>
        <v>49.413718556224801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77.205504036131956</v>
      </c>
      <c r="CP165" s="2">
        <f>BL$207*$B165+BL$209</f>
        <v>80.439920490843491</v>
      </c>
      <c r="CQ165" s="2">
        <f>BM$207*$B165+BM$209</f>
        <v>82.751727650247091</v>
      </c>
      <c r="CR165" s="2">
        <f>BN$207*$B165+BN$209</f>
        <v>81.286421851289816</v>
      </c>
      <c r="CS165" s="2">
        <f>BO$207*$B165+BO$209</f>
        <v>81.322136570561426</v>
      </c>
      <c r="CT165" s="2">
        <f>BP$207*$B165+BP$209</f>
        <v>83.897137852702087</v>
      </c>
      <c r="CU165" s="2">
        <f>BQ$207*$B165+BQ$209</f>
        <v>83.640032583516117</v>
      </c>
      <c r="CV165" s="2">
        <f>BR$207*$B165+BR$209</f>
        <v>83.991801768203132</v>
      </c>
      <c r="CW165" s="2">
        <f>BS$207*$B165+BS$209</f>
        <v>81.827035545023705</v>
      </c>
      <c r="CX165" s="2">
        <f>BT$207*$B165+BT$209</f>
        <v>77.810270717910797</v>
      </c>
      <c r="CY165" s="2">
        <f>BU$207*$B165+BU$209</f>
        <v>72.175089797545041</v>
      </c>
      <c r="CZ165" s="2">
        <f>BV$207*$B165+BV$209</f>
        <v>63.52498749641618</v>
      </c>
      <c r="DA165" s="2">
        <f>BW$207*$B165+BW$209</f>
        <v>53.029553295418637</v>
      </c>
      <c r="DD165" s="2">
        <f>BZ$207*$B165+BZ$209</f>
        <v>74.607150387749186</v>
      </c>
      <c r="DE165" s="2">
        <f>CA$207*$B165+CA$209</f>
        <v>77.068474355055486</v>
      </c>
      <c r="DF165" s="2">
        <f>CB$207*$B165+CB$209</f>
        <v>77.947772717865334</v>
      </c>
      <c r="DG165" s="2">
        <f>CC$207*$B165+CC$209</f>
        <v>77.379640990483466</v>
      </c>
      <c r="DH165" s="2">
        <f>CD$207*$B165+CD$209</f>
        <v>78.072665676818474</v>
      </c>
      <c r="DI165" s="2">
        <f>CE$207*$B165+CE$209</f>
        <v>79.493423513475875</v>
      </c>
      <c r="DJ165" s="2">
        <f>CF$207*$B165+CF$209</f>
        <v>80.202503561272636</v>
      </c>
      <c r="DK165" s="2">
        <f>CG$207*$B165+CG$209</f>
        <v>79.476194333153842</v>
      </c>
      <c r="DL165" s="2">
        <f>CH$207*$B165+CH$209</f>
        <v>76.620003591263711</v>
      </c>
      <c r="DM165" s="2">
        <f>CI$207*$B165+CI$209</f>
        <v>72.865205901746393</v>
      </c>
      <c r="DN165" s="2">
        <f>CJ$207*$B165+CJ$209</f>
        <v>66.758505612562985</v>
      </c>
      <c r="DO165" s="2">
        <f>CK$207*$B165+CK$209</f>
        <v>59.028208125845033</v>
      </c>
      <c r="DP165" s="2">
        <f>CL$207*$B165+CL$209</f>
        <v>49.398956865484507</v>
      </c>
      <c r="DS165" s="2">
        <f>POWER(10,($B165-C$227)/C$228)/(1+POWER(10,($B165-C$227)/C$228))</f>
        <v>0.99631876932951491</v>
      </c>
      <c r="DT165" s="2">
        <f>POWER(10,($B165-D$227)/D$228)/(1+POWER(10,($B165-D$227)/D$228))</f>
        <v>0.99287536099263562</v>
      </c>
      <c r="DU165" s="2">
        <f>POWER(10,($B165-E$227)/E$228)/(1+POWER(10,($B165-E$227)/E$228))</f>
        <v>0.99595368959987174</v>
      </c>
      <c r="DV165" s="2">
        <f>POWER(10,($B165-F$227)/F$228)/(1+POWER(10,($B165-F$227)/F$228))</f>
        <v>0.99645497862683963</v>
      </c>
      <c r="DW165" s="2">
        <f>POWER(10,($B165-G$227)/G$228)/(1+POWER(10,($B165-G$227)/G$228))</f>
        <v>0.99643850638370923</v>
      </c>
      <c r="DX165" s="2">
        <f>POWER(10,($B165-H$227)/H$228)/(1+POWER(10,($B165-H$227)/H$228))</f>
        <v>0.99596296432355658</v>
      </c>
      <c r="DY165" s="2">
        <f>POWER(10,($B165-I$227)/I$228)/(1+POWER(10,($B165-I$227)/I$228))</f>
        <v>0.99611698348045796</v>
      </c>
      <c r="DZ165" s="2">
        <f>POWER(10,($B165-J$227)/J$228)/(1+POWER(10,($B165-J$227)/J$228))</f>
        <v>0.99610567907342695</v>
      </c>
      <c r="EA165" s="2">
        <f>POWER(10,($B165-K$227)/K$228)/(1+POWER(10,($B165-K$227)/K$228))</f>
        <v>0.99638811664471494</v>
      </c>
      <c r="EB165" s="2">
        <f>POWER(10,($B165-L$227)/L$228)/(1+POWER(10,($B165-L$227)/L$228))</f>
        <v>0.99628696245454851</v>
      </c>
      <c r="EC165" s="2">
        <f>POWER(10,($B165-M$227)/M$228)/(1+POWER(10,($B165-M$227)/M$228))</f>
        <v>0.99590300299702239</v>
      </c>
      <c r="ED165" s="2">
        <f>POWER(10,($B165-N$227)/N$228)/(1+POWER(10,($B165-N$227)/N$228))</f>
        <v>0.99577913792629502</v>
      </c>
      <c r="EE165" s="2">
        <f>POWER(10,($B165-O$227)/O$228)/(1+POWER(10,($B165-O$227)/O$228))</f>
        <v>0.99593408658186811</v>
      </c>
    </row>
    <row r="166" spans="2:135" x14ac:dyDescent="0.25">
      <c r="B166" s="2">
        <v>160</v>
      </c>
      <c r="C166">
        <v>74.022999999999996</v>
      </c>
      <c r="D166">
        <v>76.866</v>
      </c>
      <c r="E166">
        <v>78.896000000000001</v>
      </c>
      <c r="F166">
        <v>77.790999999999997</v>
      </c>
      <c r="G166">
        <v>78.284000000000006</v>
      </c>
      <c r="H166">
        <v>78.566999999999993</v>
      </c>
      <c r="I166">
        <v>79.805999999999997</v>
      </c>
      <c r="J166">
        <v>79.611999999999995</v>
      </c>
      <c r="K166">
        <v>76.09</v>
      </c>
      <c r="L166">
        <v>74.492999999999995</v>
      </c>
      <c r="M166">
        <v>66.881</v>
      </c>
      <c r="N166">
        <v>60.955199999999998</v>
      </c>
      <c r="O166">
        <v>50.555599999999998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74.587312151759193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77.13935882716163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77.914477043159408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77.48318241813071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78.168758265611245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79.649724759688539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80.383842151185675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79.918627062284372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76.84136594166857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73.223846124739168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67.418786912559256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60.183036643145059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50.905024134111954</v>
      </c>
      <c r="AE166" s="5"/>
      <c r="AG166" s="5">
        <f t="shared" si="49"/>
        <v>-0.56431215175919647</v>
      </c>
      <c r="AH166" s="5">
        <f t="shared" si="49"/>
        <v>-0.27335882716162985</v>
      </c>
      <c r="AI166" s="5">
        <f t="shared" si="49"/>
        <v>0.98152295684059254</v>
      </c>
      <c r="AJ166" s="5">
        <f t="shared" si="49"/>
        <v>0.30781758186928698</v>
      </c>
      <c r="AK166" s="5">
        <f t="shared" si="48"/>
        <v>0.11524173438876062</v>
      </c>
      <c r="AL166" s="5">
        <f t="shared" si="48"/>
        <v>-1.0827247596885456</v>
      </c>
      <c r="AM166" s="5">
        <f t="shared" si="48"/>
        <v>-0.57784215118567772</v>
      </c>
      <c r="AN166" s="5">
        <f t="shared" si="48"/>
        <v>-0.30662706228437742</v>
      </c>
      <c r="AO166" s="5">
        <f t="shared" si="47"/>
        <v>-0.75136594166856696</v>
      </c>
      <c r="AP166" s="5">
        <f t="shared" si="33"/>
        <v>1.2691538752608267</v>
      </c>
      <c r="AQ166" s="5">
        <f t="shared" si="33"/>
        <v>-0.53778691255925537</v>
      </c>
      <c r="AR166" s="5">
        <f t="shared" si="33"/>
        <v>0.77216335685493931</v>
      </c>
      <c r="AS166" s="5">
        <f t="shared" si="33"/>
        <v>-0.34942413411195616</v>
      </c>
      <c r="AV166" s="2">
        <f t="shared" si="34"/>
        <v>74.587311517816872</v>
      </c>
      <c r="AW166" s="2">
        <f t="shared" si="35"/>
        <v>77.056568346676102</v>
      </c>
      <c r="AX166" s="2">
        <f t="shared" si="36"/>
        <v>77.914477043159408</v>
      </c>
      <c r="AY166" s="2">
        <f t="shared" si="37"/>
        <v>77.344442375635964</v>
      </c>
      <c r="AZ166" s="2">
        <f t="shared" si="38"/>
        <v>78.046786386003888</v>
      </c>
      <c r="BA166" s="2">
        <f t="shared" si="39"/>
        <v>79.473360751312981</v>
      </c>
      <c r="BB166" s="2">
        <f t="shared" si="40"/>
        <v>80.188579370760465</v>
      </c>
      <c r="BC166" s="2">
        <f t="shared" si="41"/>
        <v>79.456101410848518</v>
      </c>
      <c r="BD166" s="2">
        <f t="shared" si="42"/>
        <v>76.59249823004447</v>
      </c>
      <c r="BE166" s="2">
        <f t="shared" si="43"/>
        <v>72.842672000598242</v>
      </c>
      <c r="BF166" s="2">
        <f t="shared" si="44"/>
        <v>66.740914611312078</v>
      </c>
      <c r="BG166" s="2">
        <f t="shared" si="45"/>
        <v>59.011076988893166</v>
      </c>
      <c r="BH166" s="2">
        <f t="shared" si="46"/>
        <v>49.378332929934942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77.211487435223987</v>
      </c>
      <c r="CP166" s="2">
        <f>BL$207*$B166+BL$209</f>
        <v>80.451317433720988</v>
      </c>
      <c r="CQ166" s="2">
        <f>BM$207*$B166+BM$209</f>
        <v>82.769563400464065</v>
      </c>
      <c r="CR166" s="2">
        <f>BN$207*$B166+BN$209</f>
        <v>81.295446392271216</v>
      </c>
      <c r="CS166" s="2">
        <f>BO$207*$B166+BO$209</f>
        <v>81.326633221078367</v>
      </c>
      <c r="CT166" s="2">
        <f>BP$207*$B166+BP$209</f>
        <v>83.923248153461955</v>
      </c>
      <c r="CU166" s="2">
        <f>BQ$207*$B166+BQ$209</f>
        <v>83.658912072903277</v>
      </c>
      <c r="CV166" s="2">
        <f>BR$207*$B166+BR$209</f>
        <v>84.020320583117311</v>
      </c>
      <c r="CW166" s="2">
        <f>BS$207*$B166+BS$209</f>
        <v>81.855220909714149</v>
      </c>
      <c r="CX166" s="2">
        <f>BT$207*$B166+BT$209</f>
        <v>77.840805791130563</v>
      </c>
      <c r="CY166" s="2">
        <f>BU$207*$B166+BU$209</f>
        <v>72.216093024779923</v>
      </c>
      <c r="CZ166" s="2">
        <f>BV$207*$B166+BV$209</f>
        <v>63.559130530825009</v>
      </c>
      <c r="DA166" s="2">
        <f>BW$207*$B166+BW$209</f>
        <v>53.052450428646658</v>
      </c>
      <c r="DD166" s="2">
        <f>BZ$207*$B166+BZ$209</f>
        <v>74.578468761332999</v>
      </c>
      <c r="DE166" s="2">
        <f>CA$207*$B166+CA$209</f>
        <v>77.034351837976644</v>
      </c>
      <c r="DF166" s="2">
        <f>CB$207*$B166+CB$209</f>
        <v>77.896487629450434</v>
      </c>
      <c r="DG166" s="2">
        <f>CC$207*$B166+CC$209</f>
        <v>77.331622947629214</v>
      </c>
      <c r="DH166" s="2">
        <f>CD$207*$B166+CD$209</f>
        <v>78.036094969925827</v>
      </c>
      <c r="DI166" s="2">
        <f>CE$207*$B166+CE$209</f>
        <v>79.456910655939893</v>
      </c>
      <c r="DJ166" s="2">
        <f>CF$207*$B166+CF$209</f>
        <v>80.176241790066427</v>
      </c>
      <c r="DK166" s="2">
        <f>CG$207*$B166+CG$209</f>
        <v>79.439827467000669</v>
      </c>
      <c r="DL166" s="2">
        <f>CH$207*$B166+CH$209</f>
        <v>76.575099575605364</v>
      </c>
      <c r="DM166" s="2">
        <f>CI$207*$B166+CI$209</f>
        <v>72.825683589148781</v>
      </c>
      <c r="DN166" s="2">
        <f>CJ$207*$B166+CJ$209</f>
        <v>66.720372414778012</v>
      </c>
      <c r="DO166" s="2">
        <f>CK$207*$B166+CK$209</f>
        <v>58.993495173882721</v>
      </c>
      <c r="DP166" s="2">
        <f>CL$207*$B166+CL$209</f>
        <v>49.364653104024264</v>
      </c>
      <c r="DS166" s="2">
        <f>POWER(10,($B166-C$227)/C$228)/(1+POWER(10,($B166-C$227)/C$228))</f>
        <v>0.99664158990911977</v>
      </c>
      <c r="DT166" s="2">
        <f>POWER(10,($B166-D$227)/D$228)/(1+POWER(10,($B166-D$227)/D$228))</f>
        <v>0.99349817606383661</v>
      </c>
      <c r="DU166" s="2">
        <f>POWER(10,($B166-E$227)/E$228)/(1+POWER(10,($B166-E$227)/E$228))</f>
        <v>0.9963084067323591</v>
      </c>
      <c r="DV166" s="2">
        <f>POWER(10,($B166-F$227)/F$228)/(1+POWER(10,($B166-F$227)/F$228))</f>
        <v>0.99676589328818976</v>
      </c>
      <c r="DW166" s="2">
        <f>POWER(10,($B166-G$227)/G$228)/(1+POWER(10,($B166-G$227)/G$228))</f>
        <v>0.99675086102575772</v>
      </c>
      <c r="DX166" s="2">
        <f>POWER(10,($B166-H$227)/H$228)/(1+POWER(10,($B166-H$227)/H$228))</f>
        <v>0.99631687140028957</v>
      </c>
      <c r="DY166" s="2">
        <f>POWER(10,($B166-I$227)/I$228)/(1+POWER(10,($B166-I$227)/I$228))</f>
        <v>0.99645743648060925</v>
      </c>
      <c r="DZ166" s="2">
        <f>POWER(10,($B166-J$227)/J$228)/(1+POWER(10,($B166-J$227)/J$228))</f>
        <v>0.99644711968006505</v>
      </c>
      <c r="EA166" s="2">
        <f>POWER(10,($B166-K$227)/K$228)/(1+POWER(10,($B166-K$227)/K$228))</f>
        <v>0.99670487601739155</v>
      </c>
      <c r="EB166" s="2">
        <f>POWER(10,($B166-L$227)/L$228)/(1+POWER(10,($B166-L$227)/L$228))</f>
        <v>0.99661256281197808</v>
      </c>
      <c r="EC166" s="2">
        <f>POWER(10,($B166-M$227)/M$228)/(1+POWER(10,($B166-M$227)/M$228))</f>
        <v>0.99626214686083581</v>
      </c>
      <c r="ED166" s="2">
        <f>POWER(10,($B166-N$227)/N$228)/(1+POWER(10,($B166-N$227)/N$228))</f>
        <v>0.99614909785037775</v>
      </c>
      <c r="EE166" s="2">
        <f>POWER(10,($B166-O$227)/O$228)/(1+POWER(10,($B166-O$227)/O$228))</f>
        <v>0.99629051579940553</v>
      </c>
    </row>
    <row r="167" spans="2:135" x14ac:dyDescent="0.25">
      <c r="B167" s="2">
        <v>161</v>
      </c>
      <c r="C167">
        <v>74.069999999999993</v>
      </c>
      <c r="D167">
        <v>75.119</v>
      </c>
      <c r="E167">
        <v>78.03</v>
      </c>
      <c r="F167">
        <v>77.388000000000005</v>
      </c>
      <c r="G167">
        <v>77.403000000000006</v>
      </c>
      <c r="H167">
        <v>78.418000000000006</v>
      </c>
      <c r="I167">
        <v>80.075000000000003</v>
      </c>
      <c r="J167">
        <v>80.596999999999994</v>
      </c>
      <c r="K167">
        <v>77.134</v>
      </c>
      <c r="L167">
        <v>72.477999999999994</v>
      </c>
      <c r="M167">
        <v>67.179000000000002</v>
      </c>
      <c r="N167">
        <v>60.358199999999997</v>
      </c>
      <c r="O167">
        <v>50.583300000000001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74.557960929637176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77.106329791518633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77.861847202032195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77.386573180924742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78.088226894879796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79.558932638537286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80.289988845424006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79.727493777740023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76.702376716037463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73.054172883702151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67.17995398175951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59.86892617950074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50.627348321914525</v>
      </c>
      <c r="AE167" s="5"/>
      <c r="AG167" s="5">
        <f t="shared" si="49"/>
        <v>-0.48796092963718252</v>
      </c>
      <c r="AH167" s="5">
        <f t="shared" si="49"/>
        <v>-1.9873297915186328</v>
      </c>
      <c r="AI167" s="5">
        <f t="shared" si="49"/>
        <v>0.16815279796780658</v>
      </c>
      <c r="AJ167" s="5">
        <f t="shared" si="49"/>
        <v>1.4268190752630971E-3</v>
      </c>
      <c r="AK167" s="5">
        <f t="shared" si="48"/>
        <v>-0.68522689487978994</v>
      </c>
      <c r="AL167" s="5">
        <f t="shared" si="48"/>
        <v>-1.1409326385372793</v>
      </c>
      <c r="AM167" s="5">
        <f t="shared" si="48"/>
        <v>-0.21498884542400276</v>
      </c>
      <c r="AN167" s="5">
        <f t="shared" si="48"/>
        <v>0.86950622225997165</v>
      </c>
      <c r="AO167" s="5">
        <f t="shared" si="47"/>
        <v>0.43162328396253713</v>
      </c>
      <c r="AP167" s="5">
        <f t="shared" si="33"/>
        <v>-0.57617288370215647</v>
      </c>
      <c r="AQ167" s="5">
        <f t="shared" si="33"/>
        <v>-9.5398175950833775E-4</v>
      </c>
      <c r="AR167" s="5">
        <f t="shared" si="33"/>
        <v>0.48927382049925683</v>
      </c>
      <c r="AS167" s="5">
        <f t="shared" si="33"/>
        <v>-4.4048321914523569E-2</v>
      </c>
      <c r="AV167" s="2">
        <f t="shared" si="34"/>
        <v>74.557960415643166</v>
      </c>
      <c r="AW167" s="2">
        <f t="shared" si="35"/>
        <v>77.020772688585268</v>
      </c>
      <c r="AX167" s="2">
        <f t="shared" si="36"/>
        <v>77.861847202032195</v>
      </c>
      <c r="AY167" s="2">
        <f t="shared" si="37"/>
        <v>77.295467987309593</v>
      </c>
      <c r="AZ167" s="2">
        <f t="shared" si="38"/>
        <v>78.009399466441891</v>
      </c>
      <c r="BA167" s="2">
        <f t="shared" si="39"/>
        <v>79.435615749976876</v>
      </c>
      <c r="BB167" s="2">
        <f t="shared" si="40"/>
        <v>80.161381425012394</v>
      </c>
      <c r="BC167" s="2">
        <f t="shared" si="41"/>
        <v>79.418517567893829</v>
      </c>
      <c r="BD167" s="2">
        <f t="shared" si="42"/>
        <v>76.54628763443084</v>
      </c>
      <c r="BE167" s="2">
        <f t="shared" si="43"/>
        <v>72.801876009681465</v>
      </c>
      <c r="BF167" s="2">
        <f t="shared" si="44"/>
        <v>66.701249948457928</v>
      </c>
      <c r="BG167" s="2">
        <f t="shared" si="45"/>
        <v>58.975064371456199</v>
      </c>
      <c r="BH167" s="2">
        <f t="shared" si="46"/>
        <v>49.343023144496385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77.217470834316032</v>
      </c>
      <c r="CP167" s="2">
        <f>BL$207*$B167+BL$209</f>
        <v>80.46271437659847</v>
      </c>
      <c r="CQ167" s="2">
        <f>BM$207*$B167+BM$209</f>
        <v>82.78739915068104</v>
      </c>
      <c r="CR167" s="2">
        <f>BN$207*$B167+BN$209</f>
        <v>81.304470933252603</v>
      </c>
      <c r="CS167" s="2">
        <f>BO$207*$B167+BO$209</f>
        <v>81.331129871595294</v>
      </c>
      <c r="CT167" s="2">
        <f>BP$207*$B167+BP$209</f>
        <v>83.949358454221823</v>
      </c>
      <c r="CU167" s="2">
        <f>BQ$207*$B167+BQ$209</f>
        <v>83.677791562290423</v>
      </c>
      <c r="CV167" s="2">
        <f>BR$207*$B167+BR$209</f>
        <v>84.04883939803149</v>
      </c>
      <c r="CW167" s="2">
        <f>BS$207*$B167+BS$209</f>
        <v>81.883406274404607</v>
      </c>
      <c r="CX167" s="2">
        <f>BT$207*$B167+BT$209</f>
        <v>77.871340864350316</v>
      </c>
      <c r="CY167" s="2">
        <f>BU$207*$B167+BU$209</f>
        <v>72.257096252014804</v>
      </c>
      <c r="CZ167" s="2">
        <f>BV$207*$B167+BV$209</f>
        <v>63.593273565233837</v>
      </c>
      <c r="DA167" s="2">
        <f>BW$207*$B167+BW$209</f>
        <v>53.075347561874672</v>
      </c>
      <c r="DD167" s="2">
        <f>BZ$207*$B167+BZ$209</f>
        <v>74.549787134916826</v>
      </c>
      <c r="DE167" s="2">
        <f>CA$207*$B167+CA$209</f>
        <v>77.000229320897802</v>
      </c>
      <c r="DF167" s="2">
        <f>CB$207*$B167+CB$209</f>
        <v>77.845202541035547</v>
      </c>
      <c r="DG167" s="2">
        <f>CC$207*$B167+CC$209</f>
        <v>77.283604904774961</v>
      </c>
      <c r="DH167" s="2">
        <f>CD$207*$B167+CD$209</f>
        <v>77.999524263033166</v>
      </c>
      <c r="DI167" s="2">
        <f>CE$207*$B167+CE$209</f>
        <v>79.420397798403911</v>
      </c>
      <c r="DJ167" s="2">
        <f>CF$207*$B167+CF$209</f>
        <v>80.149980018860234</v>
      </c>
      <c r="DK167" s="2">
        <f>CG$207*$B167+CG$209</f>
        <v>79.403460600847509</v>
      </c>
      <c r="DL167" s="2">
        <f>CH$207*$B167+CH$209</f>
        <v>76.530195559947003</v>
      </c>
      <c r="DM167" s="2">
        <f>CI$207*$B167+CI$209</f>
        <v>72.786161276551155</v>
      </c>
      <c r="DN167" s="2">
        <f>CJ$207*$B167+CJ$209</f>
        <v>66.682239216993054</v>
      </c>
      <c r="DO167" s="2">
        <f>CK$207*$B167+CK$209</f>
        <v>58.958782221920409</v>
      </c>
      <c r="DP167" s="2">
        <f>CL$207*$B167+CL$209</f>
        <v>49.33034934256402</v>
      </c>
      <c r="DS167" s="2">
        <f>POWER(10,($B167-C$227)/C$228)/(1+POWER(10,($B167-C$227)/C$228))</f>
        <v>0.9969361882264457</v>
      </c>
      <c r="DT167" s="2">
        <f>POWER(10,($B167-D$227)/D$228)/(1+POWER(10,($B167-D$227)/D$228))</f>
        <v>0.99406687181114695</v>
      </c>
      <c r="DU167" s="2">
        <f>POWER(10,($B167-E$227)/E$228)/(1+POWER(10,($B167-E$227)/E$228))</f>
        <v>0.99663213297420072</v>
      </c>
      <c r="DV167" s="2">
        <f>POWER(10,($B167-F$227)/F$228)/(1+POWER(10,($B167-F$227)/F$228))</f>
        <v>0.99704962004438447</v>
      </c>
      <c r="DW167" s="2">
        <f>POWER(10,($B167-G$227)/G$228)/(1+POWER(10,($B167-G$227)/G$228))</f>
        <v>0.9970359026340524</v>
      </c>
      <c r="DX167" s="2">
        <f>POWER(10,($B167-H$227)/H$228)/(1+POWER(10,($B167-H$227)/H$228))</f>
        <v>0.9966398578549327</v>
      </c>
      <c r="DY167" s="2">
        <f>POWER(10,($B167-I$227)/I$228)/(1+POWER(10,($B167-I$227)/I$228))</f>
        <v>0.99676813627604699</v>
      </c>
      <c r="DZ167" s="2">
        <f>POWER(10,($B167-J$227)/J$228)/(1+POWER(10,($B167-J$227)/J$228))</f>
        <v>0.99675872136510324</v>
      </c>
      <c r="EA167" s="2">
        <f>POWER(10,($B167-K$227)/K$228)/(1+POWER(10,($B167-K$227)/K$228))</f>
        <v>0.99699393964814986</v>
      </c>
      <c r="EB167" s="2">
        <f>POWER(10,($B167-L$227)/L$228)/(1+POWER(10,($B167-L$227)/L$228))</f>
        <v>0.99690969947885133</v>
      </c>
      <c r="EC167" s="2">
        <f>POWER(10,($B167-M$227)/M$228)/(1+POWER(10,($B167-M$227)/M$228))</f>
        <v>0.99658991587668366</v>
      </c>
      <c r="ED167" s="2">
        <f>POWER(10,($B167-N$227)/N$228)/(1+POWER(10,($B167-N$227)/N$228))</f>
        <v>0.99648674507521051</v>
      </c>
      <c r="EE167" s="2">
        <f>POWER(10,($B167-O$227)/O$228)/(1+POWER(10,($B167-O$227)/O$228))</f>
        <v>0.99661580561853957</v>
      </c>
    </row>
    <row r="168" spans="2:135" x14ac:dyDescent="0.25">
      <c r="B168" s="2">
        <v>162</v>
      </c>
      <c r="C168">
        <v>74.534999999999997</v>
      </c>
      <c r="D168">
        <v>77.164000000000001</v>
      </c>
      <c r="E168">
        <v>77.866</v>
      </c>
      <c r="F168">
        <v>78.626999999999995</v>
      </c>
      <c r="G168">
        <v>78.775999999999996</v>
      </c>
      <c r="H168">
        <v>79.373000000000005</v>
      </c>
      <c r="I168">
        <v>78.775999999999996</v>
      </c>
      <c r="J168">
        <v>78.790999999999997</v>
      </c>
      <c r="K168">
        <v>76.507000000000005</v>
      </c>
      <c r="L168">
        <v>72.97</v>
      </c>
      <c r="M168">
        <v>65.537000000000006</v>
      </c>
      <c r="N168">
        <v>60.701500000000003</v>
      </c>
      <c r="O168">
        <v>50.305599999999998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74.528658925163782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77.069366527592379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77.80931443335821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77.303501340315194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78.020545327841049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79.480015557717223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80.21481129237003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79.577359002610635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76.593263954455679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72.9200658366574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66.983411849613546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59.588600466290096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50.339016066327687</v>
      </c>
      <c r="AE168" s="5"/>
      <c r="AG168" s="5">
        <f t="shared" si="49"/>
        <v>6.3410748362144886E-3</v>
      </c>
      <c r="AH168" s="5">
        <f t="shared" si="49"/>
        <v>9.4633472407622321E-2</v>
      </c>
      <c r="AI168" s="5">
        <f t="shared" si="49"/>
        <v>5.6685566641789364E-2</v>
      </c>
      <c r="AJ168" s="5">
        <f t="shared" si="49"/>
        <v>1.3234986596848017</v>
      </c>
      <c r="AK168" s="5">
        <f t="shared" si="48"/>
        <v>0.75545467215894746</v>
      </c>
      <c r="AL168" s="5">
        <f t="shared" si="48"/>
        <v>-0.10701555771721871</v>
      </c>
      <c r="AM168" s="5">
        <f t="shared" si="48"/>
        <v>-1.4388112923700334</v>
      </c>
      <c r="AN168" s="5">
        <f t="shared" si="48"/>
        <v>-0.78635900261063796</v>
      </c>
      <c r="AO168" s="5">
        <f t="shared" si="47"/>
        <v>-8.6263954455674252E-2</v>
      </c>
      <c r="AP168" s="5">
        <f t="shared" si="33"/>
        <v>4.9934163342598481E-2</v>
      </c>
      <c r="AQ168" s="5">
        <f t="shared" si="33"/>
        <v>-1.4464118496135399</v>
      </c>
      <c r="AR168" s="5">
        <f t="shared" si="33"/>
        <v>1.112899533709907</v>
      </c>
      <c r="AS168" s="5">
        <f t="shared" si="33"/>
        <v>-3.3416066327689009E-2</v>
      </c>
      <c r="AV168" s="2">
        <f t="shared" si="34"/>
        <v>74.528658527314306</v>
      </c>
      <c r="AW168" s="2">
        <f t="shared" si="35"/>
        <v>76.985098801930661</v>
      </c>
      <c r="AX168" s="2">
        <f t="shared" si="36"/>
        <v>77.80931443335821</v>
      </c>
      <c r="AY168" s="2">
        <f t="shared" si="37"/>
        <v>77.246562460019859</v>
      </c>
      <c r="AZ168" s="2">
        <f t="shared" si="38"/>
        <v>77.972073244114227</v>
      </c>
      <c r="BA168" s="2">
        <f t="shared" si="39"/>
        <v>79.397959946811966</v>
      </c>
      <c r="BB168" s="2">
        <f t="shared" si="40"/>
        <v>80.134252502892565</v>
      </c>
      <c r="BC168" s="2">
        <f t="shared" si="41"/>
        <v>79.381021631393239</v>
      </c>
      <c r="BD168" s="2">
        <f t="shared" si="42"/>
        <v>76.500172005432574</v>
      </c>
      <c r="BE168" s="2">
        <f t="shared" si="43"/>
        <v>72.761172371593219</v>
      </c>
      <c r="BF168" s="2">
        <f t="shared" si="44"/>
        <v>66.66169540701911</v>
      </c>
      <c r="BG168" s="2">
        <f t="shared" si="45"/>
        <v>58.939144050160344</v>
      </c>
      <c r="BH168" s="2">
        <f t="shared" si="46"/>
        <v>49.307784267396407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77.223454233408063</v>
      </c>
      <c r="CP168" s="2">
        <f>BL$207*$B168+BL$209</f>
        <v>80.474111319475966</v>
      </c>
      <c r="CQ168" s="2">
        <f>BM$207*$B168+BM$209</f>
        <v>82.805234900898029</v>
      </c>
      <c r="CR168" s="2">
        <f>BN$207*$B168+BN$209</f>
        <v>81.313495474234003</v>
      </c>
      <c r="CS168" s="2">
        <f>BO$207*$B168+BO$209</f>
        <v>81.335626522112236</v>
      </c>
      <c r="CT168" s="2">
        <f>BP$207*$B168+BP$209</f>
        <v>83.975468754981691</v>
      </c>
      <c r="CU168" s="2">
        <f>BQ$207*$B168+BQ$209</f>
        <v>83.696671051677583</v>
      </c>
      <c r="CV168" s="2">
        <f>BR$207*$B168+BR$209</f>
        <v>84.077358212945654</v>
      </c>
      <c r="CW168" s="2">
        <f>BS$207*$B168+BS$209</f>
        <v>81.911591639095064</v>
      </c>
      <c r="CX168" s="2">
        <f>BT$207*$B168+BT$209</f>
        <v>77.901875937570082</v>
      </c>
      <c r="CY168" s="2">
        <f>BU$207*$B168+BU$209</f>
        <v>72.2980994792497</v>
      </c>
      <c r="CZ168" s="2">
        <f>BV$207*$B168+BV$209</f>
        <v>63.627416599642665</v>
      </c>
      <c r="DA168" s="2">
        <f>BW$207*$B168+BW$209</f>
        <v>53.098244695102686</v>
      </c>
      <c r="DD168" s="2">
        <f>BZ$207*$B168+BZ$209</f>
        <v>74.521105508500639</v>
      </c>
      <c r="DE168" s="2">
        <f>CA$207*$B168+CA$209</f>
        <v>76.966106803818974</v>
      </c>
      <c r="DF168" s="2">
        <f>CB$207*$B168+CB$209</f>
        <v>77.793917452620661</v>
      </c>
      <c r="DG168" s="2">
        <f>CC$207*$B168+CC$209</f>
        <v>77.235586861920709</v>
      </c>
      <c r="DH168" s="2">
        <f>CD$207*$B168+CD$209</f>
        <v>77.962953556140519</v>
      </c>
      <c r="DI168" s="2">
        <f>CE$207*$B168+CE$209</f>
        <v>79.383884940867944</v>
      </c>
      <c r="DJ168" s="2">
        <f>CF$207*$B168+CF$209</f>
        <v>80.123718247654026</v>
      </c>
      <c r="DK168" s="2">
        <f>CG$207*$B168+CG$209</f>
        <v>79.367093734694336</v>
      </c>
      <c r="DL168" s="2">
        <f>CH$207*$B168+CH$209</f>
        <v>76.485291544288657</v>
      </c>
      <c r="DM168" s="2">
        <f>CI$207*$B168+CI$209</f>
        <v>72.746638963953529</v>
      </c>
      <c r="DN168" s="2">
        <f>CJ$207*$B168+CJ$209</f>
        <v>66.644106019208095</v>
      </c>
      <c r="DO168" s="2">
        <f>CK$207*$B168+CK$209</f>
        <v>58.924069269958096</v>
      </c>
      <c r="DP168" s="2">
        <f>CL$207*$B168+CL$209</f>
        <v>49.296045581103769</v>
      </c>
      <c r="DS168" s="2">
        <f>POWER(10,($B168-C$227)/C$228)/(1+POWER(10,($B168-C$227)/C$228))</f>
        <v>0.99720501697502584</v>
      </c>
      <c r="DT168" s="2">
        <f>POWER(10,($B168-D$227)/D$228)/(1+POWER(10,($B168-D$227)/D$228))</f>
        <v>0.99458609644688023</v>
      </c>
      <c r="DU168" s="2">
        <f>POWER(10,($B168-E$227)/E$228)/(1+POWER(10,($B168-E$227)/E$228))</f>
        <v>0.99692755829251256</v>
      </c>
      <c r="DV168" s="2">
        <f>POWER(10,($B168-F$227)/F$228)/(1+POWER(10,($B168-F$227)/F$228))</f>
        <v>0.99730852278885773</v>
      </c>
      <c r="DW168" s="2">
        <f>POWER(10,($B168-G$227)/G$228)/(1+POWER(10,($B168-G$227)/G$228))</f>
        <v>0.99729600584885503</v>
      </c>
      <c r="DX168" s="2">
        <f>POWER(10,($B168-H$227)/H$228)/(1+POWER(10,($B168-H$227)/H$228))</f>
        <v>0.99693460764001174</v>
      </c>
      <c r="DY168" s="2">
        <f>POWER(10,($B168-I$227)/I$228)/(1+POWER(10,($B168-I$227)/I$228))</f>
        <v>0.99705166683795043</v>
      </c>
      <c r="DZ168" s="2">
        <f>POWER(10,($B168-J$227)/J$228)/(1+POWER(10,($B168-J$227)/J$228))</f>
        <v>0.99704307544444615</v>
      </c>
      <c r="EA168" s="2">
        <f>POWER(10,($B168-K$227)/K$228)/(1+POWER(10,($B168-K$227)/K$228))</f>
        <v>0.99725771503898819</v>
      </c>
      <c r="EB168" s="2">
        <f>POWER(10,($B168-L$227)/L$228)/(1+POWER(10,($B168-L$227)/L$228))</f>
        <v>0.99718084586333022</v>
      </c>
      <c r="EC168" s="2">
        <f>POWER(10,($B168-M$227)/M$228)/(1+POWER(10,($B168-M$227)/M$228))</f>
        <v>0.99688903286936448</v>
      </c>
      <c r="ED168" s="2">
        <f>POWER(10,($B168-N$227)/N$228)/(1+POWER(10,($B168-N$227)/N$228))</f>
        <v>0.99679488263452243</v>
      </c>
      <c r="EE168" s="2">
        <f>POWER(10,($B168-O$227)/O$228)/(1+POWER(10,($B168-O$227)/O$228))</f>
        <v>0.99691265871652579</v>
      </c>
    </row>
    <row r="169" spans="2:135" x14ac:dyDescent="0.25">
      <c r="B169" s="2">
        <v>163</v>
      </c>
      <c r="C169">
        <v>74.349000000000004</v>
      </c>
      <c r="D169">
        <v>78.433000000000007</v>
      </c>
      <c r="E169">
        <v>77.179000000000002</v>
      </c>
      <c r="F169">
        <v>78.299000000000007</v>
      </c>
      <c r="G169">
        <v>76.94</v>
      </c>
      <c r="H169">
        <v>79.373000000000005</v>
      </c>
      <c r="I169">
        <v>79.507000000000005</v>
      </c>
      <c r="J169">
        <v>79.447999999999993</v>
      </c>
      <c r="K169">
        <v>75.715999999999994</v>
      </c>
      <c r="L169">
        <v>72.239000000000004</v>
      </c>
      <c r="M169">
        <v>65.94</v>
      </c>
      <c r="N169">
        <v>59.656700000000001</v>
      </c>
      <c r="O169">
        <v>49.777799999999999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74.499402690365656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77.028641867623421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77.756872110638767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77.231589858967411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77.963163152295891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79.412346985374512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80.155178779052122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79.462285427777132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76.506939123940754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72.815769852586016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66.828006098721872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59.352832509901944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50.0629173220008</v>
      </c>
      <c r="AE169" s="5"/>
      <c r="AG169" s="5">
        <f t="shared" si="49"/>
        <v>-0.15040269036565235</v>
      </c>
      <c r="AH169" s="5">
        <f t="shared" si="49"/>
        <v>1.4043581323765864</v>
      </c>
      <c r="AI169" s="5">
        <f t="shared" si="49"/>
        <v>-0.57787211063876498</v>
      </c>
      <c r="AJ169" s="5">
        <f t="shared" si="49"/>
        <v>1.067410141032596</v>
      </c>
      <c r="AK169" s="5">
        <f t="shared" si="48"/>
        <v>-1.0231631522958935</v>
      </c>
      <c r="AL169" s="5">
        <f t="shared" si="48"/>
        <v>-3.9346985374507426E-2</v>
      </c>
      <c r="AM169" s="5">
        <f t="shared" si="48"/>
        <v>-0.64817877905211674</v>
      </c>
      <c r="AN169" s="5">
        <f t="shared" si="48"/>
        <v>-1.4285427777139148E-2</v>
      </c>
      <c r="AO169" s="5">
        <f t="shared" si="47"/>
        <v>-0.79093912394075971</v>
      </c>
      <c r="AP169" s="5">
        <f t="shared" si="33"/>
        <v>-0.57676985258601121</v>
      </c>
      <c r="AQ169" s="5">
        <f t="shared" si="33"/>
        <v>-0.88800609872187408</v>
      </c>
      <c r="AR169" s="5">
        <f t="shared" si="33"/>
        <v>0.30386749009805669</v>
      </c>
      <c r="AS169" s="5">
        <f t="shared" si="33"/>
        <v>-0.28511732200080075</v>
      </c>
      <c r="AV169" s="2">
        <f t="shared" si="34"/>
        <v>74.499402396376084</v>
      </c>
      <c r="AW169" s="2">
        <f t="shared" si="35"/>
        <v>76.94953831109504</v>
      </c>
      <c r="AX169" s="2">
        <f t="shared" si="36"/>
        <v>77.756872110638767</v>
      </c>
      <c r="AY169" s="2">
        <f t="shared" si="37"/>
        <v>77.197721107717584</v>
      </c>
      <c r="AZ169" s="2">
        <f t="shared" si="38"/>
        <v>77.934803382022125</v>
      </c>
      <c r="BA169" s="2">
        <f t="shared" si="39"/>
        <v>79.36038722552928</v>
      </c>
      <c r="BB169" s="2">
        <f t="shared" si="40"/>
        <v>80.10718773677506</v>
      </c>
      <c r="BC169" s="2">
        <f t="shared" si="41"/>
        <v>79.343607592853886</v>
      </c>
      <c r="BD169" s="2">
        <f t="shared" si="42"/>
        <v>76.454144786068568</v>
      </c>
      <c r="BE169" s="2">
        <f t="shared" si="43"/>
        <v>72.720554734523631</v>
      </c>
      <c r="BF169" s="2">
        <f t="shared" si="44"/>
        <v>66.622243516257996</v>
      </c>
      <c r="BG169" s="2">
        <f t="shared" si="45"/>
        <v>58.903309889121921</v>
      </c>
      <c r="BH169" s="2">
        <f t="shared" si="46"/>
        <v>49.272611641510913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77.229437632500108</v>
      </c>
      <c r="CP169" s="2">
        <f>BL$207*$B169+BL$209</f>
        <v>80.485508262353463</v>
      </c>
      <c r="CQ169" s="2">
        <f>BM$207*$B169+BM$209</f>
        <v>82.823070651115003</v>
      </c>
      <c r="CR169" s="2">
        <f>BN$207*$B169+BN$209</f>
        <v>81.322520015215389</v>
      </c>
      <c r="CS169" s="2">
        <f>BO$207*$B169+BO$209</f>
        <v>81.340123172629177</v>
      </c>
      <c r="CT169" s="2">
        <f>BP$207*$B169+BP$209</f>
        <v>84.001579055741573</v>
      </c>
      <c r="CU169" s="2">
        <f>BQ$207*$B169+BQ$209</f>
        <v>83.715550541064744</v>
      </c>
      <c r="CV169" s="2">
        <f>BR$207*$B169+BR$209</f>
        <v>84.105877027859833</v>
      </c>
      <c r="CW169" s="2">
        <f>BS$207*$B169+BS$209</f>
        <v>81.939777003785508</v>
      </c>
      <c r="CX169" s="2">
        <f>BT$207*$B169+BT$209</f>
        <v>77.932411010789835</v>
      </c>
      <c r="CY169" s="2">
        <f>BU$207*$B169+BU$209</f>
        <v>72.339102706484582</v>
      </c>
      <c r="CZ169" s="2">
        <f>BV$207*$B169+BV$209</f>
        <v>63.661559634051493</v>
      </c>
      <c r="DA169" s="2">
        <f>BW$207*$B169+BW$209</f>
        <v>53.1211418283307</v>
      </c>
      <c r="DD169" s="2">
        <f>BZ$207*$B169+BZ$209</f>
        <v>74.492423882084452</v>
      </c>
      <c r="DE169" s="2">
        <f>CA$207*$B169+CA$209</f>
        <v>76.931984286740132</v>
      </c>
      <c r="DF169" s="2">
        <f>CB$207*$B169+CB$209</f>
        <v>77.742632364205761</v>
      </c>
      <c r="DG169" s="2">
        <f>CC$207*$B169+CC$209</f>
        <v>77.187568819066456</v>
      </c>
      <c r="DH169" s="2">
        <f>CD$207*$B169+CD$209</f>
        <v>77.926382849247872</v>
      </c>
      <c r="DI169" s="2">
        <f>CE$207*$B169+CE$209</f>
        <v>79.347372083331962</v>
      </c>
      <c r="DJ169" s="2">
        <f>CF$207*$B169+CF$209</f>
        <v>80.097456476447817</v>
      </c>
      <c r="DK169" s="2">
        <f>CG$207*$B169+CG$209</f>
        <v>79.330726868541163</v>
      </c>
      <c r="DL169" s="2">
        <f>CH$207*$B169+CH$209</f>
        <v>76.44038752863031</v>
      </c>
      <c r="DM169" s="2">
        <f>CI$207*$B169+CI$209</f>
        <v>72.707116651355904</v>
      </c>
      <c r="DN169" s="2">
        <f>CJ$207*$B169+CJ$209</f>
        <v>66.605972821423137</v>
      </c>
      <c r="DO169" s="2">
        <f>CK$207*$B169+CK$209</f>
        <v>58.889356317995784</v>
      </c>
      <c r="DP169" s="2">
        <f>CL$207*$B169+CL$209</f>
        <v>49.261741819643525</v>
      </c>
      <c r="DS169" s="2">
        <f>POWER(10,($B169-C$227)/C$228)/(1+POWER(10,($B169-C$227)/C$228))</f>
        <v>0.99745031814671259</v>
      </c>
      <c r="DT169" s="2">
        <f>POWER(10,($B169-D$227)/D$228)/(1+POWER(10,($B169-D$227)/D$228))</f>
        <v>0.995060108085558</v>
      </c>
      <c r="DU169" s="2">
        <f>POWER(10,($B169-E$227)/E$228)/(1+POWER(10,($B169-E$227)/E$228))</f>
        <v>0.99719714213049382</v>
      </c>
      <c r="DV169" s="2">
        <f>POWER(10,($B169-F$227)/F$228)/(1+POWER(10,($B169-F$227)/F$228))</f>
        <v>0.99754476215811816</v>
      </c>
      <c r="DW169" s="2">
        <f>POWER(10,($B169-G$227)/G$228)/(1+POWER(10,($B169-G$227)/G$228))</f>
        <v>0.99753334115176084</v>
      </c>
      <c r="DX169" s="2">
        <f>POWER(10,($B169-H$227)/H$228)/(1+POWER(10,($B169-H$227)/H$228))</f>
        <v>0.99720357468533838</v>
      </c>
      <c r="DY169" s="2">
        <f>POWER(10,($B169-I$227)/I$228)/(1+POWER(10,($B169-I$227)/I$228))</f>
        <v>0.99731039045601189</v>
      </c>
      <c r="DZ169" s="2">
        <f>POWER(10,($B169-J$227)/J$228)/(1+POWER(10,($B169-J$227)/J$228))</f>
        <v>0.99730255093913744</v>
      </c>
      <c r="EA169" s="2">
        <f>POWER(10,($B169-K$227)/K$228)/(1+POWER(10,($B169-K$227)/K$228))</f>
        <v>0.99749840277717861</v>
      </c>
      <c r="EB169" s="2">
        <f>POWER(10,($B169-L$227)/L$228)/(1+POWER(10,($B169-L$227)/L$228))</f>
        <v>0.99742826293728903</v>
      </c>
      <c r="EC169" s="2">
        <f>POWER(10,($B169-M$227)/M$228)/(1+POWER(10,($B169-M$227)/M$228))</f>
        <v>0.997161987402857</v>
      </c>
      <c r="ED169" s="2">
        <f>POWER(10,($B169-N$227)/N$228)/(1+POWER(10,($B169-N$227)/N$228))</f>
        <v>0.99707607362846529</v>
      </c>
      <c r="EE169" s="2">
        <f>POWER(10,($B169-O$227)/O$228)/(1+POWER(10,($B169-O$227)/O$228))</f>
        <v>0.99718354618776939</v>
      </c>
    </row>
    <row r="170" spans="2:135" x14ac:dyDescent="0.25">
      <c r="B170" s="2">
        <v>164</v>
      </c>
      <c r="C170">
        <v>73.233000000000004</v>
      </c>
      <c r="D170">
        <v>77.358000000000004</v>
      </c>
      <c r="E170">
        <v>77.775999999999996</v>
      </c>
      <c r="F170">
        <v>78.06</v>
      </c>
      <c r="G170">
        <v>77.896000000000001</v>
      </c>
      <c r="H170">
        <v>77.626999999999995</v>
      </c>
      <c r="I170">
        <v>80.418000000000006</v>
      </c>
      <c r="J170">
        <v>79.850999999999999</v>
      </c>
      <c r="K170">
        <v>76.91</v>
      </c>
      <c r="L170">
        <v>72.343000000000004</v>
      </c>
      <c r="M170">
        <v>68.149000000000001</v>
      </c>
      <c r="N170">
        <v>60.7164</v>
      </c>
      <c r="O170">
        <v>49.819400000000002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74.470188997866529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76.984855163470868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77.704514015311858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77.16811358464966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77.91337322548415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79.354203006370781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80.107372487115001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79.374507607454632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76.436670535656333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72.734306099887604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66.708128257809022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59.163953927726894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49.815585499184678</v>
      </c>
      <c r="AE170" s="5"/>
      <c r="AG170" s="5">
        <f t="shared" si="49"/>
        <v>-1.2371889978665251</v>
      </c>
      <c r="AH170" s="5">
        <f t="shared" si="49"/>
        <v>0.37314483652913566</v>
      </c>
      <c r="AI170" s="5">
        <f t="shared" si="49"/>
        <v>7.148598468813816E-2</v>
      </c>
      <c r="AJ170" s="5">
        <f t="shared" si="49"/>
        <v>0.89188641535034208</v>
      </c>
      <c r="AK170" s="5">
        <f t="shared" si="48"/>
        <v>-1.7373225484149657E-2</v>
      </c>
      <c r="AL170" s="5">
        <f t="shared" si="48"/>
        <v>-1.7272030063707859</v>
      </c>
      <c r="AM170" s="5">
        <f t="shared" si="48"/>
        <v>0.31062751288500579</v>
      </c>
      <c r="AN170" s="5">
        <f t="shared" si="48"/>
        <v>0.47649239254536724</v>
      </c>
      <c r="AO170" s="5">
        <f t="shared" si="47"/>
        <v>0.47332946434366363</v>
      </c>
      <c r="AP170" s="5">
        <f t="shared" si="33"/>
        <v>-0.39130609988760057</v>
      </c>
      <c r="AQ170" s="5">
        <f t="shared" si="33"/>
        <v>1.4408717421909785</v>
      </c>
      <c r="AR170" s="5">
        <f t="shared" si="33"/>
        <v>1.5524460722731064</v>
      </c>
      <c r="AS170" s="5">
        <f t="shared" si="33"/>
        <v>3.8145008153236404E-3</v>
      </c>
      <c r="AV170" s="2">
        <f t="shared" si="34"/>
        <v>74.470188790471909</v>
      </c>
      <c r="AW170" s="2">
        <f t="shared" si="35"/>
        <v>76.914083356835633</v>
      </c>
      <c r="AX170" s="2">
        <f t="shared" si="36"/>
        <v>77.704514015311858</v>
      </c>
      <c r="AY170" s="2">
        <f t="shared" si="37"/>
        <v>77.148939531754493</v>
      </c>
      <c r="AZ170" s="2">
        <f t="shared" si="38"/>
        <v>77.897585832646769</v>
      </c>
      <c r="BA170" s="2">
        <f t="shared" si="39"/>
        <v>79.322891849480953</v>
      </c>
      <c r="BB170" s="2">
        <f t="shared" si="40"/>
        <v>80.080182576571914</v>
      </c>
      <c r="BC170" s="2">
        <f t="shared" si="41"/>
        <v>79.30626981477414</v>
      </c>
      <c r="BD170" s="2">
        <f t="shared" si="42"/>
        <v>76.408199832144192</v>
      </c>
      <c r="BE170" s="2">
        <f t="shared" si="43"/>
        <v>72.68001714360274</v>
      </c>
      <c r="BF170" s="2">
        <f t="shared" si="44"/>
        <v>66.582887259972537</v>
      </c>
      <c r="BG170" s="2">
        <f t="shared" si="45"/>
        <v>58.867556111250863</v>
      </c>
      <c r="BH170" s="2">
        <f t="shared" si="46"/>
        <v>49.237500875590037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77.235421031592139</v>
      </c>
      <c r="CP170" s="2">
        <f>BL$207*$B170+BL$209</f>
        <v>80.496905205230959</v>
      </c>
      <c r="CQ170" s="2">
        <f>BM$207*$B170+BM$209</f>
        <v>82.840906401331978</v>
      </c>
      <c r="CR170" s="2">
        <f>BN$207*$B170+BN$209</f>
        <v>81.331544556196789</v>
      </c>
      <c r="CS170" s="2">
        <f>BO$207*$B170+BO$209</f>
        <v>81.344619823146104</v>
      </c>
      <c r="CT170" s="2">
        <f>BP$207*$B170+BP$209</f>
        <v>84.02768935650144</v>
      </c>
      <c r="CU170" s="2">
        <f>BQ$207*$B170+BQ$209</f>
        <v>83.734430030451904</v>
      </c>
      <c r="CV170" s="2">
        <f>BR$207*$B170+BR$209</f>
        <v>84.134395842773998</v>
      </c>
      <c r="CW170" s="2">
        <f>BS$207*$B170+BS$209</f>
        <v>81.967962368475966</v>
      </c>
      <c r="CX170" s="2">
        <f>BT$207*$B170+BT$209</f>
        <v>77.962946084009602</v>
      </c>
      <c r="CY170" s="2">
        <f>BU$207*$B170+BU$209</f>
        <v>72.380105933719463</v>
      </c>
      <c r="CZ170" s="2">
        <f>BV$207*$B170+BV$209</f>
        <v>63.695702668460321</v>
      </c>
      <c r="DA170" s="2">
        <f>BW$207*$B170+BW$209</f>
        <v>53.144038961558714</v>
      </c>
      <c r="DD170" s="2">
        <f>BZ$207*$B170+BZ$209</f>
        <v>74.463742255668265</v>
      </c>
      <c r="DE170" s="2">
        <f>CA$207*$B170+CA$209</f>
        <v>76.89786176966129</v>
      </c>
      <c r="DF170" s="2">
        <f>CB$207*$B170+CB$209</f>
        <v>77.691347275790875</v>
      </c>
      <c r="DG170" s="2">
        <f>CC$207*$B170+CC$209</f>
        <v>77.139550776212204</v>
      </c>
      <c r="DH170" s="2">
        <f>CD$207*$B170+CD$209</f>
        <v>77.889812142355225</v>
      </c>
      <c r="DI170" s="2">
        <f>CE$207*$B170+CE$209</f>
        <v>79.31085922579598</v>
      </c>
      <c r="DJ170" s="2">
        <f>CF$207*$B170+CF$209</f>
        <v>80.071194705241624</v>
      </c>
      <c r="DK170" s="2">
        <f>CG$207*$B170+CG$209</f>
        <v>79.294360002388004</v>
      </c>
      <c r="DL170" s="2">
        <f>CH$207*$B170+CH$209</f>
        <v>76.39548351297195</v>
      </c>
      <c r="DM170" s="2">
        <f>CI$207*$B170+CI$209</f>
        <v>72.667594338758292</v>
      </c>
      <c r="DN170" s="2">
        <f>CJ$207*$B170+CJ$209</f>
        <v>66.567839623638164</v>
      </c>
      <c r="DO170" s="2">
        <f>CK$207*$B170+CK$209</f>
        <v>58.854643366033471</v>
      </c>
      <c r="DP170" s="2">
        <f>CL$207*$B170+CL$209</f>
        <v>49.227438058183282</v>
      </c>
      <c r="DS170" s="2">
        <f>POWER(10,($B170-C$227)/C$228)/(1+POWER(10,($B170-C$227)/C$228))</f>
        <v>0.9976741407194667</v>
      </c>
      <c r="DT170" s="2">
        <f>POWER(10,($B170-D$227)/D$228)/(1+POWER(10,($B170-D$227)/D$228))</f>
        <v>0.99549280594559197</v>
      </c>
      <c r="DU170" s="2">
        <f>POWER(10,($B170-E$227)/E$228)/(1+POWER(10,($B170-E$227)/E$228))</f>
        <v>0.99744313266437246</v>
      </c>
      <c r="DV170" s="2">
        <f>POWER(10,($B170-F$227)/F$228)/(1+POWER(10,($B170-F$227)/F$228))</f>
        <v>0.99776031262567499</v>
      </c>
      <c r="DW170" s="2">
        <f>POWER(10,($B170-G$227)/G$228)/(1+POWER(10,($B170-G$227)/G$228))</f>
        <v>0.99774989203168563</v>
      </c>
      <c r="DX170" s="2">
        <f>POWER(10,($B170-H$227)/H$228)/(1+POWER(10,($B170-H$227)/H$228))</f>
        <v>0.99744900211549836</v>
      </c>
      <c r="DY170" s="2">
        <f>POWER(10,($B170-I$227)/I$228)/(1+POWER(10,($B170-I$227)/I$228))</f>
        <v>0.99754646629758281</v>
      </c>
      <c r="DZ170" s="2">
        <f>POWER(10,($B170-J$227)/J$228)/(1+POWER(10,($B170-J$227)/J$228))</f>
        <v>0.99753931318302369</v>
      </c>
      <c r="EA170" s="2">
        <f>POWER(10,($B170-K$227)/K$228)/(1+POWER(10,($B170-K$227)/K$228))</f>
        <v>0.99771801392127857</v>
      </c>
      <c r="EB170" s="2">
        <f>POWER(10,($B170-L$227)/L$228)/(1+POWER(10,($B170-L$227)/L$228))</f>
        <v>0.99765401706211909</v>
      </c>
      <c r="EC170" s="2">
        <f>POWER(10,($B170-M$227)/M$228)/(1+POWER(10,($B170-M$227)/M$228))</f>
        <v>0.99741105525253171</v>
      </c>
      <c r="ED170" s="2">
        <f>POWER(10,($B170-N$227)/N$228)/(1+POWER(10,($B170-N$227)/N$228))</f>
        <v>0.99733266121922515</v>
      </c>
      <c r="EE170" s="2">
        <f>POWER(10,($B170-O$227)/O$228)/(1+POWER(10,($B170-O$227)/O$228))</f>
        <v>0.99743072688409917</v>
      </c>
    </row>
    <row r="171" spans="2:135" x14ac:dyDescent="0.25">
      <c r="B171" s="2">
        <v>165</v>
      </c>
      <c r="C171">
        <v>73.488</v>
      </c>
      <c r="D171">
        <v>76.284000000000006</v>
      </c>
      <c r="E171">
        <v>77.656999999999996</v>
      </c>
      <c r="F171">
        <v>78.745999999999995</v>
      </c>
      <c r="G171">
        <v>76.881</v>
      </c>
      <c r="H171">
        <v>79.954999999999998</v>
      </c>
      <c r="I171">
        <v>81.403000000000006</v>
      </c>
      <c r="J171">
        <v>78.194000000000003</v>
      </c>
      <c r="K171">
        <v>77.075000000000003</v>
      </c>
      <c r="L171">
        <v>71.358000000000004</v>
      </c>
      <c r="M171">
        <v>69.715999999999994</v>
      </c>
      <c r="N171">
        <v>59.582099999999997</v>
      </c>
      <c r="O171">
        <v>49.694400000000002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74.441014828803759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76.939073350672146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77.652234317225123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77.110544863406886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77.868778910641012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79.303424220816794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80.067883382697872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79.306325367572668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76.376931116268167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72.669006562956184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66.616166078439363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59.018051852975191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49.606042334092187</v>
      </c>
      <c r="AE171" s="5"/>
      <c r="AG171" s="5">
        <f t="shared" si="49"/>
        <v>-0.95301482880375943</v>
      </c>
      <c r="AH171" s="5">
        <f t="shared" si="49"/>
        <v>-0.65507335067214001</v>
      </c>
      <c r="AI171" s="5">
        <f t="shared" si="49"/>
        <v>4.7656827748738806E-3</v>
      </c>
      <c r="AJ171" s="5">
        <f t="shared" si="49"/>
        <v>1.6354551365931087</v>
      </c>
      <c r="AK171" s="5">
        <f t="shared" si="48"/>
        <v>-0.98777891064101198</v>
      </c>
      <c r="AL171" s="5">
        <f t="shared" si="48"/>
        <v>0.65157577918320442</v>
      </c>
      <c r="AM171" s="5">
        <f t="shared" si="48"/>
        <v>1.335116617302134</v>
      </c>
      <c r="AN171" s="5">
        <f t="shared" si="48"/>
        <v>-1.1123253675726659</v>
      </c>
      <c r="AO171" s="5">
        <f t="shared" si="47"/>
        <v>0.6980688837318354</v>
      </c>
      <c r="AP171" s="5">
        <f t="shared" si="33"/>
        <v>-1.3110065629561802</v>
      </c>
      <c r="AQ171" s="5">
        <f t="shared" si="33"/>
        <v>3.0998339215606308</v>
      </c>
      <c r="AR171" s="5">
        <f t="shared" si="33"/>
        <v>0.56404814702480621</v>
      </c>
      <c r="AS171" s="5">
        <f t="shared" si="33"/>
        <v>8.8357665907814464E-2</v>
      </c>
      <c r="AV171" s="2">
        <f t="shared" si="34"/>
        <v>74.441014689129801</v>
      </c>
      <c r="AW171" s="2">
        <f t="shared" si="35"/>
        <v>76.878726572391258</v>
      </c>
      <c r="AX171" s="2">
        <f t="shared" si="36"/>
        <v>77.652234317225123</v>
      </c>
      <c r="AY171" s="2">
        <f t="shared" si="37"/>
        <v>77.100213607179668</v>
      </c>
      <c r="AZ171" s="2">
        <f t="shared" si="38"/>
        <v>77.860416821152612</v>
      </c>
      <c r="BA171" s="2">
        <f t="shared" si="39"/>
        <v>79.285468443089357</v>
      </c>
      <c r="BB171" s="2">
        <f t="shared" si="40"/>
        <v>80.053232772228299</v>
      </c>
      <c r="BC171" s="2">
        <f t="shared" si="41"/>
        <v>79.269003012712247</v>
      </c>
      <c r="BD171" s="2">
        <f t="shared" si="42"/>
        <v>76.362331391227514</v>
      </c>
      <c r="BE171" s="2">
        <f t="shared" si="43"/>
        <v>72.63955402107095</v>
      </c>
      <c r="BF171" s="2">
        <f t="shared" si="44"/>
        <v>66.54362005543625</v>
      </c>
      <c r="BG171" s="2">
        <f t="shared" si="45"/>
        <v>58.831877283524648</v>
      </c>
      <c r="BH171" s="2">
        <f t="shared" si="46"/>
        <v>49.202447834185449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>
        <f>IF(OR(AND($B171&gt;K$230, $B171&lt;K$231), $B171&gt;K$232), K171, "")</f>
        <v>77.075000000000003</v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77.24140443068417</v>
      </c>
      <c r="CP171" s="2">
        <f>BL$207*$B171+BL$209</f>
        <v>80.508302148108442</v>
      </c>
      <c r="CQ171" s="2">
        <f>BM$207*$B171+BM$209</f>
        <v>82.858742151548967</v>
      </c>
      <c r="CR171" s="2">
        <f>BN$207*$B171+BN$209</f>
        <v>81.340569097178175</v>
      </c>
      <c r="CS171" s="2">
        <f>BO$207*$B171+BO$209</f>
        <v>81.349116473663045</v>
      </c>
      <c r="CT171" s="2">
        <f>BP$207*$B171+BP$209</f>
        <v>84.053799657261308</v>
      </c>
      <c r="CU171" s="2">
        <f>BQ$207*$B171+BQ$209</f>
        <v>83.75330951983905</v>
      </c>
      <c r="CV171" s="2">
        <f>BR$207*$B171+BR$209</f>
        <v>84.162914657688177</v>
      </c>
      <c r="CW171" s="2">
        <f>BS$207*$B171+BS$209</f>
        <v>81.996147733166424</v>
      </c>
      <c r="CX171" s="2">
        <f>BT$207*$B171+BT$209</f>
        <v>77.993481157229354</v>
      </c>
      <c r="CY171" s="2">
        <f>BU$207*$B171+BU$209</f>
        <v>72.421109160954359</v>
      </c>
      <c r="CZ171" s="2">
        <f>BV$207*$B171+BV$209</f>
        <v>63.729845702869149</v>
      </c>
      <c r="DA171" s="2">
        <f>BW$207*$B171+BW$209</f>
        <v>53.166936094786728</v>
      </c>
      <c r="DD171" s="2">
        <f>BZ$207*$B171+BZ$209</f>
        <v>74.435060629252078</v>
      </c>
      <c r="DE171" s="2">
        <f>CA$207*$B171+CA$209</f>
        <v>76.863739252582462</v>
      </c>
      <c r="DF171" s="2">
        <f>CB$207*$B171+CB$209</f>
        <v>77.640062187375989</v>
      </c>
      <c r="DG171" s="2">
        <f>CC$207*$B171+CC$209</f>
        <v>77.091532733357965</v>
      </c>
      <c r="DH171" s="2">
        <f>CD$207*$B171+CD$209</f>
        <v>77.853241435462579</v>
      </c>
      <c r="DI171" s="2">
        <f>CE$207*$B171+CE$209</f>
        <v>79.274346368259998</v>
      </c>
      <c r="DJ171" s="2">
        <f>CF$207*$B171+CF$209</f>
        <v>80.044932934035415</v>
      </c>
      <c r="DK171" s="2">
        <f>CG$207*$B171+CG$209</f>
        <v>79.25799313623483</v>
      </c>
      <c r="DL171" s="2">
        <f>CH$207*$B171+CH$209</f>
        <v>76.350579497313603</v>
      </c>
      <c r="DM171" s="2">
        <f>CI$207*$B171+CI$209</f>
        <v>72.628072026160666</v>
      </c>
      <c r="DN171" s="2">
        <f>CJ$207*$B171+CJ$209</f>
        <v>66.529706425853206</v>
      </c>
      <c r="DO171" s="2">
        <f>CK$207*$B171+CK$209</f>
        <v>58.819930414071159</v>
      </c>
      <c r="DP171" s="2">
        <f>CL$207*$B171+CL$209</f>
        <v>49.193134296723031</v>
      </c>
      <c r="DS171" s="2">
        <f>POWER(10,($B171-C$227)/C$228)/(1+POWER(10,($B171-C$227)/C$228))</f>
        <v>0.99787835693022175</v>
      </c>
      <c r="DT171" s="2">
        <f>POWER(10,($B171-D$227)/D$228)/(1+POWER(10,($B171-D$227)/D$228))</f>
        <v>0.99588775931752893</v>
      </c>
      <c r="DU171" s="2">
        <f>POWER(10,($B171-E$227)/E$228)/(1+POWER(10,($B171-E$227)/E$228))</f>
        <v>0.99766758453618676</v>
      </c>
      <c r="DV171" s="2">
        <f>POWER(10,($B171-F$227)/F$228)/(1+POWER(10,($B171-F$227)/F$228))</f>
        <v>0.99795697822319807</v>
      </c>
      <c r="DW171" s="2">
        <f>POWER(10,($B171-G$227)/G$228)/(1+POWER(10,($B171-G$227)/G$228))</f>
        <v>0.99794747077294832</v>
      </c>
      <c r="DX171" s="2">
        <f>POWER(10,($B171-H$227)/H$228)/(1+POWER(10,($B171-H$227)/H$228))</f>
        <v>0.99767293994588224</v>
      </c>
      <c r="DY171" s="2">
        <f>POWER(10,($B171-I$227)/I$228)/(1+POWER(10,($B171-I$227)/I$228))</f>
        <v>0.99776186749084139</v>
      </c>
      <c r="DZ171" s="2">
        <f>POWER(10,($B171-J$227)/J$228)/(1+POWER(10,($B171-J$227)/J$228))</f>
        <v>0.99775534095106977</v>
      </c>
      <c r="EA171" s="2">
        <f>POWER(10,($B171-K$227)/K$228)/(1+POWER(10,($B171-K$227)/K$228))</f>
        <v>0.99791838599358784</v>
      </c>
      <c r="EB171" s="2">
        <f>POWER(10,($B171-L$227)/L$228)/(1+POWER(10,($B171-L$227)/L$228))</f>
        <v>0.99785999638987444</v>
      </c>
      <c r="EC171" s="2">
        <f>POWER(10,($B171-M$227)/M$228)/(1+POWER(10,($B171-M$227)/M$228))</f>
        <v>0.99763831633846112</v>
      </c>
      <c r="ED171" s="2">
        <f>POWER(10,($B171-N$227)/N$228)/(1+POWER(10,($B171-N$227)/N$228))</f>
        <v>0.99756678705216184</v>
      </c>
      <c r="EE171" s="2">
        <f>POWER(10,($B171-O$227)/O$228)/(1+POWER(10,($B171-O$227)/O$228))</f>
        <v>0.99765626522516615</v>
      </c>
    </row>
    <row r="172" spans="2:135" x14ac:dyDescent="0.25">
      <c r="B172" s="2">
        <v>166</v>
      </c>
      <c r="C172">
        <v>73.744</v>
      </c>
      <c r="D172">
        <v>77.507000000000005</v>
      </c>
      <c r="E172">
        <v>78.805999999999997</v>
      </c>
      <c r="F172">
        <v>77.537000000000006</v>
      </c>
      <c r="G172">
        <v>78.164000000000001</v>
      </c>
      <c r="H172">
        <v>78.358000000000004</v>
      </c>
      <c r="I172">
        <v>79.626999999999995</v>
      </c>
      <c r="J172">
        <v>78.209000000000003</v>
      </c>
      <c r="K172">
        <v>76.700999999999993</v>
      </c>
      <c r="L172">
        <v>70.881</v>
      </c>
      <c r="M172">
        <v>67.745999999999995</v>
      </c>
      <c r="N172">
        <v>58.671599999999998</v>
      </c>
      <c r="O172">
        <v>49.3611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74.411877361699112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76.892504105033126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77.600027555253348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77.056837528490192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77.827507036515982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79.25791098919845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80.033842006609092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79.251220117752482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76.3236532096807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72.614363513776439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66.544427230388166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58.907668926539927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49.436389349921981</v>
      </c>
      <c r="AE172" s="5"/>
      <c r="AG172" s="5">
        <f t="shared" si="49"/>
        <v>-0.66787736169911227</v>
      </c>
      <c r="AH172" s="5">
        <f t="shared" si="49"/>
        <v>0.61449589496687906</v>
      </c>
      <c r="AI172" s="5">
        <f t="shared" si="49"/>
        <v>1.2059724447466493</v>
      </c>
      <c r="AJ172" s="5">
        <f t="shared" si="49"/>
        <v>0.48016247150981428</v>
      </c>
      <c r="AK172" s="5">
        <f t="shared" si="48"/>
        <v>0.33649296348401947</v>
      </c>
      <c r="AL172" s="5">
        <f t="shared" si="48"/>
        <v>-0.89991098919844603</v>
      </c>
      <c r="AM172" s="5">
        <f t="shared" si="48"/>
        <v>-0.40684200660909653</v>
      </c>
      <c r="AN172" s="5">
        <f t="shared" si="48"/>
        <v>-1.0422201177524784</v>
      </c>
      <c r="AO172" s="5">
        <f t="shared" si="47"/>
        <v>0.37734679031929375</v>
      </c>
      <c r="AP172" s="5">
        <f t="shared" si="33"/>
        <v>-1.7333635137764389</v>
      </c>
      <c r="AQ172" s="5">
        <f t="shared" si="33"/>
        <v>1.201572769611829</v>
      </c>
      <c r="AR172" s="5">
        <f t="shared" si="33"/>
        <v>-0.23606892653992873</v>
      </c>
      <c r="AS172" s="5">
        <f t="shared" si="33"/>
        <v>-7.5289349921980886E-2</v>
      </c>
      <c r="AV172" s="2">
        <f t="shared" si="34"/>
        <v>74.41187727189714</v>
      </c>
      <c r="AW172" s="2">
        <f t="shared" si="35"/>
        <v>76.843461059500228</v>
      </c>
      <c r="AX172" s="2">
        <f t="shared" si="36"/>
        <v>77.600027555253348</v>
      </c>
      <c r="AY172" s="2">
        <f t="shared" si="37"/>
        <v>77.051539469139641</v>
      </c>
      <c r="AZ172" s="2">
        <f t="shared" si="38"/>
        <v>77.823292829222609</v>
      </c>
      <c r="BA172" s="2">
        <f t="shared" si="39"/>
        <v>79.248111973480974</v>
      </c>
      <c r="BB172" s="2">
        <f t="shared" si="40"/>
        <v>80.026334356740691</v>
      </c>
      <c r="BC172" s="2">
        <f t="shared" si="41"/>
        <v>79.231802237521805</v>
      </c>
      <c r="BD172" s="2">
        <f t="shared" si="42"/>
        <v>76.316534082008914</v>
      </c>
      <c r="BE172" s="2">
        <f t="shared" si="43"/>
        <v>72.599160146747153</v>
      </c>
      <c r="BF172" s="2">
        <f t="shared" si="44"/>
        <v>66.504435732374162</v>
      </c>
      <c r="BG172" s="2">
        <f t="shared" si="45"/>
        <v>58.79626830195263</v>
      </c>
      <c r="BH172" s="2">
        <f t="shared" si="46"/>
        <v>49.167448627203541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>
        <f>IF(OR(AND($B172&gt;F$230, $B172&lt;F$231), $B172&gt;F$232), F172, "")</f>
        <v>77.537000000000006</v>
      </c>
      <c r="CD172" s="2">
        <f>IF(OR(AND($B172&gt;G$230, $B172&lt;G$231), $B172&gt;G$232), G172, "")</f>
        <v>78.164000000000001</v>
      </c>
      <c r="CE172" s="2" t="str">
        <f>IF(OR(AND($B172&gt;H$230, $B172&lt;H$231), $B172&gt;H$232), H172, "")</f>
        <v/>
      </c>
      <c r="CF172" s="2">
        <f>IF(OR(AND($B172&gt;I$230, $B172&lt;I$231), $B172&gt;I$232), I172, "")</f>
        <v>79.626999999999995</v>
      </c>
      <c r="CG172" s="2">
        <f>IF(OR(AND($B172&gt;J$230, $B172&lt;J$231), $B172&gt;J$232), J172, "")</f>
        <v>78.209000000000003</v>
      </c>
      <c r="CH172" s="2">
        <f>IF(OR(AND($B172&gt;K$230, $B172&lt;K$231), $B172&gt;K$232), K172, "")</f>
        <v>76.700999999999993</v>
      </c>
      <c r="CI172" s="2">
        <f>IF(OR(AND($B172&gt;L$230, $B172&lt;L$231), $B172&gt;L$232), L172, "")</f>
        <v>70.881</v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77.247387829776216</v>
      </c>
      <c r="CP172" s="2">
        <f>BL$207*$B172+BL$209</f>
        <v>80.519699090985938</v>
      </c>
      <c r="CQ172" s="2">
        <f>BM$207*$B172+BM$209</f>
        <v>82.876577901765941</v>
      </c>
      <c r="CR172" s="2">
        <f>BN$207*$B172+BN$209</f>
        <v>81.349593638159575</v>
      </c>
      <c r="CS172" s="2">
        <f>BO$207*$B172+BO$209</f>
        <v>81.353613124179986</v>
      </c>
      <c r="CT172" s="2">
        <f>BP$207*$B172+BP$209</f>
        <v>84.079909958021176</v>
      </c>
      <c r="CU172" s="2">
        <f>BQ$207*$B172+BQ$209</f>
        <v>83.77218900922621</v>
      </c>
      <c r="CV172" s="2">
        <f>BR$207*$B172+BR$209</f>
        <v>84.191433472602341</v>
      </c>
      <c r="CW172" s="2">
        <f>BS$207*$B172+BS$209</f>
        <v>82.024333097856868</v>
      </c>
      <c r="CX172" s="2">
        <f>BT$207*$B172+BT$209</f>
        <v>78.024016230449121</v>
      </c>
      <c r="CY172" s="2">
        <f>BU$207*$B172+BU$209</f>
        <v>72.46211238818924</v>
      </c>
      <c r="CZ172" s="2">
        <f>BV$207*$B172+BV$209</f>
        <v>63.763988737277977</v>
      </c>
      <c r="DA172" s="2">
        <f>BW$207*$B172+BW$209</f>
        <v>53.189833228014741</v>
      </c>
      <c r="DD172" s="2">
        <f>BZ$207*$B172+BZ$209</f>
        <v>74.406379002835905</v>
      </c>
      <c r="DE172" s="2">
        <f>CA$207*$B172+CA$209</f>
        <v>76.82961673550362</v>
      </c>
      <c r="DF172" s="2">
        <f>CB$207*$B172+CB$209</f>
        <v>77.588777098961089</v>
      </c>
      <c r="DG172" s="2">
        <f>CC$207*$B172+CC$209</f>
        <v>77.043514690503713</v>
      </c>
      <c r="DH172" s="2">
        <f>CD$207*$B172+CD$209</f>
        <v>77.816670728569918</v>
      </c>
      <c r="DI172" s="2">
        <f>CE$207*$B172+CE$209</f>
        <v>79.237833510724016</v>
      </c>
      <c r="DJ172" s="2">
        <f>CF$207*$B172+CF$209</f>
        <v>80.018671162829207</v>
      </c>
      <c r="DK172" s="2">
        <f>CG$207*$B172+CG$209</f>
        <v>79.221626270081671</v>
      </c>
      <c r="DL172" s="2">
        <f>CH$207*$B172+CH$209</f>
        <v>76.305675481655243</v>
      </c>
      <c r="DM172" s="2">
        <f>CI$207*$B172+CI$209</f>
        <v>72.58854971356304</v>
      </c>
      <c r="DN172" s="2">
        <f>CJ$207*$B172+CJ$209</f>
        <v>66.491573228068248</v>
      </c>
      <c r="DO172" s="2">
        <f>CK$207*$B172+CK$209</f>
        <v>58.785217462108847</v>
      </c>
      <c r="DP172" s="2">
        <f>CL$207*$B172+CL$209</f>
        <v>49.158830535262787</v>
      </c>
      <c r="DS172" s="2">
        <f>POWER(10,($B172-C$227)/C$228)/(1+POWER(10,($B172-C$227)/C$228))</f>
        <v>0.99806467723398118</v>
      </c>
      <c r="DT172" s="2">
        <f>POWER(10,($B172-D$227)/D$228)/(1+POWER(10,($B172-D$227)/D$228))</f>
        <v>0.99624823441242627</v>
      </c>
      <c r="DU172" s="2">
        <f>POWER(10,($B172-E$227)/E$228)/(1+POWER(10,($B172-E$227)/E$228))</f>
        <v>0.99787237516846627</v>
      </c>
      <c r="DV172" s="2">
        <f>POWER(10,($B172-F$227)/F$228)/(1+POWER(10,($B172-F$227)/F$228))</f>
        <v>0.99813640698800843</v>
      </c>
      <c r="DW172" s="2">
        <f>POWER(10,($B172-G$227)/G$228)/(1+POWER(10,($B172-G$227)/G$228))</f>
        <v>0.99812773296480106</v>
      </c>
      <c r="DX172" s="2">
        <f>POWER(10,($B172-H$227)/H$228)/(1+POWER(10,($B172-H$227)/H$228))</f>
        <v>0.99787726136321087</v>
      </c>
      <c r="DY172" s="2">
        <f>POWER(10,($B172-I$227)/I$228)/(1+POWER(10,($B172-I$227)/I$228))</f>
        <v>0.99795839683596133</v>
      </c>
      <c r="DZ172" s="2">
        <f>POWER(10,($B172-J$227)/J$228)/(1+POWER(10,($B172-J$227)/J$228))</f>
        <v>0.99795244221245349</v>
      </c>
      <c r="EA172" s="2">
        <f>POWER(10,($B172-K$227)/K$228)/(1+POWER(10,($B172-K$227)/K$228))</f>
        <v>0.99810119767917183</v>
      </c>
      <c r="EB172" s="2">
        <f>POWER(10,($B172-L$227)/L$228)/(1+POWER(10,($B172-L$227)/L$228))</f>
        <v>0.9980479259413787</v>
      </c>
      <c r="EC172" s="2">
        <f>POWER(10,($B172-M$227)/M$228)/(1+POWER(10,($B172-M$227)/M$228))</f>
        <v>0.99784567122650591</v>
      </c>
      <c r="ED172" s="2">
        <f>POWER(10,($B172-N$227)/N$228)/(1+POWER(10,($B172-N$227)/N$228))</f>
        <v>0.99778040821057667</v>
      </c>
      <c r="EE172" s="2">
        <f>POWER(10,($B172-O$227)/O$228)/(1+POWER(10,($B172-O$227)/O$228))</f>
        <v>0.99786204758526886</v>
      </c>
    </row>
    <row r="173" spans="2:135" x14ac:dyDescent="0.25">
      <c r="B173" s="2">
        <v>167</v>
      </c>
      <c r="C173">
        <v>73.813999999999993</v>
      </c>
      <c r="D173">
        <v>78.328000000000003</v>
      </c>
      <c r="E173">
        <v>77.611999999999995</v>
      </c>
      <c r="F173">
        <v>77.179000000000002</v>
      </c>
      <c r="G173">
        <v>77.209000000000003</v>
      </c>
      <c r="H173">
        <v>80.403000000000006</v>
      </c>
      <c r="I173">
        <v>79.745999999999995</v>
      </c>
      <c r="J173">
        <v>78.09</v>
      </c>
      <c r="K173">
        <v>76.179000000000002</v>
      </c>
      <c r="L173">
        <v>72.209000000000003</v>
      </c>
      <c r="M173">
        <v>64.492999999999995</v>
      </c>
      <c r="N173">
        <v>57.910400000000003</v>
      </c>
      <c r="O173">
        <v>49.1111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74.382773961985592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76.846266954526968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77.547888618203771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77.005499359315152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77.78823133457449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79.215906748435131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80.003142547492075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79.204272856174669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76.274103866468877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72.566297919759577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66.48630866792783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58.82422482639474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49.30355051483145</v>
      </c>
      <c r="AE173" s="5"/>
      <c r="AG173" s="5">
        <f t="shared" si="49"/>
        <v>-0.56877396198559893</v>
      </c>
      <c r="AH173" s="5">
        <f t="shared" si="49"/>
        <v>1.4817330454730353</v>
      </c>
      <c r="AI173" s="5">
        <f t="shared" si="49"/>
        <v>6.4111381796223554E-2</v>
      </c>
      <c r="AJ173" s="5">
        <f t="shared" si="49"/>
        <v>0.17350064068484983</v>
      </c>
      <c r="AK173" s="5">
        <f t="shared" si="48"/>
        <v>-0.57923133457448728</v>
      </c>
      <c r="AL173" s="5">
        <f t="shared" si="48"/>
        <v>1.1870932515648747</v>
      </c>
      <c r="AM173" s="5">
        <f t="shared" si="48"/>
        <v>-0.2571425474920801</v>
      </c>
      <c r="AN173" s="5">
        <f t="shared" si="48"/>
        <v>-1.1142728561746651</v>
      </c>
      <c r="AO173" s="5">
        <f t="shared" si="47"/>
        <v>-9.5103866468875253E-2</v>
      </c>
      <c r="AP173" s="5">
        <f t="shared" si="33"/>
        <v>-0.35729791975957426</v>
      </c>
      <c r="AQ173" s="5">
        <f t="shared" si="33"/>
        <v>-1.9933086679278347</v>
      </c>
      <c r="AR173" s="5">
        <f t="shared" si="33"/>
        <v>-0.9138248263947375</v>
      </c>
      <c r="AS173" s="5">
        <f t="shared" si="33"/>
        <v>-0.19245051483144948</v>
      </c>
      <c r="AV173" s="2">
        <f t="shared" si="34"/>
        <v>74.382773906865665</v>
      </c>
      <c r="AW173" s="2">
        <f t="shared" si="35"/>
        <v>76.808280364568446</v>
      </c>
      <c r="AX173" s="2">
        <f t="shared" si="36"/>
        <v>77.547888618203771</v>
      </c>
      <c r="AY173" s="2">
        <f t="shared" si="37"/>
        <v>77.002913499481195</v>
      </c>
      <c r="AZ173" s="2">
        <f t="shared" si="38"/>
        <v>77.78621057955597</v>
      </c>
      <c r="BA173" s="2">
        <f t="shared" si="39"/>
        <v>79.210817732449669</v>
      </c>
      <c r="BB173" s="2">
        <f t="shared" si="40"/>
        <v>79.99948362975492</v>
      </c>
      <c r="BC173" s="2">
        <f t="shared" si="41"/>
        <v>79.194662857877958</v>
      </c>
      <c r="BD173" s="2">
        <f t="shared" si="42"/>
        <v>76.270802874155649</v>
      </c>
      <c r="BE173" s="2">
        <f t="shared" si="43"/>
        <v>72.55883063891082</v>
      </c>
      <c r="BF173" s="2">
        <f t="shared" si="44"/>
        <v>66.465328512151601</v>
      </c>
      <c r="BG173" s="2">
        <f t="shared" si="45"/>
        <v>58.760724376414707</v>
      </c>
      <c r="BH173" s="2">
        <f t="shared" si="46"/>
        <v>49.132499599239097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>
        <f>IF(OR(AND($B173&gt;E$230, $B173&lt;E$231), $B173&gt;E$232), E173, "")</f>
        <v>77.611999999999995</v>
      </c>
      <c r="CC173" s="2">
        <f>IF(OR(AND($B173&gt;F$230, $B173&lt;F$231), $B173&gt;F$232), F173, "")</f>
        <v>77.179000000000002</v>
      </c>
      <c r="CD173" s="2">
        <f>IF(OR(AND($B173&gt;G$230, $B173&lt;G$231), $B173&gt;G$232), G173, "")</f>
        <v>77.209000000000003</v>
      </c>
      <c r="CE173" s="2">
        <f>IF(OR(AND($B173&gt;H$230, $B173&lt;H$231), $B173&gt;H$232), H173, "")</f>
        <v>80.403000000000006</v>
      </c>
      <c r="CF173" s="2">
        <f>IF(OR(AND($B173&gt;I$230, $B173&lt;I$231), $B173&gt;I$232), I173, "")</f>
        <v>79.745999999999995</v>
      </c>
      <c r="CG173" s="2">
        <f>IF(OR(AND($B173&gt;J$230, $B173&lt;J$231), $B173&gt;J$232), J173, "")</f>
        <v>78.09</v>
      </c>
      <c r="CH173" s="2">
        <f>IF(OR(AND($B173&gt;K$230, $B173&lt;K$231), $B173&gt;K$232), K173, "")</f>
        <v>76.179000000000002</v>
      </c>
      <c r="CI173" s="2">
        <f>IF(OR(AND($B173&gt;L$230, $B173&lt;L$231), $B173&gt;L$232), L173, "")</f>
        <v>72.209000000000003</v>
      </c>
      <c r="CJ173" s="2">
        <f>IF(OR(AND($B173&gt;M$230, $B173&lt;M$231), $B173&gt;M$232), M173, "")</f>
        <v>64.492999999999995</v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77.253371228868247</v>
      </c>
      <c r="CP173" s="2">
        <f>BL$207*$B173+BL$209</f>
        <v>80.531096033863435</v>
      </c>
      <c r="CQ173" s="2">
        <f>BM$207*$B173+BM$209</f>
        <v>82.894413651982916</v>
      </c>
      <c r="CR173" s="2">
        <f>BN$207*$B173+BN$209</f>
        <v>81.358618179140976</v>
      </c>
      <c r="CS173" s="2">
        <f>BO$207*$B173+BO$209</f>
        <v>81.358109774696914</v>
      </c>
      <c r="CT173" s="2">
        <f>BP$207*$B173+BP$209</f>
        <v>84.106020258781044</v>
      </c>
      <c r="CU173" s="2">
        <f>BQ$207*$B173+BQ$209</f>
        <v>83.79106849861337</v>
      </c>
      <c r="CV173" s="2">
        <f>BR$207*$B173+BR$209</f>
        <v>84.21995228751652</v>
      </c>
      <c r="CW173" s="2">
        <f>BS$207*$B173+BS$209</f>
        <v>82.052518462547326</v>
      </c>
      <c r="CX173" s="2">
        <f>BT$207*$B173+BT$209</f>
        <v>78.054551303668873</v>
      </c>
      <c r="CY173" s="2">
        <f>BU$207*$B173+BU$209</f>
        <v>72.503115615424136</v>
      </c>
      <c r="CZ173" s="2">
        <f>BV$207*$B173+BV$209</f>
        <v>63.798131771686805</v>
      </c>
      <c r="DA173" s="2">
        <f>BW$207*$B173+BW$209</f>
        <v>53.212730361242755</v>
      </c>
      <c r="DD173" s="2">
        <f>BZ$207*$B173+BZ$209</f>
        <v>74.377697376419718</v>
      </c>
      <c r="DE173" s="2">
        <f>CA$207*$B173+CA$209</f>
        <v>76.795494218424778</v>
      </c>
      <c r="DF173" s="2">
        <f>CB$207*$B173+CB$209</f>
        <v>77.537492010546202</v>
      </c>
      <c r="DG173" s="2">
        <f>CC$207*$B173+CC$209</f>
        <v>76.99549664764946</v>
      </c>
      <c r="DH173" s="2">
        <f>CD$207*$B173+CD$209</f>
        <v>77.780100021677271</v>
      </c>
      <c r="DI173" s="2">
        <f>CE$207*$B173+CE$209</f>
        <v>79.201320653188034</v>
      </c>
      <c r="DJ173" s="2">
        <f>CF$207*$B173+CF$209</f>
        <v>79.992409391623013</v>
      </c>
      <c r="DK173" s="2">
        <f>CG$207*$B173+CG$209</f>
        <v>79.185259403928498</v>
      </c>
      <c r="DL173" s="2">
        <f>CH$207*$B173+CH$209</f>
        <v>76.260771465996896</v>
      </c>
      <c r="DM173" s="2">
        <f>CI$207*$B173+CI$209</f>
        <v>72.549027400965429</v>
      </c>
      <c r="DN173" s="2">
        <f>CJ$207*$B173+CJ$209</f>
        <v>66.453440030283275</v>
      </c>
      <c r="DO173" s="2">
        <f>CK$207*$B173+CK$209</f>
        <v>58.750504510146534</v>
      </c>
      <c r="DP173" s="2">
        <f>CL$207*$B173+CL$209</f>
        <v>49.124526773802543</v>
      </c>
      <c r="DS173" s="2">
        <f>POWER(10,($B173-C$227)/C$228)/(1+POWER(10,($B173-C$227)/C$228))</f>
        <v>0.99823466404522321</v>
      </c>
      <c r="DT173" s="2">
        <f>POWER(10,($B173-D$227)/D$228)/(1+POWER(10,($B173-D$227)/D$228))</f>
        <v>0.9965772192071386</v>
      </c>
      <c r="DU173" s="2">
        <f>POWER(10,($B173-E$227)/E$228)/(1+POWER(10,($B173-E$227)/E$228))</f>
        <v>0.99805921976212086</v>
      </c>
      <c r="DV173" s="2">
        <f>POWER(10,($B173-F$227)/F$228)/(1+POWER(10,($B173-F$227)/F$228))</f>
        <v>0.99830010423083271</v>
      </c>
      <c r="DW173" s="2">
        <f>POWER(10,($B173-G$227)/G$228)/(1+POWER(10,($B173-G$227)/G$228))</f>
        <v>0.99829219082660448</v>
      </c>
      <c r="DX173" s="2">
        <f>POWER(10,($B173-H$227)/H$228)/(1+POWER(10,($B173-H$227)/H$228))</f>
        <v>0.9980636776917382</v>
      </c>
      <c r="DY173" s="2">
        <f>POWER(10,($B173-I$227)/I$228)/(1+POWER(10,($B173-I$227)/I$228))</f>
        <v>0.99813770124334245</v>
      </c>
      <c r="DZ173" s="2">
        <f>POWER(10,($B173-J$227)/J$228)/(1+POWER(10,($B173-J$227)/J$228))</f>
        <v>0.99813226860766258</v>
      </c>
      <c r="EA173" s="2">
        <f>POWER(10,($B173-K$227)/K$228)/(1+POWER(10,($B173-K$227)/K$228))</f>
        <v>0.99826798232645098</v>
      </c>
      <c r="EB173" s="2">
        <f>POWER(10,($B173-L$227)/L$228)/(1+POWER(10,($B173-L$227)/L$228))</f>
        <v>0.99821938145785316</v>
      </c>
      <c r="EC173" s="2">
        <f>POWER(10,($B173-M$227)/M$228)/(1+POWER(10,($B173-M$227)/M$228))</f>
        <v>0.99803485629915178</v>
      </c>
      <c r="ED173" s="2">
        <f>POWER(10,($B173-N$227)/N$228)/(1+POWER(10,($B173-N$227)/N$228))</f>
        <v>0.99797531280765439</v>
      </c>
      <c r="EE173" s="2">
        <f>POWER(10,($B173-O$227)/O$228)/(1+POWER(10,($B173-O$227)/O$228))</f>
        <v>0.99804979735817279</v>
      </c>
    </row>
    <row r="174" spans="2:135" x14ac:dyDescent="0.25">
      <c r="B174" s="2">
        <v>168</v>
      </c>
      <c r="C174">
        <v>73.512</v>
      </c>
      <c r="D174">
        <v>77.373000000000005</v>
      </c>
      <c r="E174">
        <v>76.269000000000005</v>
      </c>
      <c r="F174">
        <v>77.164000000000001</v>
      </c>
      <c r="G174">
        <v>76.805999999999997</v>
      </c>
      <c r="H174">
        <v>78.97</v>
      </c>
      <c r="I174">
        <v>80.194000000000003</v>
      </c>
      <c r="J174">
        <v>80.075000000000003</v>
      </c>
      <c r="K174">
        <v>75.790999999999997</v>
      </c>
      <c r="L174">
        <v>72.09</v>
      </c>
      <c r="M174">
        <v>67.224000000000004</v>
      </c>
      <c r="N174">
        <v>59.2836</v>
      </c>
      <c r="O174">
        <v>49.472200000000001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74.353702171916694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76.801220696414319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77.495812726124129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76.95553351997782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77.750088972654254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79.176096436486873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79.974373047199862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79.162104656944635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76.22658852069506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72.522050658235983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66.436767569718015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58.759722653612471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49.20143422644437</v>
      </c>
      <c r="AE174" s="5"/>
      <c r="AG174" s="5">
        <f t="shared" si="49"/>
        <v>-0.84170217191669394</v>
      </c>
      <c r="AH174" s="5">
        <f t="shared" si="49"/>
        <v>0.57177930358568574</v>
      </c>
      <c r="AI174" s="5">
        <f t="shared" si="49"/>
        <v>-1.2268127261241233</v>
      </c>
      <c r="AJ174" s="5">
        <f t="shared" si="49"/>
        <v>0.2084664800221816</v>
      </c>
      <c r="AK174" s="5">
        <f t="shared" si="48"/>
        <v>-0.94408897265425651</v>
      </c>
      <c r="AL174" s="5">
        <f t="shared" si="48"/>
        <v>-0.20609643648687381</v>
      </c>
      <c r="AM174" s="5">
        <f t="shared" si="48"/>
        <v>0.21962695280014088</v>
      </c>
      <c r="AN174" s="5">
        <f t="shared" si="48"/>
        <v>0.9128953430553679</v>
      </c>
      <c r="AO174" s="5">
        <f t="shared" si="47"/>
        <v>-0.43558852069506315</v>
      </c>
      <c r="AP174" s="5">
        <f t="shared" si="33"/>
        <v>-0.43205065823597977</v>
      </c>
      <c r="AQ174" s="5">
        <f t="shared" si="33"/>
        <v>0.78723243028198908</v>
      </c>
      <c r="AR174" s="5">
        <f t="shared" si="33"/>
        <v>0.52387734638752903</v>
      </c>
      <c r="AS174" s="5">
        <f t="shared" si="33"/>
        <v>0.27076577355563103</v>
      </c>
      <c r="AV174" s="2">
        <f t="shared" si="34"/>
        <v>74.353702139618079</v>
      </c>
      <c r="AW174" s="2">
        <f t="shared" si="35"/>
        <v>76.773178455180698</v>
      </c>
      <c r="AX174" s="2">
        <f t="shared" si="36"/>
        <v>77.495812726124129</v>
      </c>
      <c r="AY174" s="2">
        <f t="shared" si="37"/>
        <v>76.954332313636002</v>
      </c>
      <c r="AZ174" s="2">
        <f t="shared" si="38"/>
        <v>77.749167021046759</v>
      </c>
      <c r="BA174" s="2">
        <f t="shared" si="39"/>
        <v>79.173581318847553</v>
      </c>
      <c r="BB174" s="2">
        <f t="shared" si="40"/>
        <v>79.972677141785923</v>
      </c>
      <c r="BC174" s="2">
        <f t="shared" si="41"/>
        <v>79.157580543195436</v>
      </c>
      <c r="BD174" s="2">
        <f t="shared" si="42"/>
        <v>76.225133068748306</v>
      </c>
      <c r="BE174" s="2">
        <f t="shared" si="43"/>
        <v>72.518560935690942</v>
      </c>
      <c r="BF174" s="2">
        <f t="shared" si="44"/>
        <v>66.426292987317964</v>
      </c>
      <c r="BG174" s="2">
        <f t="shared" si="45"/>
        <v>58.725241015526855</v>
      </c>
      <c r="BH174" s="2">
        <f t="shared" si="46"/>
        <v>49.097597318818877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>
        <f>IF(OR(AND($B174&gt;E$230, $B174&lt;E$231), $B174&gt;E$232), E174, "")</f>
        <v>76.269000000000005</v>
      </c>
      <c r="CC174" s="2">
        <f>IF(OR(AND($B174&gt;F$230, $B174&lt;F$231), $B174&gt;F$232), F174, "")</f>
        <v>77.164000000000001</v>
      </c>
      <c r="CD174" s="2">
        <f>IF(OR(AND($B174&gt;G$230, $B174&lt;G$231), $B174&gt;G$232), G174, "")</f>
        <v>76.805999999999997</v>
      </c>
      <c r="CE174" s="2">
        <f>IF(OR(AND($B174&gt;H$230, $B174&lt;H$231), $B174&gt;H$232), H174, "")</f>
        <v>78.97</v>
      </c>
      <c r="CF174" s="2">
        <f>IF(OR(AND($B174&gt;I$230, $B174&lt;I$231), $B174&gt;I$232), I174, "")</f>
        <v>80.194000000000003</v>
      </c>
      <c r="CG174" s="2">
        <f>IF(OR(AND($B174&gt;J$230, $B174&lt;J$231), $B174&gt;J$232), J174, "")</f>
        <v>80.075000000000003</v>
      </c>
      <c r="CH174" s="2">
        <f>IF(OR(AND($B174&gt;K$230, $B174&lt;K$231), $B174&gt;K$232), K174, "")</f>
        <v>75.790999999999997</v>
      </c>
      <c r="CI174" s="2">
        <f>IF(OR(AND($B174&gt;L$230, $B174&lt;L$231), $B174&gt;L$232), L174, "")</f>
        <v>72.09</v>
      </c>
      <c r="CJ174" s="2">
        <f>IF(OR(AND($B174&gt;M$230, $B174&lt;M$231), $B174&gt;M$232), M174, "")</f>
        <v>67.224000000000004</v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77.259354627960292</v>
      </c>
      <c r="CP174" s="2">
        <f>BL$207*$B174+BL$209</f>
        <v>80.542492976740917</v>
      </c>
      <c r="CQ174" s="2">
        <f>BM$207*$B174+BM$209</f>
        <v>82.912249402199905</v>
      </c>
      <c r="CR174" s="2">
        <f>BN$207*$B174+BN$209</f>
        <v>81.367642720122362</v>
      </c>
      <c r="CS174" s="2">
        <f>BO$207*$B174+BO$209</f>
        <v>81.362606425213855</v>
      </c>
      <c r="CT174" s="2">
        <f>BP$207*$B174+BP$209</f>
        <v>84.132130559540911</v>
      </c>
      <c r="CU174" s="2">
        <f>BQ$207*$B174+BQ$209</f>
        <v>83.809947988000516</v>
      </c>
      <c r="CV174" s="2">
        <f>BR$207*$B174+BR$209</f>
        <v>84.248471102430699</v>
      </c>
      <c r="CW174" s="2">
        <f>BS$207*$B174+BS$209</f>
        <v>82.080703827237784</v>
      </c>
      <c r="CX174" s="2">
        <f>BT$207*$B174+BT$209</f>
        <v>78.085086376888626</v>
      </c>
      <c r="CY174" s="2">
        <f>BU$207*$B174+BU$209</f>
        <v>72.544118842659017</v>
      </c>
      <c r="CZ174" s="2">
        <f>BV$207*$B174+BV$209</f>
        <v>63.832274806095633</v>
      </c>
      <c r="DA174" s="2">
        <f>BW$207*$B174+BW$209</f>
        <v>53.235627494470776</v>
      </c>
      <c r="DD174" s="2">
        <f>BZ$207*$B174+BZ$209</f>
        <v>74.349015750003531</v>
      </c>
      <c r="DE174" s="2">
        <f>CA$207*$B174+CA$209</f>
        <v>76.761371701345951</v>
      </c>
      <c r="DF174" s="2">
        <f>CB$207*$B174+CB$209</f>
        <v>77.486206922131316</v>
      </c>
      <c r="DG174" s="2">
        <f>CC$207*$B174+CC$209</f>
        <v>76.947478604795208</v>
      </c>
      <c r="DH174" s="2">
        <f>CD$207*$B174+CD$209</f>
        <v>77.743529314784624</v>
      </c>
      <c r="DI174" s="2">
        <f>CE$207*$B174+CE$209</f>
        <v>79.164807795652052</v>
      </c>
      <c r="DJ174" s="2">
        <f>CF$207*$B174+CF$209</f>
        <v>79.966147620416805</v>
      </c>
      <c r="DK174" s="2">
        <f>CG$207*$B174+CG$209</f>
        <v>79.148892537775325</v>
      </c>
      <c r="DL174" s="2">
        <f>CH$207*$B174+CH$209</f>
        <v>76.21586745033855</v>
      </c>
      <c r="DM174" s="2">
        <f>CI$207*$B174+CI$209</f>
        <v>72.509505088367803</v>
      </c>
      <c r="DN174" s="2">
        <f>CJ$207*$B174+CJ$209</f>
        <v>66.415306832498317</v>
      </c>
      <c r="DO174" s="2">
        <f>CK$207*$B174+CK$209</f>
        <v>58.715791558184222</v>
      </c>
      <c r="DP174" s="2">
        <f>CL$207*$B174+CL$209</f>
        <v>49.0902230123423</v>
      </c>
      <c r="DS174" s="2">
        <f>POWER(10,($B174-C$227)/C$228)/(1+POWER(10,($B174-C$227)/C$228))</f>
        <v>0.99838974435243844</v>
      </c>
      <c r="DT174" s="2">
        <f>POWER(10,($B174-D$227)/D$228)/(1+POWER(10,($B174-D$227)/D$228))</f>
        <v>0.99687744640417064</v>
      </c>
      <c r="DU174" s="2">
        <f>POWER(10,($B174-E$227)/E$228)/(1+POWER(10,($B174-E$227)/E$228))</f>
        <v>0.99822968507377263</v>
      </c>
      <c r="DV174" s="2">
        <f>POWER(10,($B174-F$227)/F$228)/(1+POWER(10,($B174-F$227)/F$228))</f>
        <v>0.99844944471246555</v>
      </c>
      <c r="DW174" s="2">
        <f>POWER(10,($B174-G$227)/G$228)/(1+POWER(10,($B174-G$227)/G$228))</f>
        <v>0.99844222543756012</v>
      </c>
      <c r="DX174" s="2">
        <f>POWER(10,($B174-H$227)/H$228)/(1+POWER(10,($B174-H$227)/H$228))</f>
        <v>0.99823375214123788</v>
      </c>
      <c r="DY174" s="2">
        <f>POWER(10,($B174-I$227)/I$228)/(1+POWER(10,($B174-I$227)/I$228))</f>
        <v>0.99830128499279336</v>
      </c>
      <c r="DZ174" s="2">
        <f>POWER(10,($B174-J$227)/J$228)/(1+POWER(10,($B174-J$227)/J$228))</f>
        <v>0.99829632874364849</v>
      </c>
      <c r="EA174" s="2">
        <f>POWER(10,($B174-K$227)/K$228)/(1+POWER(10,($B174-K$227)/K$228))</f>
        <v>0.99842014033908022</v>
      </c>
      <c r="EB174" s="2">
        <f>POWER(10,($B174-L$227)/L$228)/(1+POWER(10,($B174-L$227)/L$228))</f>
        <v>0.99837580211738797</v>
      </c>
      <c r="EC174" s="2">
        <f>POWER(10,($B174-M$227)/M$228)/(1+POWER(10,($B174-M$227)/M$228))</f>
        <v>0.99820745769303354</v>
      </c>
      <c r="ED174" s="2">
        <f>POWER(10,($B174-N$227)/N$228)/(1+POWER(10,($B174-N$227)/N$228))</f>
        <v>0.99815313431418118</v>
      </c>
      <c r="EE174" s="2">
        <f>POWER(10,($B174-O$227)/O$228)/(1+POWER(10,($B174-O$227)/O$228))</f>
        <v>0.99822108879643234</v>
      </c>
    </row>
    <row r="175" spans="2:135" x14ac:dyDescent="0.25">
      <c r="B175" s="2">
        <v>169</v>
      </c>
      <c r="C175">
        <v>72.930000000000007</v>
      </c>
      <c r="D175">
        <v>76.715999999999994</v>
      </c>
      <c r="E175">
        <v>76.134</v>
      </c>
      <c r="F175">
        <v>77.775999999999996</v>
      </c>
      <c r="G175">
        <v>76.075000000000003</v>
      </c>
      <c r="H175">
        <v>78.896000000000001</v>
      </c>
      <c r="I175">
        <v>77.97</v>
      </c>
      <c r="J175">
        <v>78.924999999999997</v>
      </c>
      <c r="K175">
        <v>75.433000000000007</v>
      </c>
      <c r="L175">
        <v>73.596999999999994</v>
      </c>
      <c r="M175">
        <v>66.403000000000006</v>
      </c>
      <c r="N175">
        <v>58.761200000000002</v>
      </c>
      <c r="O175">
        <v>49.2639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74.324659700685814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76.757879587300323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77.443795412104095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76.906323821467183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77.712559535100894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79.137581542961883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79.94665924751888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79.122577214325077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76.180130499953691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72.479898538704177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66.392300918938815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58.707650973575312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49.122902414322851</v>
      </c>
      <c r="AE175" s="5"/>
      <c r="AG175" s="5">
        <f t="shared" si="49"/>
        <v>-1.394659700685807</v>
      </c>
      <c r="AH175" s="5">
        <f t="shared" si="49"/>
        <v>-4.1879587300329035E-2</v>
      </c>
      <c r="AI175" s="5">
        <f t="shared" si="49"/>
        <v>-1.3097954121040942</v>
      </c>
      <c r="AJ175" s="5">
        <f t="shared" si="49"/>
        <v>0.86967617853281354</v>
      </c>
      <c r="AK175" s="5">
        <f t="shared" si="48"/>
        <v>-1.6375595351008911</v>
      </c>
      <c r="AL175" s="5">
        <f t="shared" si="48"/>
        <v>-0.24158154296188172</v>
      </c>
      <c r="AM175" s="5">
        <f t="shared" si="48"/>
        <v>-1.9766592475188816</v>
      </c>
      <c r="AN175" s="5">
        <f t="shared" si="48"/>
        <v>-0.19757721432507935</v>
      </c>
      <c r="AO175" s="5">
        <f t="shared" si="47"/>
        <v>-0.74713049995368408</v>
      </c>
      <c r="AP175" s="5">
        <f t="shared" si="33"/>
        <v>1.1171014612958174</v>
      </c>
      <c r="AQ175" s="5">
        <f t="shared" si="33"/>
        <v>1.0699081061190441E-2</v>
      </c>
      <c r="AR175" s="5">
        <f t="shared" si="33"/>
        <v>5.3549026424690283E-2</v>
      </c>
      <c r="AS175" s="5">
        <f t="shared" si="33"/>
        <v>0.14099758567714815</v>
      </c>
      <c r="AV175" s="2">
        <f t="shared" si="34"/>
        <v>74.324659682617749</v>
      </c>
      <c r="AW175" s="2">
        <f t="shared" si="35"/>
        <v>76.738149697109534</v>
      </c>
      <c r="AX175" s="2">
        <f t="shared" si="36"/>
        <v>77.443795412104095</v>
      </c>
      <c r="AY175" s="2">
        <f t="shared" si="37"/>
        <v>76.90579274784956</v>
      </c>
      <c r="AZ175" s="2">
        <f t="shared" si="38"/>
        <v>77.712159314652766</v>
      </c>
      <c r="BA175" s="2">
        <f t="shared" si="39"/>
        <v>79.136398621481021</v>
      </c>
      <c r="BB175" s="2">
        <f t="shared" si="40"/>
        <v>79.945911679086819</v>
      </c>
      <c r="BC175" s="2">
        <f t="shared" si="41"/>
        <v>79.120551247015854</v>
      </c>
      <c r="BD175" s="2">
        <f t="shared" si="42"/>
        <v>76.179520279365178</v>
      </c>
      <c r="BE175" s="2">
        <f t="shared" si="43"/>
        <v>72.478346777032996</v>
      </c>
      <c r="BF175" s="2">
        <f t="shared" si="44"/>
        <v>66.387324101620123</v>
      </c>
      <c r="BG175" s="2">
        <f t="shared" si="45"/>
        <v>58.689814011658314</v>
      </c>
      <c r="BH175" s="2">
        <f t="shared" si="46"/>
        <v>49.062738567662208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>
        <f>IF(OR(AND($B175&gt;E$230, $B175&lt;E$231), $B175&gt;E$232), E175, "")</f>
        <v>76.134</v>
      </c>
      <c r="CC175" s="2">
        <f>IF(OR(AND($B175&gt;F$230, $B175&lt;F$231), $B175&gt;F$232), F175, "")</f>
        <v>77.775999999999996</v>
      </c>
      <c r="CD175" s="2">
        <f>IF(OR(AND($B175&gt;G$230, $B175&lt;G$231), $B175&gt;G$232), G175, "")</f>
        <v>76.075000000000003</v>
      </c>
      <c r="CE175" s="2">
        <f>IF(OR(AND($B175&gt;H$230, $B175&lt;H$231), $B175&gt;H$232), H175, "")</f>
        <v>78.896000000000001</v>
      </c>
      <c r="CF175" s="2">
        <f>IF(OR(AND($B175&gt;I$230, $B175&lt;I$231), $B175&gt;I$232), I175, "")</f>
        <v>77.97</v>
      </c>
      <c r="CG175" s="2">
        <f>IF(OR(AND($B175&gt;J$230, $B175&lt;J$231), $B175&gt;J$232), J175, "")</f>
        <v>78.924999999999997</v>
      </c>
      <c r="CH175" s="2">
        <f>IF(OR(AND($B175&gt;K$230, $B175&lt;K$231), $B175&gt;K$232), K175, "")</f>
        <v>75.433000000000007</v>
      </c>
      <c r="CI175" s="2">
        <f>IF(OR(AND($B175&gt;L$230, $B175&lt;L$231), $B175&gt;L$232), L175, "")</f>
        <v>73.596999999999994</v>
      </c>
      <c r="CJ175" s="2">
        <f>IF(OR(AND($B175&gt;M$230, $B175&lt;M$231), $B175&gt;M$232), M175, "")</f>
        <v>66.403000000000006</v>
      </c>
      <c r="CK175" s="2">
        <f>IF(OR(AND($B175&gt;N$230, $B175&lt;N$231), $B175&gt;N$232), N175, "")</f>
        <v>58.761200000000002</v>
      </c>
      <c r="CL175" s="2" t="str">
        <f>IF(OR(AND($B175&gt;O$230, $B175&lt;O$231), $B175&gt;O$232), O175, "")</f>
        <v/>
      </c>
      <c r="CO175" s="2">
        <f>BK$207*$B175+BK$209</f>
        <v>77.265338027052323</v>
      </c>
      <c r="CP175" s="2">
        <f>BL$207*$B175+BL$209</f>
        <v>80.553889919618413</v>
      </c>
      <c r="CQ175" s="2">
        <f>BM$207*$B175+BM$209</f>
        <v>82.930085152416879</v>
      </c>
      <c r="CR175" s="2">
        <f>BN$207*$B175+BN$209</f>
        <v>81.376667261103762</v>
      </c>
      <c r="CS175" s="2">
        <f>BO$207*$B175+BO$209</f>
        <v>81.367103075730796</v>
      </c>
      <c r="CT175" s="2">
        <f>BP$207*$B175+BP$209</f>
        <v>84.158240860300793</v>
      </c>
      <c r="CU175" s="2">
        <f>BQ$207*$B175+BQ$209</f>
        <v>83.828827477387676</v>
      </c>
      <c r="CV175" s="2">
        <f>BR$207*$B175+BR$209</f>
        <v>84.276989917344864</v>
      </c>
      <c r="CW175" s="2">
        <f>BS$207*$B175+BS$209</f>
        <v>82.108889191928228</v>
      </c>
      <c r="CX175" s="2">
        <f>BT$207*$B175+BT$209</f>
        <v>78.115621450108392</v>
      </c>
      <c r="CY175" s="2">
        <f>BU$207*$B175+BU$209</f>
        <v>72.585122069893899</v>
      </c>
      <c r="CZ175" s="2">
        <f>BV$207*$B175+BV$209</f>
        <v>63.866417840504461</v>
      </c>
      <c r="DA175" s="2">
        <f>BW$207*$B175+BW$209</f>
        <v>53.25852462769879</v>
      </c>
      <c r="DD175" s="2">
        <f>BZ$207*$B175+BZ$209</f>
        <v>74.320334123587344</v>
      </c>
      <c r="DE175" s="2">
        <f>CA$207*$B175+CA$209</f>
        <v>76.727249184267109</v>
      </c>
      <c r="DF175" s="2">
        <f>CB$207*$B175+CB$209</f>
        <v>77.434921833716416</v>
      </c>
      <c r="DG175" s="2">
        <f>CC$207*$B175+CC$209</f>
        <v>76.899460561940955</v>
      </c>
      <c r="DH175" s="2">
        <f>CD$207*$B175+CD$209</f>
        <v>77.706958607891977</v>
      </c>
      <c r="DI175" s="2">
        <f>CE$207*$B175+CE$209</f>
        <v>79.128294938116071</v>
      </c>
      <c r="DJ175" s="2">
        <f>CF$207*$B175+CF$209</f>
        <v>79.939885849210611</v>
      </c>
      <c r="DK175" s="2">
        <f>CG$207*$B175+CG$209</f>
        <v>79.112525671622166</v>
      </c>
      <c r="DL175" s="2">
        <f>CH$207*$B175+CH$209</f>
        <v>76.170963434680189</v>
      </c>
      <c r="DM175" s="2">
        <f>CI$207*$B175+CI$209</f>
        <v>72.469982775770177</v>
      </c>
      <c r="DN175" s="2">
        <f>CJ$207*$B175+CJ$209</f>
        <v>66.377173634713358</v>
      </c>
      <c r="DO175" s="2">
        <f>CK$207*$B175+CK$209</f>
        <v>58.681078606221902</v>
      </c>
      <c r="DP175" s="2">
        <f>CL$207*$B175+CL$209</f>
        <v>49.055919250882049</v>
      </c>
      <c r="DS175" s="2">
        <f>POWER(10,($B175-C$227)/C$228)/(1+POWER(10,($B175-C$227)/C$228))</f>
        <v>0.99853122129131555</v>
      </c>
      <c r="DT175" s="2">
        <f>POWER(10,($B175-D$227)/D$228)/(1+POWER(10,($B175-D$227)/D$228))</f>
        <v>0.99715141462282331</v>
      </c>
      <c r="DU175" s="2">
        <f>POWER(10,($B175-E$227)/E$228)/(1+POWER(10,($B175-E$227)/E$228))</f>
        <v>0.99838520206351522</v>
      </c>
      <c r="DV175" s="2">
        <f>POWER(10,($B175-F$227)/F$228)/(1+POWER(10,($B175-F$227)/F$228))</f>
        <v>0.99858568381267943</v>
      </c>
      <c r="DW175" s="2">
        <f>POWER(10,($B175-G$227)/G$228)/(1+POWER(10,($B175-G$227)/G$228))</f>
        <v>0.99857909795460875</v>
      </c>
      <c r="DX175" s="2">
        <f>POWER(10,($B175-H$227)/H$228)/(1+POWER(10,($B175-H$227)/H$228))</f>
        <v>0.99838891242762628</v>
      </c>
      <c r="DY175" s="2">
        <f>POWER(10,($B175-I$227)/I$228)/(1+POWER(10,($B175-I$227)/I$228))</f>
        <v>0.99845052190227201</v>
      </c>
      <c r="DZ175" s="2">
        <f>POWER(10,($B175-J$227)/J$228)/(1+POWER(10,($B175-J$227)/J$228))</f>
        <v>0.99844600039581322</v>
      </c>
      <c r="EA175" s="2">
        <f>POWER(10,($B175-K$227)/K$228)/(1+POWER(10,($B175-K$227)/K$228))</f>
        <v>0.99855895054353783</v>
      </c>
      <c r="EB175" s="2">
        <f>POWER(10,($B175-L$227)/L$228)/(1+POWER(10,($B175-L$227)/L$228))</f>
        <v>0.99851850220226945</v>
      </c>
      <c r="EC175" s="2">
        <f>POWER(10,($B175-M$227)/M$228)/(1+POWER(10,($B175-M$227)/M$228))</f>
        <v>0.99836492409485145</v>
      </c>
      <c r="ED175" s="2">
        <f>POWER(10,($B175-N$227)/N$228)/(1+POWER(10,($B175-N$227)/N$228))</f>
        <v>0.99831536471545435</v>
      </c>
      <c r="EE175" s="2">
        <f>POWER(10,($B175-O$227)/O$228)/(1+POWER(10,($B175-O$227)/O$228))</f>
        <v>0.99837735971648056</v>
      </c>
    </row>
    <row r="176" spans="2:135" x14ac:dyDescent="0.25">
      <c r="B176" s="2">
        <v>170</v>
      </c>
      <c r="C176">
        <v>73.837000000000003</v>
      </c>
      <c r="D176">
        <v>76.015000000000001</v>
      </c>
      <c r="E176">
        <v>76.626999999999995</v>
      </c>
      <c r="F176">
        <v>76.984999999999999</v>
      </c>
      <c r="G176">
        <v>77.507000000000005</v>
      </c>
      <c r="H176">
        <v>79.179000000000002</v>
      </c>
      <c r="I176">
        <v>78.984999999999999</v>
      </c>
      <c r="J176">
        <v>78.537000000000006</v>
      </c>
      <c r="K176">
        <v>76.522000000000006</v>
      </c>
      <c r="L176">
        <v>74.164000000000001</v>
      </c>
      <c r="M176">
        <v>65.896000000000001</v>
      </c>
      <c r="N176">
        <v>58.880600000000001</v>
      </c>
      <c r="O176">
        <v>48.416699999999999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74.295644414704142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76.716419024046218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77.391832504640035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76.857515315302578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77.67535012538147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79.099795254652392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79.91949765036432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79.084434209340984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76.134203696697924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72.438840732827629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66.35066749914958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58.663229161373557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49.061192180291819</v>
      </c>
      <c r="AE176" s="5"/>
      <c r="AG176" s="5">
        <f t="shared" si="49"/>
        <v>-0.45864441470413908</v>
      </c>
      <c r="AH176" s="5">
        <f t="shared" si="49"/>
        <v>-0.70141902404621703</v>
      </c>
      <c r="AI176" s="5">
        <f t="shared" si="49"/>
        <v>-0.76483250464004016</v>
      </c>
      <c r="AJ176" s="5">
        <f t="shared" si="49"/>
        <v>0.12748468469742136</v>
      </c>
      <c r="AK176" s="5">
        <f t="shared" si="48"/>
        <v>-0.16835012538146543</v>
      </c>
      <c r="AL176" s="5">
        <f t="shared" si="48"/>
        <v>7.9204745347610128E-2</v>
      </c>
      <c r="AM176" s="5">
        <f t="shared" si="48"/>
        <v>-0.93449765036432098</v>
      </c>
      <c r="AN176" s="5">
        <f t="shared" si="48"/>
        <v>-0.54743420934097742</v>
      </c>
      <c r="AO176" s="5">
        <f t="shared" si="47"/>
        <v>0.38779630330208192</v>
      </c>
      <c r="AP176" s="5">
        <f t="shared" si="33"/>
        <v>1.7251592671723728</v>
      </c>
      <c r="AQ176" s="5">
        <f t="shared" si="33"/>
        <v>-0.45466749914957916</v>
      </c>
      <c r="AR176" s="5">
        <f t="shared" si="33"/>
        <v>0.21737083862644369</v>
      </c>
      <c r="AS176" s="5">
        <f t="shared" si="33"/>
        <v>-0.6444921802918202</v>
      </c>
      <c r="AV176" s="2">
        <f t="shared" si="34"/>
        <v>74.295644405054944</v>
      </c>
      <c r="AW176" s="2">
        <f t="shared" si="35"/>
        <v>76.703188831942256</v>
      </c>
      <c r="AX176" s="2">
        <f t="shared" si="36"/>
        <v>77.391832504640035</v>
      </c>
      <c r="AY176" s="2">
        <f t="shared" si="37"/>
        <v>76.857291846802994</v>
      </c>
      <c r="AZ176" s="2">
        <f t="shared" si="38"/>
        <v>77.675184819955092</v>
      </c>
      <c r="BA176" s="2">
        <f t="shared" si="39"/>
        <v>79.099265802570073</v>
      </c>
      <c r="BB176" s="2">
        <f t="shared" si="40"/>
        <v>79.919184249184255</v>
      </c>
      <c r="BC176" s="2">
        <f t="shared" si="41"/>
        <v>79.083571190924772</v>
      </c>
      <c r="BD176" s="2">
        <f t="shared" si="42"/>
        <v>76.133960413862809</v>
      </c>
      <c r="BE176" s="2">
        <f t="shared" si="43"/>
        <v>72.438184187296372</v>
      </c>
      <c r="BF176" s="2">
        <f t="shared" si="44"/>
        <v>66.348417130573893</v>
      </c>
      <c r="BG176" s="2">
        <f t="shared" si="45"/>
        <v>58.654439426201918</v>
      </c>
      <c r="BH176" s="2">
        <f t="shared" si="46"/>
        <v>49.027920330046555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>
        <f>IF(OR(AND($B176&gt;C$230, $B176&lt;C$231), $B176&gt;C$232), C176, "")</f>
        <v>73.837000000000003</v>
      </c>
      <c r="CA176" s="2" t="str">
        <f>IF(OR(AND($B176&gt;D$230, $B176&lt;D$231), $B176&gt;D$232), D176, "")</f>
        <v/>
      </c>
      <c r="CB176" s="2">
        <f>IF(OR(AND($B176&gt;E$230, $B176&lt;E$231), $B176&gt;E$232), E176, "")</f>
        <v>76.626999999999995</v>
      </c>
      <c r="CC176" s="2">
        <f>IF(OR(AND($B176&gt;F$230, $B176&lt;F$231), $B176&gt;F$232), F176, "")</f>
        <v>76.984999999999999</v>
      </c>
      <c r="CD176" s="2">
        <f>IF(OR(AND($B176&gt;G$230, $B176&lt;G$231), $B176&gt;G$232), G176, "")</f>
        <v>77.507000000000005</v>
      </c>
      <c r="CE176" s="2">
        <f>IF(OR(AND($B176&gt;H$230, $B176&lt;H$231), $B176&gt;H$232), H176, "")</f>
        <v>79.179000000000002</v>
      </c>
      <c r="CF176" s="2">
        <f>IF(OR(AND($B176&gt;I$230, $B176&lt;I$231), $B176&gt;I$232), I176, "")</f>
        <v>78.984999999999999</v>
      </c>
      <c r="CG176" s="2">
        <f>IF(OR(AND($B176&gt;J$230, $B176&lt;J$231), $B176&gt;J$232), J176, "")</f>
        <v>78.537000000000006</v>
      </c>
      <c r="CH176" s="2">
        <f>IF(OR(AND($B176&gt;K$230, $B176&lt;K$231), $B176&gt;K$232), K176, "")</f>
        <v>76.522000000000006</v>
      </c>
      <c r="CI176" s="2">
        <f>IF(OR(AND($B176&gt;L$230, $B176&lt;L$231), $B176&gt;L$232), L176, "")</f>
        <v>74.164000000000001</v>
      </c>
      <c r="CJ176" s="2">
        <f>IF(OR(AND($B176&gt;M$230, $B176&lt;M$231), $B176&gt;M$232), M176, "")</f>
        <v>65.896000000000001</v>
      </c>
      <c r="CK176" s="2">
        <f>IF(OR(AND($B176&gt;N$230, $B176&lt;N$231), $B176&gt;N$232), N176, "")</f>
        <v>58.880600000000001</v>
      </c>
      <c r="CL176" s="2" t="str">
        <f>IF(OR(AND($B176&gt;O$230, $B176&lt;O$231), $B176&gt;O$232), O176, "")</f>
        <v/>
      </c>
      <c r="CO176" s="2">
        <f>BK$207*$B176+BK$209</f>
        <v>77.271321426144354</v>
      </c>
      <c r="CP176" s="2">
        <f>BL$207*$B176+BL$209</f>
        <v>80.56528686249591</v>
      </c>
      <c r="CQ176" s="2">
        <f>BM$207*$B176+BM$209</f>
        <v>82.947920902633854</v>
      </c>
      <c r="CR176" s="2">
        <f>BN$207*$B176+BN$209</f>
        <v>81.385691802085148</v>
      </c>
      <c r="CS176" s="2">
        <f>BO$207*$B176+BO$209</f>
        <v>81.371599726247723</v>
      </c>
      <c r="CT176" s="2">
        <f>BP$207*$B176+BP$209</f>
        <v>84.184351161060661</v>
      </c>
      <c r="CU176" s="2">
        <f>BQ$207*$B176+BQ$209</f>
        <v>83.847706966774837</v>
      </c>
      <c r="CV176" s="2">
        <f>BR$207*$B176+BR$209</f>
        <v>84.305508732259042</v>
      </c>
      <c r="CW176" s="2">
        <f>BS$207*$B176+BS$209</f>
        <v>82.137074556618686</v>
      </c>
      <c r="CX176" s="2">
        <f>BT$207*$B176+BT$209</f>
        <v>78.146156523328145</v>
      </c>
      <c r="CY176" s="2">
        <f>BU$207*$B176+BU$209</f>
        <v>72.626125297128795</v>
      </c>
      <c r="CZ176" s="2">
        <f>BV$207*$B176+BV$209</f>
        <v>63.900560874913289</v>
      </c>
      <c r="DA176" s="2">
        <f>BW$207*$B176+BW$209</f>
        <v>53.281421760926804</v>
      </c>
      <c r="DD176" s="2">
        <f>BZ$207*$B176+BZ$209</f>
        <v>74.291652497171157</v>
      </c>
      <c r="DE176" s="2">
        <f>CA$207*$B176+CA$209</f>
        <v>76.693126667188267</v>
      </c>
      <c r="DF176" s="2">
        <f>CB$207*$B176+CB$209</f>
        <v>77.38363674530153</v>
      </c>
      <c r="DG176" s="2">
        <f>CC$207*$B176+CC$209</f>
        <v>76.851442519086703</v>
      </c>
      <c r="DH176" s="2">
        <f>CD$207*$B176+CD$209</f>
        <v>77.670387900999316</v>
      </c>
      <c r="DI176" s="2">
        <f>CE$207*$B176+CE$209</f>
        <v>79.091782080580089</v>
      </c>
      <c r="DJ176" s="2">
        <f>CF$207*$B176+CF$209</f>
        <v>79.913624078004403</v>
      </c>
      <c r="DK176" s="2">
        <f>CG$207*$B176+CG$209</f>
        <v>79.076158805468992</v>
      </c>
      <c r="DL176" s="2">
        <f>CH$207*$B176+CH$209</f>
        <v>76.126059419021843</v>
      </c>
      <c r="DM176" s="2">
        <f>CI$207*$B176+CI$209</f>
        <v>72.430460463172565</v>
      </c>
      <c r="DN176" s="2">
        <f>CJ$207*$B176+CJ$209</f>
        <v>66.339040436928386</v>
      </c>
      <c r="DO176" s="2">
        <f>CK$207*$B176+CK$209</f>
        <v>58.646365654259597</v>
      </c>
      <c r="DP176" s="2">
        <f>CL$207*$B176+CL$209</f>
        <v>49.021615489421805</v>
      </c>
      <c r="DS176" s="2">
        <f>POWER(10,($B176-C$227)/C$228)/(1+POWER(10,($B176-C$227)/C$228))</f>
        <v>0.9986602847568139</v>
      </c>
      <c r="DT176" s="2">
        <f>POWER(10,($B176-D$227)/D$228)/(1+POWER(10,($B176-D$227)/D$228))</f>
        <v>0.99740140793602117</v>
      </c>
      <c r="DU176" s="2">
        <f>POWER(10,($B176-E$227)/E$228)/(1+POWER(10,($B176-E$227)/E$228))</f>
        <v>0.99852707749878244</v>
      </c>
      <c r="DV176" s="2">
        <f>POWER(10,($B176-F$227)/F$228)/(1+POWER(10,($B176-F$227)/F$228))</f>
        <v>0.99870996776947873</v>
      </c>
      <c r="DW176" s="2">
        <f>POWER(10,($B176-G$227)/G$228)/(1+POWER(10,($B176-G$227)/G$228))</f>
        <v>0.99870395989685046</v>
      </c>
      <c r="DX176" s="2">
        <f>POWER(10,($B176-H$227)/H$228)/(1+POWER(10,($B176-H$227)/H$228))</f>
        <v>0.99853046235176823</v>
      </c>
      <c r="DY176" s="2">
        <f>POWER(10,($B176-I$227)/I$228)/(1+POWER(10,($B176-I$227)/I$228))</f>
        <v>0.99858666648948491</v>
      </c>
      <c r="DZ176" s="2">
        <f>POWER(10,($B176-J$227)/J$228)/(1+POWER(10,($B176-J$227)/J$228))</f>
        <v>0.99858254170029503</v>
      </c>
      <c r="EA176" s="2">
        <f>POWER(10,($B176-K$227)/K$228)/(1+POWER(10,($B176-K$227)/K$228))</f>
        <v>0.99868558061157542</v>
      </c>
      <c r="EB176" s="2">
        <f>POWER(10,($B176-L$227)/L$228)/(1+POWER(10,($B176-L$227)/L$228))</f>
        <v>0.99864868179789323</v>
      </c>
      <c r="EC176" s="2">
        <f>POWER(10,($B176-M$227)/M$228)/(1+POWER(10,($B176-M$227)/M$228))</f>
        <v>0.9985085784820773</v>
      </c>
      <c r="ED176" s="2">
        <f>POWER(10,($B176-N$227)/N$228)/(1+POWER(10,($B176-N$227)/N$228))</f>
        <v>0.99846336658550794</v>
      </c>
      <c r="EE176" s="2">
        <f>POWER(10,($B176-O$227)/O$228)/(1+POWER(10,($B176-O$227)/O$228))</f>
        <v>0.99851992315544358</v>
      </c>
    </row>
    <row r="177" spans="2:135" x14ac:dyDescent="0.25">
      <c r="B177" s="2">
        <v>171</v>
      </c>
      <c r="C177">
        <v>73.721000000000004</v>
      </c>
      <c r="D177">
        <v>77.209000000000003</v>
      </c>
      <c r="E177">
        <v>76.850999999999999</v>
      </c>
      <c r="F177">
        <v>77</v>
      </c>
      <c r="G177">
        <v>77.835999999999999</v>
      </c>
      <c r="H177">
        <v>79.284000000000006</v>
      </c>
      <c r="I177">
        <v>79.641999999999996</v>
      </c>
      <c r="J177">
        <v>76.775999999999996</v>
      </c>
      <c r="K177">
        <v>75.015000000000001</v>
      </c>
      <c r="L177">
        <v>72.239000000000004</v>
      </c>
      <c r="M177">
        <v>65.209000000000003</v>
      </c>
      <c r="N177">
        <v>59.477600000000002</v>
      </c>
      <c r="O177">
        <v>48.055599999999998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74.266654328076484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76.676746414015284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77.339920110614798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76.808916347405599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77.638306046235058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79.062404794267849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79.892617021227068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79.046986549665917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76.088541886779254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72.398333766568427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66.310536035463358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58.623239797317289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49.010701856911055</v>
      </c>
      <c r="AE177" s="5"/>
      <c r="AG177" s="5">
        <f t="shared" si="49"/>
        <v>-0.54565432807648051</v>
      </c>
      <c r="AH177" s="5">
        <f t="shared" si="49"/>
        <v>0.53225358598471928</v>
      </c>
      <c r="AI177" s="5">
        <f t="shared" si="49"/>
        <v>-0.48892011061479934</v>
      </c>
      <c r="AJ177" s="5">
        <f t="shared" si="49"/>
        <v>0.19108365259440063</v>
      </c>
      <c r="AK177" s="5">
        <f t="shared" si="48"/>
        <v>0.19769395376494003</v>
      </c>
      <c r="AL177" s="5">
        <f t="shared" si="48"/>
        <v>0.2215952057321573</v>
      </c>
      <c r="AM177" s="5">
        <f t="shared" si="48"/>
        <v>-0.25061702122707175</v>
      </c>
      <c r="AN177" s="5">
        <f t="shared" si="48"/>
        <v>-2.2709865496659205</v>
      </c>
      <c r="AO177" s="5">
        <f t="shared" si="47"/>
        <v>-1.0735418867792532</v>
      </c>
      <c r="AP177" s="5">
        <f t="shared" si="33"/>
        <v>-0.15933376656842313</v>
      </c>
      <c r="AQ177" s="5">
        <f t="shared" si="33"/>
        <v>-1.1015360354633543</v>
      </c>
      <c r="AR177" s="5">
        <f t="shared" si="33"/>
        <v>0.85436020268271307</v>
      </c>
      <c r="AS177" s="5">
        <f t="shared" si="33"/>
        <v>-0.95510185691105676</v>
      </c>
      <c r="AV177" s="2">
        <f t="shared" si="34"/>
        <v>74.266654323156956</v>
      </c>
      <c r="AW177" s="2">
        <f t="shared" si="35"/>
        <v>76.6682909554182</v>
      </c>
      <c r="AX177" s="2">
        <f t="shared" si="36"/>
        <v>77.339920110614798</v>
      </c>
      <c r="AY177" s="2">
        <f t="shared" si="37"/>
        <v>76.808826851663483</v>
      </c>
      <c r="AZ177" s="2">
        <f t="shared" si="38"/>
        <v>77.63824108240307</v>
      </c>
      <c r="BA177" s="2">
        <f t="shared" si="39"/>
        <v>79.062179281814153</v>
      </c>
      <c r="BB177" s="2">
        <f t="shared" si="40"/>
        <v>79.892492067087872</v>
      </c>
      <c r="BC177" s="2">
        <f t="shared" si="41"/>
        <v>79.046636849043082</v>
      </c>
      <c r="BD177" s="2">
        <f t="shared" si="42"/>
        <v>76.088449656885814</v>
      </c>
      <c r="BE177" s="2">
        <f t="shared" si="43"/>
        <v>72.398069458520794</v>
      </c>
      <c r="BF177" s="2">
        <f t="shared" si="44"/>
        <v>66.309567662662488</v>
      </c>
      <c r="BG177" s="2">
        <f t="shared" si="45"/>
        <v>58.619113575178318</v>
      </c>
      <c r="BH177" s="2">
        <f t="shared" si="46"/>
        <v>48.993139782349523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73.721000000000004</v>
      </c>
      <c r="CA177" s="2" t="str">
        <f>IF(OR(AND($B177&gt;D$230, $B177&lt;D$231), $B177&gt;D$232), D177, "")</f>
        <v/>
      </c>
      <c r="CB177" s="2">
        <f>IF(OR(AND($B177&gt;E$230, $B177&lt;E$231), $B177&gt;E$232), E177, "")</f>
        <v>76.850999999999999</v>
      </c>
      <c r="CC177" s="2">
        <f>IF(OR(AND($B177&gt;F$230, $B177&lt;F$231), $B177&gt;F$232), F177, "")</f>
        <v>77</v>
      </c>
      <c r="CD177" s="2">
        <f>IF(OR(AND($B177&gt;G$230, $B177&lt;G$231), $B177&gt;G$232), G177, "")</f>
        <v>77.835999999999999</v>
      </c>
      <c r="CE177" s="2">
        <f>IF(OR(AND($B177&gt;H$230, $B177&lt;H$231), $B177&gt;H$232), H177, "")</f>
        <v>79.284000000000006</v>
      </c>
      <c r="CF177" s="2">
        <f>IF(OR(AND($B177&gt;I$230, $B177&lt;I$231), $B177&gt;I$232), I177, "")</f>
        <v>79.641999999999996</v>
      </c>
      <c r="CG177" s="2">
        <f>IF(OR(AND($B177&gt;J$230, $B177&lt;J$231), $B177&gt;J$232), J177, "")</f>
        <v>76.775999999999996</v>
      </c>
      <c r="CH177" s="2">
        <f>IF(OR(AND($B177&gt;K$230, $B177&lt;K$231), $B177&gt;K$232), K177, "")</f>
        <v>75.015000000000001</v>
      </c>
      <c r="CI177" s="2">
        <f>IF(OR(AND($B177&gt;L$230, $B177&lt;L$231), $B177&gt;L$232), L177, "")</f>
        <v>72.239000000000004</v>
      </c>
      <c r="CJ177" s="2">
        <f>IF(OR(AND($B177&gt;M$230, $B177&lt;M$231), $B177&gt;M$232), M177, "")</f>
        <v>65.209000000000003</v>
      </c>
      <c r="CK177" s="2">
        <f>IF(OR(AND($B177&gt;N$230, $B177&lt;N$231), $B177&gt;N$232), N177, "")</f>
        <v>59.477600000000002</v>
      </c>
      <c r="CL177" s="2">
        <f>IF(OR(AND($B177&gt;O$230, $B177&lt;O$231), $B177&gt;O$232), O177, "")</f>
        <v>48.055599999999998</v>
      </c>
      <c r="CO177" s="2">
        <f>BK$207*$B177+BK$209</f>
        <v>77.277304825236399</v>
      </c>
      <c r="CP177" s="2">
        <f>BL$207*$B177+BL$209</f>
        <v>80.576683805373406</v>
      </c>
      <c r="CQ177" s="2">
        <f>BM$207*$B177+BM$209</f>
        <v>82.965756652850843</v>
      </c>
      <c r="CR177" s="2">
        <f>BN$207*$B177+BN$209</f>
        <v>81.394716343066548</v>
      </c>
      <c r="CS177" s="2">
        <f>BO$207*$B177+BO$209</f>
        <v>81.376096376764664</v>
      </c>
      <c r="CT177" s="2">
        <f>BP$207*$B177+BP$209</f>
        <v>84.210461461820529</v>
      </c>
      <c r="CU177" s="2">
        <f>BQ$207*$B177+BQ$209</f>
        <v>83.866586456161983</v>
      </c>
      <c r="CV177" s="2">
        <f>BR$207*$B177+BR$209</f>
        <v>84.334027547173207</v>
      </c>
      <c r="CW177" s="2">
        <f>BS$207*$B177+BS$209</f>
        <v>82.165259921309143</v>
      </c>
      <c r="CX177" s="2">
        <f>BT$207*$B177+BT$209</f>
        <v>78.176691596547911</v>
      </c>
      <c r="CY177" s="2">
        <f>BU$207*$B177+BU$209</f>
        <v>72.667128524363676</v>
      </c>
      <c r="CZ177" s="2">
        <f>BV$207*$B177+BV$209</f>
        <v>63.934703909322117</v>
      </c>
      <c r="DA177" s="2">
        <f>BW$207*$B177+BW$209</f>
        <v>53.304318894154818</v>
      </c>
      <c r="DD177" s="2">
        <f>BZ$207*$B177+BZ$209</f>
        <v>74.262970870754984</v>
      </c>
      <c r="DE177" s="2">
        <f>CA$207*$B177+CA$209</f>
        <v>76.659004150109439</v>
      </c>
      <c r="DF177" s="2">
        <f>CB$207*$B177+CB$209</f>
        <v>77.332351656886644</v>
      </c>
      <c r="DG177" s="2">
        <f>CC$207*$B177+CC$209</f>
        <v>76.803424476232465</v>
      </c>
      <c r="DH177" s="2">
        <f>CD$207*$B177+CD$209</f>
        <v>77.633817194106669</v>
      </c>
      <c r="DI177" s="2">
        <f>CE$207*$B177+CE$209</f>
        <v>79.055269223044107</v>
      </c>
      <c r="DJ177" s="2">
        <f>CF$207*$B177+CF$209</f>
        <v>79.887362306798195</v>
      </c>
      <c r="DK177" s="2">
        <f>CG$207*$B177+CG$209</f>
        <v>79.039791939315833</v>
      </c>
      <c r="DL177" s="2">
        <f>CH$207*$B177+CH$209</f>
        <v>76.081155403363482</v>
      </c>
      <c r="DM177" s="2">
        <f>CI$207*$B177+CI$209</f>
        <v>72.390938150574939</v>
      </c>
      <c r="DN177" s="2">
        <f>CJ$207*$B177+CJ$209</f>
        <v>66.300907239143427</v>
      </c>
      <c r="DO177" s="2">
        <f>CK$207*$B177+CK$209</f>
        <v>58.611652702297278</v>
      </c>
      <c r="DP177" s="2">
        <f>CL$207*$B177+CL$209</f>
        <v>48.987311727961561</v>
      </c>
      <c r="DS177" s="2">
        <f>POWER(10,($B177-C$227)/C$228)/(1+POWER(10,($B177-C$227)/C$228))</f>
        <v>0.99877802112918168</v>
      </c>
      <c r="DT177" s="2">
        <f>POWER(10,($B177-D$227)/D$228)/(1+POWER(10,($B177-D$227)/D$228))</f>
        <v>0.99762951386382814</v>
      </c>
      <c r="DU177" s="2">
        <f>POWER(10,($B177-E$227)/E$228)/(1+POWER(10,($B177-E$227)/E$228))</f>
        <v>0.99865650459472211</v>
      </c>
      <c r="DV177" s="2">
        <f>POWER(10,($B177-F$227)/F$228)/(1+POWER(10,($B177-F$227)/F$228))</f>
        <v>0.99882334306166642</v>
      </c>
      <c r="DW177" s="2">
        <f>POWER(10,($B177-G$227)/G$228)/(1+POWER(10,($B177-G$227)/G$228))</f>
        <v>0.99881786256971306</v>
      </c>
      <c r="DX177" s="2">
        <f>POWER(10,($B177-H$227)/H$228)/(1+POWER(10,($B177-H$227)/H$228))</f>
        <v>0.9986595924167343</v>
      </c>
      <c r="DY177" s="2">
        <f>POWER(10,($B177-I$227)/I$228)/(1+POWER(10,($B177-I$227)/I$228))</f>
        <v>0.99871086420439825</v>
      </c>
      <c r="DZ177" s="2">
        <f>POWER(10,($B177-J$227)/J$228)/(1+POWER(10,($B177-J$227)/J$228))</f>
        <v>0.99870710141477348</v>
      </c>
      <c r="EA177" s="2">
        <f>POWER(10,($B177-K$227)/K$228)/(1+POWER(10,($B177-K$227)/K$228))</f>
        <v>0.99880109661153504</v>
      </c>
      <c r="EB177" s="2">
        <f>POWER(10,($B177-L$227)/L$228)/(1+POWER(10,($B177-L$227)/L$228))</f>
        <v>0.99876743659880196</v>
      </c>
      <c r="EC177" s="2">
        <f>POWER(10,($B177-M$227)/M$228)/(1+POWER(10,($B177-M$227)/M$228))</f>
        <v>0.99863962888956403</v>
      </c>
      <c r="ED177" s="2">
        <f>POWER(10,($B177-N$227)/N$228)/(1+POWER(10,($B177-N$227)/N$228))</f>
        <v>0.99859838416147584</v>
      </c>
      <c r="EE177" s="2">
        <f>POWER(10,($B177-O$227)/O$228)/(1+POWER(10,($B177-O$227)/O$228))</f>
        <v>0.9986499780603566</v>
      </c>
    </row>
    <row r="178" spans="2:135" x14ac:dyDescent="0.25">
      <c r="B178" s="2">
        <v>172</v>
      </c>
      <c r="C178">
        <v>73.325999999999993</v>
      </c>
      <c r="D178">
        <v>76.418000000000006</v>
      </c>
      <c r="E178">
        <v>77</v>
      </c>
      <c r="F178">
        <v>77.447999999999993</v>
      </c>
      <c r="G178">
        <v>78.313000000000002</v>
      </c>
      <c r="H178">
        <v>79.239000000000004</v>
      </c>
      <c r="I178">
        <v>80.552000000000007</v>
      </c>
      <c r="J178">
        <v>76.820999999999998</v>
      </c>
      <c r="K178">
        <v>75.656999999999996</v>
      </c>
      <c r="L178">
        <v>72.09</v>
      </c>
      <c r="M178">
        <v>66.254000000000005</v>
      </c>
      <c r="N178">
        <v>59.402999999999999</v>
      </c>
      <c r="O178">
        <v>48.555599999999998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74.237687593357535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76.63860185812139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77.288054598930387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76.760429301039409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77.601350112650067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79.025227129792782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79.865879922823439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79.009879724299097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76.043017701283915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72.358100376600078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66.271168149957347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58.585678248730993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48.96724201948048</v>
      </c>
      <c r="AE178" s="5"/>
      <c r="AG178" s="5">
        <f t="shared" si="49"/>
        <v>-0.91168759335754146</v>
      </c>
      <c r="AH178" s="5">
        <f t="shared" si="49"/>
        <v>-0.220601858121384</v>
      </c>
      <c r="AI178" s="5">
        <f t="shared" si="49"/>
        <v>-0.28805459893038687</v>
      </c>
      <c r="AJ178" s="5">
        <f t="shared" si="49"/>
        <v>0.68757069896058454</v>
      </c>
      <c r="AK178" s="5">
        <f t="shared" si="48"/>
        <v>0.71164988734993528</v>
      </c>
      <c r="AL178" s="5">
        <f t="shared" si="48"/>
        <v>0.21377287020722235</v>
      </c>
      <c r="AM178" s="5">
        <f t="shared" si="48"/>
        <v>0.68612007717656809</v>
      </c>
      <c r="AN178" s="5">
        <f t="shared" si="48"/>
        <v>-2.1888797242990989</v>
      </c>
      <c r="AO178" s="5">
        <f t="shared" si="47"/>
        <v>-0.38601770128391877</v>
      </c>
      <c r="AP178" s="5">
        <f t="shared" si="33"/>
        <v>-0.26810037660007424</v>
      </c>
      <c r="AQ178" s="5">
        <f t="shared" si="33"/>
        <v>-1.7168149957342393E-2</v>
      </c>
      <c r="AR178" s="5">
        <f t="shared" si="33"/>
        <v>0.81732175126900586</v>
      </c>
      <c r="AS178" s="5">
        <f t="shared" ref="AS178:AS206" si="50">O178-AD178</f>
        <v>-0.41164201948048174</v>
      </c>
      <c r="AV178" s="2">
        <f t="shared" si="34"/>
        <v>74.237687590963063</v>
      </c>
      <c r="AW178" s="2">
        <f t="shared" si="35"/>
        <v>76.633451496544808</v>
      </c>
      <c r="AX178" s="2">
        <f t="shared" si="36"/>
        <v>77.288054598930387</v>
      </c>
      <c r="AY178" s="2">
        <f t="shared" si="37"/>
        <v>76.760395188589655</v>
      </c>
      <c r="AZ178" s="2">
        <f t="shared" si="38"/>
        <v>77.601325821233189</v>
      </c>
      <c r="BA178" s="2">
        <f t="shared" si="39"/>
        <v>79.025135721093903</v>
      </c>
      <c r="BB178" s="2">
        <f t="shared" si="40"/>
        <v>79.865832542173621</v>
      </c>
      <c r="BC178" s="2">
        <f t="shared" si="41"/>
        <v>79.009744933123613</v>
      </c>
      <c r="BD178" s="2">
        <f t="shared" si="42"/>
        <v>76.042984453127247</v>
      </c>
      <c r="BE178" s="2">
        <f t="shared" si="43"/>
        <v>72.357999134386617</v>
      </c>
      <c r="BF178" s="2">
        <f t="shared" si="44"/>
        <v>66.270771581211605</v>
      </c>
      <c r="BG178" s="2">
        <f t="shared" si="45"/>
        <v>58.583833015237992</v>
      </c>
      <c r="BH178" s="2">
        <f t="shared" si="46"/>
        <v>48.958394282824557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73.325999999999993</v>
      </c>
      <c r="CA178" s="2" t="str">
        <f>IF(OR(AND($B178&gt;D$230, $B178&lt;D$231), $B178&gt;D$232), D178, "")</f>
        <v/>
      </c>
      <c r="CB178" s="2">
        <f>IF(OR(AND($B178&gt;E$230, $B178&lt;E$231), $B178&gt;E$232), E178, "")</f>
        <v>77</v>
      </c>
      <c r="CC178" s="2">
        <f>IF(OR(AND($B178&gt;F$230, $B178&lt;F$231), $B178&gt;F$232), F178, "")</f>
        <v>77.447999999999993</v>
      </c>
      <c r="CD178" s="2">
        <f>IF(OR(AND($B178&gt;G$230, $B178&lt;G$231), $B178&gt;G$232), G178, "")</f>
        <v>78.313000000000002</v>
      </c>
      <c r="CE178" s="2">
        <f>IF(OR(AND($B178&gt;H$230, $B178&lt;H$231), $B178&gt;H$232), H178, "")</f>
        <v>79.239000000000004</v>
      </c>
      <c r="CF178" s="2">
        <f>IF(OR(AND($B178&gt;I$230, $B178&lt;I$231), $B178&gt;I$232), I178, "")</f>
        <v>80.552000000000007</v>
      </c>
      <c r="CG178" s="2">
        <f>IF(OR(AND($B178&gt;J$230, $B178&lt;J$231), $B178&gt;J$232), J178, "")</f>
        <v>76.820999999999998</v>
      </c>
      <c r="CH178" s="2">
        <f>IF(OR(AND($B178&gt;K$230, $B178&lt;K$231), $B178&gt;K$232), K178, "")</f>
        <v>75.656999999999996</v>
      </c>
      <c r="CI178" s="2">
        <f>IF(OR(AND($B178&gt;L$230, $B178&lt;L$231), $B178&gt;L$232), L178, "")</f>
        <v>72.09</v>
      </c>
      <c r="CJ178" s="2">
        <f>IF(OR(AND($B178&gt;M$230, $B178&lt;M$231), $B178&gt;M$232), M178, "")</f>
        <v>66.254000000000005</v>
      </c>
      <c r="CK178" s="2">
        <f>IF(OR(AND($B178&gt;N$230, $B178&lt;N$231), $B178&gt;N$232), N178, "")</f>
        <v>59.402999999999999</v>
      </c>
      <c r="CL178" s="2">
        <f>IF(OR(AND($B178&gt;O$230, $B178&lt;O$231), $B178&gt;O$232), O178, "")</f>
        <v>48.555599999999998</v>
      </c>
      <c r="CO178" s="2">
        <f>BK$207*$B178+BK$209</f>
        <v>77.28328822432843</v>
      </c>
      <c r="CP178" s="2">
        <f>BL$207*$B178+BL$209</f>
        <v>80.588080748250889</v>
      </c>
      <c r="CQ178" s="2">
        <f>BM$207*$B178+BM$209</f>
        <v>82.983592403067817</v>
      </c>
      <c r="CR178" s="2">
        <f>BN$207*$B178+BN$209</f>
        <v>81.403740884047934</v>
      </c>
      <c r="CS178" s="2">
        <f>BO$207*$B178+BO$209</f>
        <v>81.380593027281606</v>
      </c>
      <c r="CT178" s="2">
        <f>BP$207*$B178+BP$209</f>
        <v>84.236571762580397</v>
      </c>
      <c r="CU178" s="2">
        <f>BQ$207*$B178+BQ$209</f>
        <v>83.885465945549143</v>
      </c>
      <c r="CV178" s="2">
        <f>BR$207*$B178+BR$209</f>
        <v>84.362546362087386</v>
      </c>
      <c r="CW178" s="2">
        <f>BS$207*$B178+BS$209</f>
        <v>82.193445285999587</v>
      </c>
      <c r="CX178" s="2">
        <f>BT$207*$B178+BT$209</f>
        <v>78.207226669767664</v>
      </c>
      <c r="CY178" s="2">
        <f>BU$207*$B178+BU$209</f>
        <v>72.708131751598557</v>
      </c>
      <c r="CZ178" s="2">
        <f>BV$207*$B178+BV$209</f>
        <v>63.968846943730945</v>
      </c>
      <c r="DA178" s="2">
        <f>BW$207*$B178+BW$209</f>
        <v>53.327216027382832</v>
      </c>
      <c r="DD178" s="2">
        <f>BZ$207*$B178+BZ$209</f>
        <v>74.234289244338797</v>
      </c>
      <c r="DE178" s="2">
        <f>CA$207*$B178+CA$209</f>
        <v>76.624881633030597</v>
      </c>
      <c r="DF178" s="2">
        <f>CB$207*$B178+CB$209</f>
        <v>77.281066568471743</v>
      </c>
      <c r="DG178" s="2">
        <f>CC$207*$B178+CC$209</f>
        <v>76.755406433378212</v>
      </c>
      <c r="DH178" s="2">
        <f>CD$207*$B178+CD$209</f>
        <v>77.597246487214022</v>
      </c>
      <c r="DI178" s="2">
        <f>CE$207*$B178+CE$209</f>
        <v>79.018756365508125</v>
      </c>
      <c r="DJ178" s="2">
        <f>CF$207*$B178+CF$209</f>
        <v>79.861100535592001</v>
      </c>
      <c r="DK178" s="2">
        <f>CG$207*$B178+CG$209</f>
        <v>79.00342507316266</v>
      </c>
      <c r="DL178" s="2">
        <f>CH$207*$B178+CH$209</f>
        <v>76.036251387705136</v>
      </c>
      <c r="DM178" s="2">
        <f>CI$207*$B178+CI$209</f>
        <v>72.351415837977314</v>
      </c>
      <c r="DN178" s="2">
        <f>CJ$207*$B178+CJ$209</f>
        <v>66.262774041358469</v>
      </c>
      <c r="DO178" s="2">
        <f>CK$207*$B178+CK$209</f>
        <v>58.576939750334972</v>
      </c>
      <c r="DP178" s="2">
        <f>CL$207*$B178+CL$209</f>
        <v>48.95300796650131</v>
      </c>
      <c r="DS178" s="2">
        <f>POWER(10,($B178-C$227)/C$228)/(1+POWER(10,($B178-C$227)/C$228))</f>
        <v>0.99888542218394527</v>
      </c>
      <c r="DT178" s="2">
        <f>POWER(10,($B178-D$227)/D$228)/(1+POWER(10,($B178-D$227)/D$228))</f>
        <v>0.99783763993050745</v>
      </c>
      <c r="DU178" s="2">
        <f>POWER(10,($B178-E$227)/E$228)/(1+POWER(10,($B178-E$227)/E$228))</f>
        <v>0.99877457276629167</v>
      </c>
      <c r="DV178" s="2">
        <f>POWER(10,($B178-F$227)/F$228)/(1+POWER(10,($B178-F$227)/F$228))</f>
        <v>0.99892676500273703</v>
      </c>
      <c r="DW178" s="2">
        <f>POWER(10,($B178-G$227)/G$228)/(1+POWER(10,($B178-G$227)/G$228))</f>
        <v>0.99892176569712676</v>
      </c>
      <c r="DX178" s="2">
        <f>POWER(10,($B178-H$227)/H$228)/(1+POWER(10,($B178-H$227)/H$228))</f>
        <v>0.9987773895585953</v>
      </c>
      <c r="DY178" s="2">
        <f>POWER(10,($B178-I$227)/I$228)/(1+POWER(10,($B178-I$227)/I$228))</f>
        <v>0.99882416080559711</v>
      </c>
      <c r="DZ178" s="2">
        <f>POWER(10,($B178-J$227)/J$228)/(1+POWER(10,($B178-J$227)/J$228))</f>
        <v>0.99882072832088775</v>
      </c>
      <c r="EA178" s="2">
        <f>POWER(10,($B178-K$227)/K$228)/(1+POWER(10,($B178-K$227)/K$228))</f>
        <v>0.99890647175753522</v>
      </c>
      <c r="EB178" s="2">
        <f>POWER(10,($B178-L$227)/L$228)/(1+POWER(10,($B178-L$227)/L$228))</f>
        <v>0.9988757668923387</v>
      </c>
      <c r="EC178" s="2">
        <f>POWER(10,($B178-M$227)/M$228)/(1+POWER(10,($B178-M$227)/M$228))</f>
        <v>0.99875917827796623</v>
      </c>
      <c r="ED178" s="2">
        <f>POWER(10,($B178-N$227)/N$228)/(1+POWER(10,($B178-N$227)/N$228))</f>
        <v>0.99872155349567948</v>
      </c>
      <c r="EE178" s="2">
        <f>POWER(10,($B178-O$227)/O$228)/(1+POWER(10,($B178-O$227)/O$228))</f>
        <v>0.99876861908526615</v>
      </c>
    </row>
    <row r="179" spans="2:135" x14ac:dyDescent="0.25">
      <c r="B179" s="2">
        <v>173</v>
      </c>
      <c r="C179">
        <v>74.349000000000004</v>
      </c>
      <c r="D179">
        <v>76.671999999999997</v>
      </c>
      <c r="E179">
        <v>77.254000000000005</v>
      </c>
      <c r="F179">
        <v>76.835999999999999</v>
      </c>
      <c r="G179">
        <v>78.403000000000006</v>
      </c>
      <c r="H179">
        <v>77.626999999999995</v>
      </c>
      <c r="I179">
        <v>77.896000000000001</v>
      </c>
      <c r="J179">
        <v>78.06</v>
      </c>
      <c r="K179">
        <v>76.896000000000001</v>
      </c>
      <c r="L179">
        <v>72.700999999999993</v>
      </c>
      <c r="M179">
        <v>65.730999999999995</v>
      </c>
      <c r="N179">
        <v>58.328400000000002</v>
      </c>
      <c r="O179">
        <v>48.583300000000001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74.208742492674716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76.601656174256675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77.236232584817927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76.712006832786244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77.564445560375333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78.988167269449747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79.839220352180575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78.972941799694922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75.997572888572833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72.318006894221867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66.232179601371428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58.549380619549666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48.92793583753771</v>
      </c>
      <c r="AE179" s="5"/>
      <c r="AG179" s="5">
        <f t="shared" si="49"/>
        <v>0.14025750732528763</v>
      </c>
      <c r="AH179" s="5">
        <f t="shared" si="49"/>
        <v>7.0343825743321986E-2</v>
      </c>
      <c r="AI179" s="5">
        <f t="shared" si="49"/>
        <v>1.7767415182078139E-2</v>
      </c>
      <c r="AJ179" s="5">
        <f t="shared" si="49"/>
        <v>0.12399316721375442</v>
      </c>
      <c r="AK179" s="5">
        <f t="shared" si="48"/>
        <v>0.83855443962467291</v>
      </c>
      <c r="AL179" s="5">
        <f t="shared" si="48"/>
        <v>-1.3611672694497514</v>
      </c>
      <c r="AM179" s="5">
        <f t="shared" si="48"/>
        <v>-1.9432203521805747</v>
      </c>
      <c r="AN179" s="5">
        <f t="shared" si="48"/>
        <v>-0.91294179969492006</v>
      </c>
      <c r="AO179" s="5">
        <f t="shared" si="47"/>
        <v>0.8984271114271678</v>
      </c>
      <c r="AP179" s="5">
        <f t="shared" si="47"/>
        <v>0.38299310577812662</v>
      </c>
      <c r="AQ179" s="5">
        <f t="shared" si="47"/>
        <v>-0.50117960137143314</v>
      </c>
      <c r="AR179" s="5">
        <f t="shared" si="47"/>
        <v>-0.22098061954966397</v>
      </c>
      <c r="AS179" s="5">
        <f t="shared" si="50"/>
        <v>-0.34463583753770877</v>
      </c>
      <c r="AV179" s="2">
        <f t="shared" si="34"/>
        <v>74.208742491562091</v>
      </c>
      <c r="AW179" s="2">
        <f t="shared" si="35"/>
        <v>76.598666197540226</v>
      </c>
      <c r="AX179" s="2">
        <f t="shared" si="36"/>
        <v>77.236232584817927</v>
      </c>
      <c r="AY179" s="2">
        <f t="shared" si="37"/>
        <v>76.711994457708983</v>
      </c>
      <c r="AZ179" s="2">
        <f t="shared" si="38"/>
        <v>77.564436918047278</v>
      </c>
      <c r="BA179" s="2">
        <f t="shared" si="39"/>
        <v>78.988132009827822</v>
      </c>
      <c r="BB179" s="2">
        <f t="shared" si="40"/>
        <v>79.839203265735122</v>
      </c>
      <c r="BC179" s="2">
        <f t="shared" si="41"/>
        <v>78.972892378273954</v>
      </c>
      <c r="BD179" s="2">
        <f t="shared" si="42"/>
        <v>75.997561491349344</v>
      </c>
      <c r="BE179" s="2">
        <f t="shared" si="43"/>
        <v>72.317969994883057</v>
      </c>
      <c r="BF179" s="2">
        <f t="shared" si="44"/>
        <v>66.232025046977029</v>
      </c>
      <c r="BG179" s="2">
        <f t="shared" si="45"/>
        <v>58.548594530109384</v>
      </c>
      <c r="BH179" s="2">
        <f t="shared" si="46"/>
        <v>48.923681361655483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74.349000000000004</v>
      </c>
      <c r="CA179" s="2" t="str">
        <f>IF(OR(AND($B179&gt;D$230, $B179&lt;D$231), $B179&gt;D$232), D179, "")</f>
        <v/>
      </c>
      <c r="CB179" s="2">
        <f>IF(OR(AND($B179&gt;E$230, $B179&lt;E$231), $B179&gt;E$232), E179, "")</f>
        <v>77.254000000000005</v>
      </c>
      <c r="CC179" s="2">
        <f>IF(OR(AND($B179&gt;F$230, $B179&lt;F$231), $B179&gt;F$232), F179, "")</f>
        <v>76.835999999999999</v>
      </c>
      <c r="CD179" s="2">
        <f>IF(OR(AND($B179&gt;G$230, $B179&lt;G$231), $B179&gt;G$232), G179, "")</f>
        <v>78.403000000000006</v>
      </c>
      <c r="CE179" s="2">
        <f>IF(OR(AND($B179&gt;H$230, $B179&lt;H$231), $B179&gt;H$232), H179, "")</f>
        <v>77.626999999999995</v>
      </c>
      <c r="CF179" s="2">
        <f>IF(OR(AND($B179&gt;I$230, $B179&lt;I$231), $B179&gt;I$232), I179, "")</f>
        <v>77.896000000000001</v>
      </c>
      <c r="CG179" s="2">
        <f>IF(OR(AND($B179&gt;J$230, $B179&lt;J$231), $B179&gt;J$232), J179, "")</f>
        <v>78.06</v>
      </c>
      <c r="CH179" s="2">
        <f>IF(OR(AND($B179&gt;K$230, $B179&lt;K$231), $B179&gt;K$232), K179, "")</f>
        <v>76.896000000000001</v>
      </c>
      <c r="CI179" s="2">
        <f>IF(OR(AND($B179&gt;L$230, $B179&lt;L$231), $B179&gt;L$232), L179, "")</f>
        <v>72.700999999999993</v>
      </c>
      <c r="CJ179" s="2">
        <f>IF(OR(AND($B179&gt;M$230, $B179&lt;M$231), $B179&gt;M$232), M179, "")</f>
        <v>65.730999999999995</v>
      </c>
      <c r="CK179" s="2">
        <f>IF(OR(AND($B179&gt;N$230, $B179&lt;N$231), $B179&gt;N$232), N179, "")</f>
        <v>58.328400000000002</v>
      </c>
      <c r="CL179" s="2">
        <f>IF(OR(AND($B179&gt;O$230, $B179&lt;O$231), $B179&gt;O$232), O179, "")</f>
        <v>48.583300000000001</v>
      </c>
      <c r="CO179" s="2">
        <f>BK$207*$B179+BK$209</f>
        <v>77.289271623420476</v>
      </c>
      <c r="CP179" s="2">
        <f>BL$207*$B179+BL$209</f>
        <v>80.599477691128385</v>
      </c>
      <c r="CQ179" s="2">
        <f>BM$207*$B179+BM$209</f>
        <v>83.001428153284792</v>
      </c>
      <c r="CR179" s="2">
        <f>BN$207*$B179+BN$209</f>
        <v>81.412765425029335</v>
      </c>
      <c r="CS179" s="2">
        <f>BO$207*$B179+BO$209</f>
        <v>81.385089677798533</v>
      </c>
      <c r="CT179" s="2">
        <f>BP$207*$B179+BP$209</f>
        <v>84.262682063340264</v>
      </c>
      <c r="CU179" s="2">
        <f>BQ$207*$B179+BQ$209</f>
        <v>83.904345434936303</v>
      </c>
      <c r="CV179" s="2">
        <f>BR$207*$B179+BR$209</f>
        <v>84.391065177001551</v>
      </c>
      <c r="CW179" s="2">
        <f>BS$207*$B179+BS$209</f>
        <v>82.221630650690045</v>
      </c>
      <c r="CX179" s="2">
        <f>BT$207*$B179+BT$209</f>
        <v>78.237761742987431</v>
      </c>
      <c r="CY179" s="2">
        <f>BU$207*$B179+BU$209</f>
        <v>72.749134978833453</v>
      </c>
      <c r="CZ179" s="2">
        <f>BV$207*$B179+BV$209</f>
        <v>64.00298997813978</v>
      </c>
      <c r="DA179" s="2">
        <f>BW$207*$B179+BW$209</f>
        <v>53.350113160610846</v>
      </c>
      <c r="DD179" s="2">
        <f>BZ$207*$B179+BZ$209</f>
        <v>74.20560761792261</v>
      </c>
      <c r="DE179" s="2">
        <f>CA$207*$B179+CA$209</f>
        <v>76.590759115951755</v>
      </c>
      <c r="DF179" s="2">
        <f>CB$207*$B179+CB$209</f>
        <v>77.229781480056857</v>
      </c>
      <c r="DG179" s="2">
        <f>CC$207*$B179+CC$209</f>
        <v>76.70738839052396</v>
      </c>
      <c r="DH179" s="2">
        <f>CD$207*$B179+CD$209</f>
        <v>77.560675780321375</v>
      </c>
      <c r="DI179" s="2">
        <f>CE$207*$B179+CE$209</f>
        <v>78.982243507972143</v>
      </c>
      <c r="DJ179" s="2">
        <f>CF$207*$B179+CF$209</f>
        <v>79.834838764385793</v>
      </c>
      <c r="DK179" s="2">
        <f>CG$207*$B179+CG$209</f>
        <v>78.967058207009487</v>
      </c>
      <c r="DL179" s="2">
        <f>CH$207*$B179+CH$209</f>
        <v>75.991347372046789</v>
      </c>
      <c r="DM179" s="2">
        <f>CI$207*$B179+CI$209</f>
        <v>72.311893525379702</v>
      </c>
      <c r="DN179" s="2">
        <f>CJ$207*$B179+CJ$209</f>
        <v>66.224640843573496</v>
      </c>
      <c r="DO179" s="2">
        <f>CK$207*$B179+CK$209</f>
        <v>58.542226798372653</v>
      </c>
      <c r="DP179" s="2">
        <f>CL$207*$B179+CL$209</f>
        <v>48.918704205041067</v>
      </c>
      <c r="DS179" s="2">
        <f>POWER(10,($B179-C$227)/C$228)/(1+POWER(10,($B179-C$227)/C$228))</f>
        <v>0.99898339325104935</v>
      </c>
      <c r="DT179" s="2">
        <f>POWER(10,($B179-D$227)/D$228)/(1+POWER(10,($B179-D$227)/D$228))</f>
        <v>0.99802752888730029</v>
      </c>
      <c r="DU179" s="2">
        <f>POWER(10,($B179-E$227)/E$228)/(1+POWER(10,($B179-E$227)/E$228))</f>
        <v>0.99888227656225348</v>
      </c>
      <c r="DV179" s="2">
        <f>POWER(10,($B179-F$227)/F$228)/(1+POWER(10,($B179-F$227)/F$228))</f>
        <v>0.99902110560934043</v>
      </c>
      <c r="DW179" s="2">
        <f>POWER(10,($B179-G$227)/G$228)/(1+POWER(10,($B179-G$227)/G$228))</f>
        <v>0.99901654532518647</v>
      </c>
      <c r="DX179" s="2">
        <f>POWER(10,($B179-H$227)/H$228)/(1+POWER(10,($B179-H$227)/H$228))</f>
        <v>0.99888484606080874</v>
      </c>
      <c r="DY179" s="2">
        <f>POWER(10,($B179-I$227)/I$228)/(1+POWER(10,($B179-I$227)/I$228))</f>
        <v>0.99892751094846399</v>
      </c>
      <c r="DZ179" s="2">
        <f>POWER(10,($B179-J$227)/J$228)/(1+POWER(10,($B179-J$227)/J$228))</f>
        <v>0.99892437983639448</v>
      </c>
      <c r="EA179" s="2">
        <f>POWER(10,($B179-K$227)/K$228)/(1+POWER(10,($B179-K$227)/K$228))</f>
        <v>0.99900259442072969</v>
      </c>
      <c r="EB179" s="2">
        <f>POWER(10,($B179-L$227)/L$228)/(1+POWER(10,($B179-L$227)/L$228))</f>
        <v>0.9989745857855401</v>
      </c>
      <c r="EC179" s="2">
        <f>POWER(10,($B179-M$227)/M$228)/(1+POWER(10,($B179-M$227)/M$228))</f>
        <v>0.99886823357482679</v>
      </c>
      <c r="ED179" s="2">
        <f>POWER(10,($B179-N$227)/N$228)/(1+POWER(10,($B179-N$227)/N$228))</f>
        <v>0.99883391175791569</v>
      </c>
      <c r="EE179" s="2">
        <f>POWER(10,($B179-O$227)/O$228)/(1+POWER(10,($B179-O$227)/O$228))</f>
        <v>0.99887684556665579</v>
      </c>
    </row>
    <row r="180" spans="2:135" x14ac:dyDescent="0.25">
      <c r="B180" s="2">
        <v>174</v>
      </c>
      <c r="C180">
        <v>74.674000000000007</v>
      </c>
      <c r="D180">
        <v>77.866</v>
      </c>
      <c r="E180">
        <v>76.626999999999995</v>
      </c>
      <c r="F180">
        <v>78</v>
      </c>
      <c r="G180">
        <v>77.91</v>
      </c>
      <c r="H180">
        <v>78.149000000000001</v>
      </c>
      <c r="I180">
        <v>79.760999999999996</v>
      </c>
      <c r="J180">
        <v>78.433000000000007</v>
      </c>
      <c r="K180">
        <v>77</v>
      </c>
      <c r="L180">
        <v>72.373000000000005</v>
      </c>
      <c r="M180">
        <v>65.418000000000006</v>
      </c>
      <c r="N180">
        <v>58.910400000000003</v>
      </c>
      <c r="O180">
        <v>49.1111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74.179817429278714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76.565585444758526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77.184450914839061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76.663626695326627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77.52757533156678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78.951178194170396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79.812607859261519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78.93609356615832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75.952181404229933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72.277991837897105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66.193381804769629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58.513714135028223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48.890951330056964</v>
      </c>
      <c r="AE180" s="5"/>
      <c r="AG180" s="5">
        <f t="shared" si="49"/>
        <v>0.49418257072129279</v>
      </c>
      <c r="AH180" s="5">
        <f t="shared" si="49"/>
        <v>1.3004145552414741</v>
      </c>
      <c r="AI180" s="5">
        <f t="shared" si="49"/>
        <v>-0.55745091483906606</v>
      </c>
      <c r="AJ180" s="5">
        <f t="shared" si="49"/>
        <v>1.3363733046733728</v>
      </c>
      <c r="AK180" s="5">
        <f t="shared" si="48"/>
        <v>0.38242466843321665</v>
      </c>
      <c r="AL180" s="5">
        <f t="shared" si="48"/>
        <v>-0.80217819417039493</v>
      </c>
      <c r="AM180" s="5">
        <f t="shared" si="48"/>
        <v>-5.1607859261523004E-2</v>
      </c>
      <c r="AN180" s="5">
        <f t="shared" si="48"/>
        <v>-0.50309356615831291</v>
      </c>
      <c r="AO180" s="5">
        <f t="shared" si="47"/>
        <v>1.0478185957700674</v>
      </c>
      <c r="AP180" s="5">
        <f t="shared" si="47"/>
        <v>9.5008162102899973E-2</v>
      </c>
      <c r="AQ180" s="5">
        <f t="shared" si="47"/>
        <v>-0.77538180476962282</v>
      </c>
      <c r="AR180" s="5">
        <f t="shared" si="47"/>
        <v>0.39668586497177927</v>
      </c>
      <c r="AS180" s="5">
        <f t="shared" si="50"/>
        <v>0.22014866994303617</v>
      </c>
      <c r="AV180" s="2">
        <f t="shared" si="34"/>
        <v>74.179817428785157</v>
      </c>
      <c r="AW180" s="2">
        <f t="shared" si="35"/>
        <v>76.563931094634242</v>
      </c>
      <c r="AX180" s="2">
        <f t="shared" si="36"/>
        <v>77.184450914839061</v>
      </c>
      <c r="AY180" s="2">
        <f t="shared" si="37"/>
        <v>76.663622422577404</v>
      </c>
      <c r="AZ180" s="2">
        <f t="shared" si="38"/>
        <v>77.527572406031524</v>
      </c>
      <c r="BA180" s="2">
        <f t="shared" si="39"/>
        <v>78.951165250993029</v>
      </c>
      <c r="BB180" s="2">
        <f t="shared" si="40"/>
        <v>79.812601999191799</v>
      </c>
      <c r="BC180" s="2">
        <f t="shared" si="41"/>
        <v>78.936076329316037</v>
      </c>
      <c r="BD180" s="2">
        <f t="shared" si="42"/>
        <v>75.95217768916693</v>
      </c>
      <c r="BE180" s="2">
        <f t="shared" si="43"/>
        <v>72.277979041690458</v>
      </c>
      <c r="BF180" s="2">
        <f t="shared" si="44"/>
        <v>66.193324481466888</v>
      </c>
      <c r="BG180" s="2">
        <f t="shared" si="45"/>
        <v>58.513395117529832</v>
      </c>
      <c r="BH180" s="2">
        <f t="shared" si="46"/>
        <v>48.888998711324312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74.674000000000007</v>
      </c>
      <c r="CA180" s="2" t="str">
        <f>IF(OR(AND($B180&gt;D$230, $B180&lt;D$231), $B180&gt;D$232), D180, "")</f>
        <v/>
      </c>
      <c r="CB180" s="2">
        <f>IF(OR(AND($B180&gt;E$230, $B180&lt;E$231), $B180&gt;E$232), E180, "")</f>
        <v>76.626999999999995</v>
      </c>
      <c r="CC180" s="2">
        <f>IF(OR(AND($B180&gt;F$230, $B180&lt;F$231), $B180&gt;F$232), F180, "")</f>
        <v>78</v>
      </c>
      <c r="CD180" s="2">
        <f>IF(OR(AND($B180&gt;G$230, $B180&lt;G$231), $B180&gt;G$232), G180, "")</f>
        <v>77.91</v>
      </c>
      <c r="CE180" s="2">
        <f>IF(OR(AND($B180&gt;H$230, $B180&lt;H$231), $B180&gt;H$232), H180, "")</f>
        <v>78.149000000000001</v>
      </c>
      <c r="CF180" s="2">
        <f>IF(OR(AND($B180&gt;I$230, $B180&lt;I$231), $B180&gt;I$232), I180, "")</f>
        <v>79.760999999999996</v>
      </c>
      <c r="CG180" s="2">
        <f>IF(OR(AND($B180&gt;J$230, $B180&lt;J$231), $B180&gt;J$232), J180, "")</f>
        <v>78.433000000000007</v>
      </c>
      <c r="CH180" s="2">
        <f>IF(OR(AND($B180&gt;K$230, $B180&lt;K$231), $B180&gt;K$232), K180, "")</f>
        <v>77</v>
      </c>
      <c r="CI180" s="2">
        <f>IF(OR(AND($B180&gt;L$230, $B180&lt;L$231), $B180&gt;L$232), L180, "")</f>
        <v>72.373000000000005</v>
      </c>
      <c r="CJ180" s="2">
        <f>IF(OR(AND($B180&gt;M$230, $B180&lt;M$231), $B180&gt;M$232), M180, "")</f>
        <v>65.418000000000006</v>
      </c>
      <c r="CK180" s="2">
        <f>IF(OR(AND($B180&gt;N$230, $B180&lt;N$231), $B180&gt;N$232), N180, "")</f>
        <v>58.910400000000003</v>
      </c>
      <c r="CL180" s="2">
        <f>IF(OR(AND($B180&gt;O$230, $B180&lt;O$231), $B180&gt;O$232), O180, "")</f>
        <v>49.1111</v>
      </c>
      <c r="CO180" s="2">
        <f>BK$207*$B180+BK$209</f>
        <v>77.295255022512507</v>
      </c>
      <c r="CP180" s="2">
        <f>BL$207*$B180+BL$209</f>
        <v>80.610874634005881</v>
      </c>
      <c r="CQ180" s="2">
        <f>BM$207*$B180+BM$209</f>
        <v>83.019263903501781</v>
      </c>
      <c r="CR180" s="2">
        <f>BN$207*$B180+BN$209</f>
        <v>81.421789966010721</v>
      </c>
      <c r="CS180" s="2">
        <f>BO$207*$B180+BO$209</f>
        <v>81.389586328315474</v>
      </c>
      <c r="CT180" s="2">
        <f>BP$207*$B180+BP$209</f>
        <v>84.288792364100146</v>
      </c>
      <c r="CU180" s="2">
        <f>BQ$207*$B180+BQ$209</f>
        <v>83.923224924323449</v>
      </c>
      <c r="CV180" s="2">
        <f>BR$207*$B180+BR$209</f>
        <v>84.419583991915729</v>
      </c>
      <c r="CW180" s="2">
        <f>BS$207*$B180+BS$209</f>
        <v>82.249816015380489</v>
      </c>
      <c r="CX180" s="2">
        <f>BT$207*$B180+BT$209</f>
        <v>78.268296816207183</v>
      </c>
      <c r="CY180" s="2">
        <f>BU$207*$B180+BU$209</f>
        <v>72.790138206068335</v>
      </c>
      <c r="CZ180" s="2">
        <f>BV$207*$B180+BV$209</f>
        <v>64.037133012548608</v>
      </c>
      <c r="DA180" s="2">
        <f>BW$207*$B180+BW$209</f>
        <v>53.37301029383886</v>
      </c>
      <c r="DD180" s="2">
        <f>BZ$207*$B180+BZ$209</f>
        <v>74.176925991506423</v>
      </c>
      <c r="DE180" s="2">
        <f>CA$207*$B180+CA$209</f>
        <v>76.556636598872913</v>
      </c>
      <c r="DF180" s="2">
        <f>CB$207*$B180+CB$209</f>
        <v>77.178496391641971</v>
      </c>
      <c r="DG180" s="2">
        <f>CC$207*$B180+CC$209</f>
        <v>76.659370347669707</v>
      </c>
      <c r="DH180" s="2">
        <f>CD$207*$B180+CD$209</f>
        <v>77.524105073428728</v>
      </c>
      <c r="DI180" s="2">
        <f>CE$207*$B180+CE$209</f>
        <v>78.945730650436161</v>
      </c>
      <c r="DJ180" s="2">
        <f>CF$207*$B180+CF$209</f>
        <v>79.808576993179585</v>
      </c>
      <c r="DK180" s="2">
        <f>CG$207*$B180+CG$209</f>
        <v>78.930691340856328</v>
      </c>
      <c r="DL180" s="2">
        <f>CH$207*$B180+CH$209</f>
        <v>75.946443356388428</v>
      </c>
      <c r="DM180" s="2">
        <f>CI$207*$B180+CI$209</f>
        <v>72.272371212782076</v>
      </c>
      <c r="DN180" s="2">
        <f>CJ$207*$B180+CJ$209</f>
        <v>66.186507645788538</v>
      </c>
      <c r="DO180" s="2">
        <f>CK$207*$B180+CK$209</f>
        <v>58.50751384641034</v>
      </c>
      <c r="DP180" s="2">
        <f>CL$207*$B180+CL$209</f>
        <v>48.884400443580823</v>
      </c>
      <c r="DS180" s="2">
        <f>POWER(10,($B180-C$227)/C$228)/(1+POWER(10,($B180-C$227)/C$228))</f>
        <v>0.99907276068369055</v>
      </c>
      <c r="DT180" s="2">
        <f>POWER(10,($B180-D$227)/D$228)/(1+POWER(10,($B180-D$227)/D$228))</f>
        <v>0.99820077269806828</v>
      </c>
      <c r="DU180" s="2">
        <f>POWER(10,($B180-E$227)/E$228)/(1+POWER(10,($B180-E$227)/E$228))</f>
        <v>0.99898052384639391</v>
      </c>
      <c r="DV180" s="2">
        <f>POWER(10,($B180-F$227)/F$228)/(1+POWER(10,($B180-F$227)/F$228))</f>
        <v>0.99910716080302253</v>
      </c>
      <c r="DW180" s="2">
        <f>POWER(10,($B180-G$227)/G$228)/(1+POWER(10,($B180-G$227)/G$228))</f>
        <v>0.99910300105623007</v>
      </c>
      <c r="DX180" s="2">
        <f>POWER(10,($B180-H$227)/H$228)/(1+POWER(10,($B180-H$227)/H$228))</f>
        <v>0.99898286771740352</v>
      </c>
      <c r="DY180" s="2">
        <f>POWER(10,($B180-I$227)/I$228)/(1+POWER(10,($B180-I$227)/I$228))</f>
        <v>0.9990217860483902</v>
      </c>
      <c r="DZ180" s="2">
        <f>POWER(10,($B180-J$227)/J$228)/(1+POWER(10,($B180-J$227)/J$228))</f>
        <v>0.99901892990042751</v>
      </c>
      <c r="EA180" s="2">
        <f>POWER(10,($B180-K$227)/K$228)/(1+POWER(10,($B180-K$227)/K$228))</f>
        <v>0.99909027546224571</v>
      </c>
      <c r="EB180" s="2">
        <f>POWER(10,($B180-L$227)/L$228)/(1+POWER(10,($B180-L$227)/L$228))</f>
        <v>0.99906472673623847</v>
      </c>
      <c r="EC180" s="2">
        <f>POWER(10,($B180-M$227)/M$228)/(1+POWER(10,($B180-M$227)/M$228))</f>
        <v>0.99896771395429806</v>
      </c>
      <c r="ED180" s="2">
        <f>POWER(10,($B180-N$227)/N$228)/(1+POWER(10,($B180-N$227)/N$228))</f>
        <v>0.99893640575547971</v>
      </c>
      <c r="EE180" s="2">
        <f>POWER(10,($B180-O$227)/O$228)/(1+POWER(10,($B180-O$227)/O$228))</f>
        <v>0.99897556974277324</v>
      </c>
    </row>
    <row r="181" spans="2:135" x14ac:dyDescent="0.25">
      <c r="B181" s="2">
        <v>175</v>
      </c>
      <c r="C181">
        <v>74.233000000000004</v>
      </c>
      <c r="D181">
        <v>75.447999999999993</v>
      </c>
      <c r="E181">
        <v>77.045000000000002</v>
      </c>
      <c r="F181">
        <v>76.328000000000003</v>
      </c>
      <c r="G181">
        <v>77.477999999999994</v>
      </c>
      <c r="H181">
        <v>77.403000000000006</v>
      </c>
      <c r="I181">
        <v>79.656999999999996</v>
      </c>
      <c r="J181">
        <v>78.477999999999994</v>
      </c>
      <c r="K181">
        <v>76.552000000000007</v>
      </c>
      <c r="L181">
        <v>72.045000000000002</v>
      </c>
      <c r="M181">
        <v>66.492999999999995</v>
      </c>
      <c r="N181">
        <v>58.462699999999998</v>
      </c>
      <c r="O181">
        <v>49.444400000000002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74.15091091955378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76.530114901609451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77.132706652584929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76.615278404203764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77.490731402068022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78.914237269257612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79.786028574350624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78.899299846375698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75.906831330101269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72.238027706579729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66.154686784371833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58.478355309588217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48.855199532211188</v>
      </c>
      <c r="AE181" s="5"/>
      <c r="AG181" s="5">
        <f t="shared" si="49"/>
        <v>8.2089080446223761E-2</v>
      </c>
      <c r="AH181" s="5">
        <f t="shared" si="49"/>
        <v>-1.082114901609458</v>
      </c>
      <c r="AI181" s="5">
        <f t="shared" si="49"/>
        <v>-8.7706652584927269E-2</v>
      </c>
      <c r="AJ181" s="5">
        <f t="shared" si="49"/>
        <v>-0.28727840420376083</v>
      </c>
      <c r="AK181" s="5">
        <f t="shared" si="48"/>
        <v>-1.2731402068027364E-2</v>
      </c>
      <c r="AL181" s="5">
        <f t="shared" si="48"/>
        <v>-1.5112372692576059</v>
      </c>
      <c r="AM181" s="5">
        <f t="shared" si="48"/>
        <v>-0.12902857435062742</v>
      </c>
      <c r="AN181" s="5">
        <f t="shared" si="48"/>
        <v>-0.42129984637570317</v>
      </c>
      <c r="AO181" s="5">
        <f t="shared" si="47"/>
        <v>0.64516866989873733</v>
      </c>
      <c r="AP181" s="5">
        <f t="shared" si="47"/>
        <v>-0.19302770657972701</v>
      </c>
      <c r="AQ181" s="5">
        <f t="shared" si="47"/>
        <v>0.33831321562816186</v>
      </c>
      <c r="AR181" s="5">
        <f t="shared" si="47"/>
        <v>-1.5655309588218813E-2</v>
      </c>
      <c r="AS181" s="5">
        <f t="shared" si="50"/>
        <v>0.58920046778881385</v>
      </c>
      <c r="AV181" s="2">
        <f t="shared" si="34"/>
        <v>74.150910919344767</v>
      </c>
      <c r="AW181" s="2">
        <f t="shared" si="35"/>
        <v>76.529242499744356</v>
      </c>
      <c r="AX181" s="2">
        <f t="shared" si="36"/>
        <v>77.132706652584929</v>
      </c>
      <c r="AY181" s="2">
        <f t="shared" si="37"/>
        <v>76.615277000125346</v>
      </c>
      <c r="AZ181" s="2">
        <f t="shared" si="38"/>
        <v>77.490730459795316</v>
      </c>
      <c r="BA181" s="2">
        <f t="shared" si="39"/>
        <v>78.914232747812321</v>
      </c>
      <c r="BB181" s="2">
        <f t="shared" si="40"/>
        <v>79.786026662939165</v>
      </c>
      <c r="BC181" s="2">
        <f t="shared" si="41"/>
        <v>78.89929412778649</v>
      </c>
      <c r="BD181" s="2">
        <f t="shared" si="42"/>
        <v>75.906830178588052</v>
      </c>
      <c r="BE181" s="2">
        <f t="shared" si="43"/>
        <v>72.238023484274621</v>
      </c>
      <c r="BF181" s="2">
        <f t="shared" si="44"/>
        <v>66.15466655101109</v>
      </c>
      <c r="BG181" s="2">
        <f t="shared" si="45"/>
        <v>58.478231976684263</v>
      </c>
      <c r="BH181" s="2">
        <f t="shared" si="46"/>
        <v>48.854344177318474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74.233000000000004</v>
      </c>
      <c r="CA181" s="2">
        <f>IF(OR(AND($B181&gt;D$230, $B181&lt;D$231), $B181&gt;D$232), D181, "")</f>
        <v>75.447999999999993</v>
      </c>
      <c r="CB181" s="2">
        <f>IF(OR(AND($B181&gt;E$230, $B181&lt;E$231), $B181&gt;E$232), E181, "")</f>
        <v>77.045000000000002</v>
      </c>
      <c r="CC181" s="2">
        <f>IF(OR(AND($B181&gt;F$230, $B181&lt;F$231), $B181&gt;F$232), F181, "")</f>
        <v>76.328000000000003</v>
      </c>
      <c r="CD181" s="2">
        <f>IF(OR(AND($B181&gt;G$230, $B181&lt;G$231), $B181&gt;G$232), G181, "")</f>
        <v>77.477999999999994</v>
      </c>
      <c r="CE181" s="2">
        <f>IF(OR(AND($B181&gt;H$230, $B181&lt;H$231), $B181&gt;H$232), H181, "")</f>
        <v>77.403000000000006</v>
      </c>
      <c r="CF181" s="2">
        <f>IF(OR(AND($B181&gt;I$230, $B181&lt;I$231), $B181&gt;I$232), I181, "")</f>
        <v>79.656999999999996</v>
      </c>
      <c r="CG181" s="2">
        <f>IF(OR(AND($B181&gt;J$230, $B181&lt;J$231), $B181&gt;J$232), J181, "")</f>
        <v>78.477999999999994</v>
      </c>
      <c r="CH181" s="2">
        <f>IF(OR(AND($B181&gt;K$230, $B181&lt;K$231), $B181&gt;K$232), K181, "")</f>
        <v>76.552000000000007</v>
      </c>
      <c r="CI181" s="2">
        <f>IF(OR(AND($B181&gt;L$230, $B181&lt;L$231), $B181&gt;L$232), L181, "")</f>
        <v>72.045000000000002</v>
      </c>
      <c r="CJ181" s="2">
        <f>IF(OR(AND($B181&gt;M$230, $B181&lt;M$231), $B181&gt;M$232), M181, "")</f>
        <v>66.492999999999995</v>
      </c>
      <c r="CK181" s="2">
        <f>IF(OR(AND($B181&gt;N$230, $B181&lt;N$231), $B181&gt;N$232), N181, "")</f>
        <v>58.462699999999998</v>
      </c>
      <c r="CL181" s="2">
        <f>IF(OR(AND($B181&gt;O$230, $B181&lt;O$231), $B181&gt;O$232), O181, "")</f>
        <v>49.444400000000002</v>
      </c>
      <c r="CO181" s="2">
        <f>BK$207*$B181+BK$209</f>
        <v>77.301238421604538</v>
      </c>
      <c r="CP181" s="2">
        <f>BL$207*$B181+BL$209</f>
        <v>80.622271576883378</v>
      </c>
      <c r="CQ181" s="2">
        <f>BM$207*$B181+BM$209</f>
        <v>83.037099653718755</v>
      </c>
      <c r="CR181" s="2">
        <f>BN$207*$B181+BN$209</f>
        <v>81.430814506992121</v>
      </c>
      <c r="CS181" s="2">
        <f>BO$207*$B181+BO$209</f>
        <v>81.394082978832415</v>
      </c>
      <c r="CT181" s="2">
        <f>BP$207*$B181+BP$209</f>
        <v>84.314902664860014</v>
      </c>
      <c r="CU181" s="2">
        <f>BQ$207*$B181+BQ$209</f>
        <v>83.942104413710609</v>
      </c>
      <c r="CV181" s="2">
        <f>BR$207*$B181+BR$209</f>
        <v>84.448102806829908</v>
      </c>
      <c r="CW181" s="2">
        <f>BS$207*$B181+BS$209</f>
        <v>82.278001380070947</v>
      </c>
      <c r="CX181" s="2">
        <f>BT$207*$B181+BT$209</f>
        <v>78.29883188942695</v>
      </c>
      <c r="CY181" s="2">
        <f>BU$207*$B181+BU$209</f>
        <v>72.83114143330323</v>
      </c>
      <c r="CZ181" s="2">
        <f>BV$207*$B181+BV$209</f>
        <v>64.071276046957436</v>
      </c>
      <c r="DA181" s="2">
        <f>BW$207*$B181+BW$209</f>
        <v>53.395907427066874</v>
      </c>
      <c r="DD181" s="2">
        <f>BZ$207*$B181+BZ$209</f>
        <v>74.14824436509025</v>
      </c>
      <c r="DE181" s="2">
        <f>CA$207*$B181+CA$209</f>
        <v>76.522514081794085</v>
      </c>
      <c r="DF181" s="2">
        <f>CB$207*$B181+CB$209</f>
        <v>77.127211303227071</v>
      </c>
      <c r="DG181" s="2">
        <f>CC$207*$B181+CC$209</f>
        <v>76.611352304815455</v>
      </c>
      <c r="DH181" s="2">
        <f>CD$207*$B181+CD$209</f>
        <v>77.487534366536067</v>
      </c>
      <c r="DI181" s="2">
        <f>CE$207*$B181+CE$209</f>
        <v>78.909217792900179</v>
      </c>
      <c r="DJ181" s="2">
        <f>CF$207*$B181+CF$209</f>
        <v>79.782315221973391</v>
      </c>
      <c r="DK181" s="2">
        <f>CG$207*$B181+CG$209</f>
        <v>78.894324474703154</v>
      </c>
      <c r="DL181" s="2">
        <f>CH$207*$B181+CH$209</f>
        <v>75.901539340730082</v>
      </c>
      <c r="DM181" s="2">
        <f>CI$207*$B181+CI$209</f>
        <v>72.23284890018445</v>
      </c>
      <c r="DN181" s="2">
        <f>CJ$207*$B181+CJ$209</f>
        <v>66.14837444800358</v>
      </c>
      <c r="DO181" s="2">
        <f>CK$207*$B181+CK$209</f>
        <v>58.472800894448028</v>
      </c>
      <c r="DP181" s="2">
        <f>CL$207*$B181+CL$209</f>
        <v>48.850096682120579</v>
      </c>
      <c r="DS181" s="2">
        <f>POWER(10,($B181-C$227)/C$228)/(1+POWER(10,($B181-C$227)/C$228))</f>
        <v>0.99915427869297679</v>
      </c>
      <c r="DT181" s="2">
        <f>POWER(10,($B181-D$227)/D$228)/(1+POWER(10,($B181-D$227)/D$228))</f>
        <v>0.99835882537971588</v>
      </c>
      <c r="DU181" s="2">
        <f>POWER(10,($B181-E$227)/E$228)/(1+POWER(10,($B181-E$227)/E$228))</f>
        <v>0.99907014328664812</v>
      </c>
      <c r="DV181" s="2">
        <f>POWER(10,($B181-F$227)/F$228)/(1+POWER(10,($B181-F$227)/F$228))</f>
        <v>0.99918565699962891</v>
      </c>
      <c r="DW181" s="2">
        <f>POWER(10,($B181-G$227)/G$228)/(1+POWER(10,($B181-G$227)/G$228))</f>
        <v>0.9991818626679333</v>
      </c>
      <c r="DX181" s="2">
        <f>POWER(10,($B181-H$227)/H$228)/(1+POWER(10,($B181-H$227)/H$228))</f>
        <v>0.99907228130552961</v>
      </c>
      <c r="DY181" s="2">
        <f>POWER(10,($B181-I$227)/I$228)/(1+POWER(10,($B181-I$227)/I$228))</f>
        <v>0.99910778147768975</v>
      </c>
      <c r="DZ181" s="2">
        <f>POWER(10,($B181-J$227)/J$228)/(1+POWER(10,($B181-J$227)/J$228))</f>
        <v>0.99910517619066785</v>
      </c>
      <c r="EA181" s="2">
        <f>POWER(10,($B181-K$227)/K$228)/(1+POWER(10,($B181-K$227)/K$228))</f>
        <v>0.99917025494305145</v>
      </c>
      <c r="EB181" s="2">
        <f>POWER(10,($B181-L$227)/L$228)/(1+POWER(10,($B181-L$227)/L$228))</f>
        <v>0.99914695044490687</v>
      </c>
      <c r="EC181" s="2">
        <f>POWER(10,($B181-M$227)/M$228)/(1+POWER(10,($B181-M$227)/M$228))</f>
        <v>0.9990584584167983</v>
      </c>
      <c r="ED181" s="2">
        <f>POWER(10,($B181-N$227)/N$228)/(1+POWER(10,($B181-N$227)/N$228))</f>
        <v>0.9990298997337157</v>
      </c>
      <c r="EE181" s="2">
        <f>POWER(10,($B181-O$227)/O$228)/(1+POWER(10,($B181-O$227)/O$228))</f>
        <v>0.99906562427777745</v>
      </c>
    </row>
    <row r="182" spans="2:135" x14ac:dyDescent="0.25">
      <c r="B182" s="2">
        <v>176</v>
      </c>
      <c r="C182">
        <v>72.628</v>
      </c>
      <c r="D182">
        <v>77.388000000000005</v>
      </c>
      <c r="E182">
        <v>77.284000000000006</v>
      </c>
      <c r="F182">
        <v>76.418000000000006</v>
      </c>
      <c r="G182">
        <v>77.507000000000005</v>
      </c>
      <c r="H182">
        <v>79.447999999999993</v>
      </c>
      <c r="I182">
        <v>78.103999999999999</v>
      </c>
      <c r="J182">
        <v>78.715999999999994</v>
      </c>
      <c r="K182">
        <v>75.507000000000005</v>
      </c>
      <c r="L182">
        <v>71.492999999999995</v>
      </c>
      <c r="M182">
        <v>67.641999999999996</v>
      </c>
      <c r="N182">
        <v>58.402999999999999</v>
      </c>
      <c r="O182">
        <v>49.6111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74.122021585492575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76.495035448381785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77.080997065070576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76.56695669022568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77.453909674572557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78.877333494199007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79.759475918756166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78.862545104290476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75.861516631697185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72.198102052319541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66.116054948182736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58.443147918070942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48.820073378207951</v>
      </c>
      <c r="AE182" s="5"/>
      <c r="AG182" s="5">
        <f t="shared" si="49"/>
        <v>-1.4940215854925754</v>
      </c>
      <c r="AH182" s="5">
        <f t="shared" si="49"/>
        <v>0.89296455161822053</v>
      </c>
      <c r="AI182" s="5">
        <f t="shared" si="49"/>
        <v>0.20300293492942956</v>
      </c>
      <c r="AJ182" s="5">
        <f t="shared" si="49"/>
        <v>-0.14895669022567404</v>
      </c>
      <c r="AK182" s="5">
        <f t="shared" si="48"/>
        <v>5.3090325427447738E-2</v>
      </c>
      <c r="AL182" s="5">
        <f t="shared" si="48"/>
        <v>0.5706665058009861</v>
      </c>
      <c r="AM182" s="5">
        <f t="shared" si="48"/>
        <v>-1.6554759187561672</v>
      </c>
      <c r="AN182" s="5">
        <f t="shared" si="48"/>
        <v>-0.14654510429048173</v>
      </c>
      <c r="AO182" s="5">
        <f t="shared" si="47"/>
        <v>-0.35451663169718017</v>
      </c>
      <c r="AP182" s="5">
        <f t="shared" si="47"/>
        <v>-0.70510205231954615</v>
      </c>
      <c r="AQ182" s="5">
        <f t="shared" si="47"/>
        <v>1.5259450518172599</v>
      </c>
      <c r="AR182" s="5">
        <f t="shared" si="47"/>
        <v>-4.0147918070942978E-2</v>
      </c>
      <c r="AS182" s="5">
        <f t="shared" si="50"/>
        <v>0.79102662179204941</v>
      </c>
      <c r="AV182" s="2">
        <f t="shared" si="34"/>
        <v>74.122021585408078</v>
      </c>
      <c r="AW182" s="2">
        <f t="shared" si="35"/>
        <v>76.494596983033134</v>
      </c>
      <c r="AX182" s="2">
        <f t="shared" si="36"/>
        <v>77.080997065070576</v>
      </c>
      <c r="AY182" s="2">
        <f t="shared" si="37"/>
        <v>76.566956251088911</v>
      </c>
      <c r="AZ182" s="2">
        <f t="shared" si="38"/>
        <v>77.453909385807535</v>
      </c>
      <c r="BA182" s="2">
        <f t="shared" si="39"/>
        <v>78.877331991102778</v>
      </c>
      <c r="BB182" s="2">
        <f t="shared" si="40"/>
        <v>79.759475325822734</v>
      </c>
      <c r="BC182" s="2">
        <f t="shared" si="41"/>
        <v>78.862543299574739</v>
      </c>
      <c r="BD182" s="2">
        <f t="shared" si="42"/>
        <v>75.861516292300735</v>
      </c>
      <c r="BE182" s="2">
        <f t="shared" si="43"/>
        <v>72.198100726685368</v>
      </c>
      <c r="BF182" s="2">
        <f t="shared" si="44"/>
        <v>66.116048151581069</v>
      </c>
      <c r="BG182" s="2">
        <f t="shared" si="45"/>
        <v>58.443102496168628</v>
      </c>
      <c r="BH182" s="2">
        <f t="shared" si="46"/>
        <v>48.819715749195431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72.628</v>
      </c>
      <c r="CA182" s="2">
        <f>IF(OR(AND($B182&gt;D$230, $B182&lt;D$231), $B182&gt;D$232), D182, "")</f>
        <v>77.388000000000005</v>
      </c>
      <c r="CB182" s="2">
        <f>IF(OR(AND($B182&gt;E$230, $B182&lt;E$231), $B182&gt;E$232), E182, "")</f>
        <v>77.284000000000006</v>
      </c>
      <c r="CC182" s="2">
        <f>IF(OR(AND($B182&gt;F$230, $B182&lt;F$231), $B182&gt;F$232), F182, "")</f>
        <v>76.418000000000006</v>
      </c>
      <c r="CD182" s="2">
        <f>IF(OR(AND($B182&gt;G$230, $B182&lt;G$231), $B182&gt;G$232), G182, "")</f>
        <v>77.507000000000005</v>
      </c>
      <c r="CE182" s="2">
        <f>IF(OR(AND($B182&gt;H$230, $B182&lt;H$231), $B182&gt;H$232), H182, "")</f>
        <v>79.447999999999993</v>
      </c>
      <c r="CF182" s="2">
        <f>IF(OR(AND($B182&gt;I$230, $B182&lt;I$231), $B182&gt;I$232), I182, "")</f>
        <v>78.103999999999999</v>
      </c>
      <c r="CG182" s="2">
        <f>IF(OR(AND($B182&gt;J$230, $B182&lt;J$231), $B182&gt;J$232), J182, "")</f>
        <v>78.715999999999994</v>
      </c>
      <c r="CH182" s="2">
        <f>IF(OR(AND($B182&gt;K$230, $B182&lt;K$231), $B182&gt;K$232), K182, "")</f>
        <v>75.507000000000005</v>
      </c>
      <c r="CI182" s="2">
        <f>IF(OR(AND($B182&gt;L$230, $B182&lt;L$231), $B182&gt;L$232), L182, "")</f>
        <v>71.492999999999995</v>
      </c>
      <c r="CJ182" s="2">
        <f>IF(OR(AND($B182&gt;M$230, $B182&lt;M$231), $B182&gt;M$232), M182, "")</f>
        <v>67.641999999999996</v>
      </c>
      <c r="CK182" s="2">
        <f>IF(OR(AND($B182&gt;N$230, $B182&lt;N$231), $B182&gt;N$232), N182, "")</f>
        <v>58.402999999999999</v>
      </c>
      <c r="CL182" s="2">
        <f>IF(OR(AND($B182&gt;O$230, $B182&lt;O$231), $B182&gt;O$232), O182, "")</f>
        <v>49.6111</v>
      </c>
      <c r="CO182" s="2">
        <f>BK$207*$B182+BK$209</f>
        <v>77.307221820696583</v>
      </c>
      <c r="CP182" s="2">
        <f>BL$207*$B182+BL$209</f>
        <v>80.63366851976086</v>
      </c>
      <c r="CQ182" s="2">
        <f>BM$207*$B182+BM$209</f>
        <v>83.05493540393573</v>
      </c>
      <c r="CR182" s="2">
        <f>BN$207*$B182+BN$209</f>
        <v>81.439839047973507</v>
      </c>
      <c r="CS182" s="2">
        <f>BO$207*$B182+BO$209</f>
        <v>81.398579629349342</v>
      </c>
      <c r="CT182" s="2">
        <f>BP$207*$B182+BP$209</f>
        <v>84.341012965619882</v>
      </c>
      <c r="CU182" s="2">
        <f>BQ$207*$B182+BQ$209</f>
        <v>83.96098390309777</v>
      </c>
      <c r="CV182" s="2">
        <f>BR$207*$B182+BR$209</f>
        <v>84.476621621744073</v>
      </c>
      <c r="CW182" s="2">
        <f>BS$207*$B182+BS$209</f>
        <v>82.306186744761405</v>
      </c>
      <c r="CX182" s="2">
        <f>BT$207*$B182+BT$209</f>
        <v>78.329366962646702</v>
      </c>
      <c r="CY182" s="2">
        <f>BU$207*$B182+BU$209</f>
        <v>72.872144660538112</v>
      </c>
      <c r="CZ182" s="2">
        <f>BV$207*$B182+BV$209</f>
        <v>64.105419081366264</v>
      </c>
      <c r="DA182" s="2">
        <f>BW$207*$B182+BW$209</f>
        <v>53.418804560294888</v>
      </c>
      <c r="DD182" s="2">
        <f>BZ$207*$B182+BZ$209</f>
        <v>74.119562738674063</v>
      </c>
      <c r="DE182" s="2">
        <f>CA$207*$B182+CA$209</f>
        <v>76.488391564715243</v>
      </c>
      <c r="DF182" s="2">
        <f>CB$207*$B182+CB$209</f>
        <v>77.075926214812185</v>
      </c>
      <c r="DG182" s="2">
        <f>CC$207*$B182+CC$209</f>
        <v>76.563334261961202</v>
      </c>
      <c r="DH182" s="2">
        <f>CD$207*$B182+CD$209</f>
        <v>77.450963659643421</v>
      </c>
      <c r="DI182" s="2">
        <f>CE$207*$B182+CE$209</f>
        <v>78.872704935364197</v>
      </c>
      <c r="DJ182" s="2">
        <f>CF$207*$B182+CF$209</f>
        <v>79.756053450767183</v>
      </c>
      <c r="DK182" s="2">
        <f>CG$207*$B182+CG$209</f>
        <v>78.857957608549995</v>
      </c>
      <c r="DL182" s="2">
        <f>CH$207*$B182+CH$209</f>
        <v>75.856635325071721</v>
      </c>
      <c r="DM182" s="2">
        <f>CI$207*$B182+CI$209</f>
        <v>72.193326587586839</v>
      </c>
      <c r="DN182" s="2">
        <f>CJ$207*$B182+CJ$209</f>
        <v>66.110241250218621</v>
      </c>
      <c r="DO182" s="2">
        <f>CK$207*$B182+CK$209</f>
        <v>58.438087942485716</v>
      </c>
      <c r="DP182" s="2">
        <f>CL$207*$B182+CL$209</f>
        <v>48.815792920660328</v>
      </c>
      <c r="DS182" s="2">
        <f>POWER(10,($B182-C$227)/C$228)/(1+POWER(10,($B182-C$227)/C$228))</f>
        <v>0.99922863560037256</v>
      </c>
      <c r="DT182" s="2">
        <f>POWER(10,($B182-D$227)/D$228)/(1+POWER(10,($B182-D$227)/D$228))</f>
        <v>0.99850301478401071</v>
      </c>
      <c r="DU182" s="2">
        <f>POWER(10,($B182-E$227)/E$228)/(1+POWER(10,($B182-E$227)/E$228))</f>
        <v>0.99915189120839387</v>
      </c>
      <c r="DV182" s="2">
        <f>POWER(10,($B182-F$227)/F$228)/(1+POWER(10,($B182-F$227)/F$228))</f>
        <v>0.99925725713668834</v>
      </c>
      <c r="DW182" s="2">
        <f>POWER(10,($B182-G$227)/G$228)/(1+POWER(10,($B182-G$227)/G$228))</f>
        <v>0.99925379616793608</v>
      </c>
      <c r="DX182" s="2">
        <f>POWER(10,($B182-H$227)/H$228)/(1+POWER(10,($B182-H$227)/H$228))</f>
        <v>0.99915384142353125</v>
      </c>
      <c r="DY182" s="2">
        <f>POWER(10,($B182-I$227)/I$228)/(1+POWER(10,($B182-I$227)/I$228))</f>
        <v>0.99918622315057248</v>
      </c>
      <c r="DZ182" s="2">
        <f>POWER(10,($B182-J$227)/J$228)/(1+POWER(10,($B182-J$227)/J$228))</f>
        <v>0.99918384672691396</v>
      </c>
      <c r="EA182" s="2">
        <f>POWER(10,($B182-K$227)/K$228)/(1+POWER(10,($B182-K$227)/K$228))</f>
        <v>0.99924320826187751</v>
      </c>
      <c r="EB182" s="2">
        <f>POWER(10,($B182-L$227)/L$228)/(1+POWER(10,($B182-L$227)/L$228))</f>
        <v>0.99922195115959045</v>
      </c>
      <c r="EC182" s="2">
        <f>POWER(10,($B182-M$227)/M$228)/(1+POWER(10,($B182-M$227)/M$228))</f>
        <v>0.9991412327254513</v>
      </c>
      <c r="ED182" s="2">
        <f>POWER(10,($B182-N$227)/N$228)/(1+POWER(10,($B182-N$227)/N$228))</f>
        <v>0.99911518251536313</v>
      </c>
      <c r="EE182" s="2">
        <f>POWER(10,($B182-O$227)/O$228)/(1+POWER(10,($B182-O$227)/O$228))</f>
        <v>0.99914776914719738</v>
      </c>
    </row>
    <row r="183" spans="2:135" x14ac:dyDescent="0.25">
      <c r="B183" s="2">
        <v>177</v>
      </c>
      <c r="C183">
        <v>73.372</v>
      </c>
      <c r="D183">
        <v>76.179000000000002</v>
      </c>
      <c r="E183">
        <v>76.954999999999998</v>
      </c>
      <c r="F183">
        <v>75.850999999999999</v>
      </c>
      <c r="G183">
        <v>77.462999999999994</v>
      </c>
      <c r="H183">
        <v>79.745999999999995</v>
      </c>
      <c r="I183">
        <v>80.328000000000003</v>
      </c>
      <c r="J183">
        <v>79.328000000000003</v>
      </c>
      <c r="K183">
        <v>75.507000000000005</v>
      </c>
      <c r="L183">
        <v>71.730999999999995</v>
      </c>
      <c r="M183">
        <v>65.97</v>
      </c>
      <c r="N183">
        <v>56.746299999999998</v>
      </c>
      <c r="O183">
        <v>49.7361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74.09314814762395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76.460201387394022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77.029319609817762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76.518658501639123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77.417107697605573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78.840461122797734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79.732946370143225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78.825822084964202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75.816233645812815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72.158208751054588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66.07746856707027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58.408020178276601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48.785254269326671</v>
      </c>
      <c r="AE183" s="5"/>
      <c r="AG183" s="5">
        <f t="shared" si="49"/>
        <v>-0.72114814762394985</v>
      </c>
      <c r="AH183" s="5">
        <f t="shared" si="49"/>
        <v>-0.28120138739402023</v>
      </c>
      <c r="AI183" s="5">
        <f t="shared" si="49"/>
        <v>-7.4319609817763421E-2</v>
      </c>
      <c r="AJ183" s="5">
        <f t="shared" si="49"/>
        <v>-0.66765850163912432</v>
      </c>
      <c r="AK183" s="5">
        <f t="shared" si="48"/>
        <v>4.5892302394420881E-2</v>
      </c>
      <c r="AL183" s="5">
        <f t="shared" si="48"/>
        <v>0.90553887720226101</v>
      </c>
      <c r="AM183" s="5">
        <f t="shared" si="48"/>
        <v>0.59505362985677834</v>
      </c>
      <c r="AN183" s="5">
        <f t="shared" si="48"/>
        <v>0.50217791503580145</v>
      </c>
      <c r="AO183" s="5">
        <f t="shared" si="47"/>
        <v>-0.30923364581281021</v>
      </c>
      <c r="AP183" s="5">
        <f t="shared" si="47"/>
        <v>-0.42720875105459299</v>
      </c>
      <c r="AQ183" s="5">
        <f t="shared" si="47"/>
        <v>-0.10746856707027064</v>
      </c>
      <c r="AR183" s="5">
        <f t="shared" si="47"/>
        <v>-1.6617201782766031</v>
      </c>
      <c r="AS183" s="5">
        <f t="shared" si="50"/>
        <v>0.95084573067332911</v>
      </c>
      <c r="AV183" s="2">
        <f t="shared" si="34"/>
        <v>74.093148147591336</v>
      </c>
      <c r="AW183" s="2">
        <f t="shared" si="35"/>
        <v>76.459991356343664</v>
      </c>
      <c r="AX183" s="2">
        <f t="shared" si="36"/>
        <v>77.029319609817762</v>
      </c>
      <c r="AY183" s="2">
        <f t="shared" si="37"/>
        <v>76.518658370921926</v>
      </c>
      <c r="AZ183" s="2">
        <f t="shared" si="38"/>
        <v>77.417107613406131</v>
      </c>
      <c r="BA183" s="2">
        <f t="shared" si="39"/>
        <v>78.840460647277041</v>
      </c>
      <c r="BB183" s="2">
        <f t="shared" si="40"/>
        <v>79.732946195215746</v>
      </c>
      <c r="BC183" s="2">
        <f t="shared" si="41"/>
        <v>78.825821543191125</v>
      </c>
      <c r="BD183" s="2">
        <f t="shared" si="42"/>
        <v>75.81623355069074</v>
      </c>
      <c r="BE183" s="2">
        <f t="shared" si="43"/>
        <v>72.158208355047037</v>
      </c>
      <c r="BF183" s="2">
        <f t="shared" si="44"/>
        <v>66.077466394356165</v>
      </c>
      <c r="BG183" s="2">
        <f t="shared" si="45"/>
        <v>58.408004242486896</v>
      </c>
      <c r="BH183" s="2">
        <f t="shared" si="46"/>
        <v>48.785111552017028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73.372</v>
      </c>
      <c r="CA183" s="2">
        <f>IF(OR(AND($B183&gt;D$230, $B183&lt;D$231), $B183&gt;D$232), D183, "")</f>
        <v>76.179000000000002</v>
      </c>
      <c r="CB183" s="2">
        <f>IF(OR(AND($B183&gt;E$230, $B183&lt;E$231), $B183&gt;E$232), E183, "")</f>
        <v>76.954999999999998</v>
      </c>
      <c r="CC183" s="2">
        <f>IF(OR(AND($B183&gt;F$230, $B183&lt;F$231), $B183&gt;F$232), F183, "")</f>
        <v>75.850999999999999</v>
      </c>
      <c r="CD183" s="2">
        <f>IF(OR(AND($B183&gt;G$230, $B183&lt;G$231), $B183&gt;G$232), G183, "")</f>
        <v>77.462999999999994</v>
      </c>
      <c r="CE183" s="2">
        <f>IF(OR(AND($B183&gt;H$230, $B183&lt;H$231), $B183&gt;H$232), H183, "")</f>
        <v>79.745999999999995</v>
      </c>
      <c r="CF183" s="2">
        <f>IF(OR(AND($B183&gt;I$230, $B183&lt;I$231), $B183&gt;I$232), I183, "")</f>
        <v>80.328000000000003</v>
      </c>
      <c r="CG183" s="2">
        <f>IF(OR(AND($B183&gt;J$230, $B183&lt;J$231), $B183&gt;J$232), J183, "")</f>
        <v>79.328000000000003</v>
      </c>
      <c r="CH183" s="2">
        <f>IF(OR(AND($B183&gt;K$230, $B183&lt;K$231), $B183&gt;K$232), K183, "")</f>
        <v>75.507000000000005</v>
      </c>
      <c r="CI183" s="2">
        <f>IF(OR(AND($B183&gt;L$230, $B183&lt;L$231), $B183&gt;L$232), L183, "")</f>
        <v>71.730999999999995</v>
      </c>
      <c r="CJ183" s="2">
        <f>IF(OR(AND($B183&gt;M$230, $B183&lt;M$231), $B183&gt;M$232), M183, "")</f>
        <v>65.97</v>
      </c>
      <c r="CK183" s="2">
        <f>IF(OR(AND($B183&gt;N$230, $B183&lt;N$231), $B183&gt;N$232), N183, "")</f>
        <v>56.746299999999998</v>
      </c>
      <c r="CL183" s="2">
        <f>IF(OR(AND($B183&gt;O$230, $B183&lt;O$231), $B183&gt;O$232), O183, "")</f>
        <v>49.7361</v>
      </c>
      <c r="CO183" s="2">
        <f>BK$207*$B183+BK$209</f>
        <v>77.313205219788614</v>
      </c>
      <c r="CP183" s="2">
        <f>BL$207*$B183+BL$209</f>
        <v>80.645065462638357</v>
      </c>
      <c r="CQ183" s="2">
        <f>BM$207*$B183+BM$209</f>
        <v>83.072771154152719</v>
      </c>
      <c r="CR183" s="2">
        <f>BN$207*$B183+BN$209</f>
        <v>81.448863588954907</v>
      </c>
      <c r="CS183" s="2">
        <f>BO$207*$B183+BO$209</f>
        <v>81.403076279866283</v>
      </c>
      <c r="CT183" s="2">
        <f>BP$207*$B183+BP$209</f>
        <v>84.36712326637975</v>
      </c>
      <c r="CU183" s="2">
        <f>BQ$207*$B183+BQ$209</f>
        <v>83.97986339248493</v>
      </c>
      <c r="CV183" s="2">
        <f>BR$207*$B183+BR$209</f>
        <v>84.505140436658252</v>
      </c>
      <c r="CW183" s="2">
        <f>BS$207*$B183+BS$209</f>
        <v>82.334372109451849</v>
      </c>
      <c r="CX183" s="2">
        <f>BT$207*$B183+BT$209</f>
        <v>78.359902035866469</v>
      </c>
      <c r="CY183" s="2">
        <f>BU$207*$B183+BU$209</f>
        <v>72.913147887772993</v>
      </c>
      <c r="CZ183" s="2">
        <f>BV$207*$B183+BV$209</f>
        <v>64.139562115775092</v>
      </c>
      <c r="DA183" s="2">
        <f>BW$207*$B183+BW$209</f>
        <v>53.441701693522909</v>
      </c>
      <c r="DD183" s="2">
        <f>BZ$207*$B183+BZ$209</f>
        <v>74.090881112257875</v>
      </c>
      <c r="DE183" s="2">
        <f>CA$207*$B183+CA$209</f>
        <v>76.454269047636402</v>
      </c>
      <c r="DF183" s="2">
        <f>CB$207*$B183+CB$209</f>
        <v>77.024641126397285</v>
      </c>
      <c r="DG183" s="2">
        <f>CC$207*$B183+CC$209</f>
        <v>76.51531621910695</v>
      </c>
      <c r="DH183" s="2">
        <f>CD$207*$B183+CD$209</f>
        <v>77.414392952750774</v>
      </c>
      <c r="DI183" s="2">
        <f>CE$207*$B183+CE$209</f>
        <v>78.836192077828215</v>
      </c>
      <c r="DJ183" s="2">
        <f>CF$207*$B183+CF$209</f>
        <v>79.729791679560975</v>
      </c>
      <c r="DK183" s="2">
        <f>CG$207*$B183+CG$209</f>
        <v>78.821590742396822</v>
      </c>
      <c r="DL183" s="2">
        <f>CH$207*$B183+CH$209</f>
        <v>75.811731309413375</v>
      </c>
      <c r="DM183" s="2">
        <f>CI$207*$B183+CI$209</f>
        <v>72.153804274989213</v>
      </c>
      <c r="DN183" s="2">
        <f>CJ$207*$B183+CJ$209</f>
        <v>66.072108052433649</v>
      </c>
      <c r="DO183" s="2">
        <f>CK$207*$B183+CK$209</f>
        <v>58.403374990523403</v>
      </c>
      <c r="DP183" s="2">
        <f>CL$207*$B183+CL$209</f>
        <v>48.781489159200085</v>
      </c>
      <c r="DS183" s="2">
        <f>POWER(10,($B183-C$227)/C$228)/(1+POWER(10,($B183-C$227)/C$228))</f>
        <v>0.99929645955595625</v>
      </c>
      <c r="DT183" s="2">
        <f>POWER(10,($B183-D$227)/D$228)/(1+POWER(10,($B183-D$227)/D$228))</f>
        <v>0.99863455340212193</v>
      </c>
      <c r="DU183" s="2">
        <f>POWER(10,($B183-E$227)/E$228)/(1+POWER(10,($B183-E$227)/E$228))</f>
        <v>0.99922645786399933</v>
      </c>
      <c r="DV183" s="2">
        <f>POWER(10,($B183-F$227)/F$228)/(1+POWER(10,($B183-F$227)/F$228))</f>
        <v>0.99932256618525594</v>
      </c>
      <c r="DW183" s="2">
        <f>POWER(10,($B183-G$227)/G$228)/(1+POWER(10,($B183-G$227)/G$228))</f>
        <v>0.99931940933066954</v>
      </c>
      <c r="DX183" s="2">
        <f>POWER(10,($B183-H$227)/H$228)/(1+POWER(10,($B183-H$227)/H$228))</f>
        <v>0.99922823674652461</v>
      </c>
      <c r="DY183" s="2">
        <f>POWER(10,($B183-I$227)/I$228)/(1+POWER(10,($B183-I$227)/I$228))</f>
        <v>0.99925777354646228</v>
      </c>
      <c r="DZ183" s="2">
        <f>POWER(10,($B183-J$227)/J$228)/(1+POWER(10,($B183-J$227)/J$228))</f>
        <v>0.99925560591146401</v>
      </c>
      <c r="EA183" s="2">
        <f>POWER(10,($B183-K$227)/K$228)/(1+POWER(10,($B183-K$227)/K$228))</f>
        <v>0.99930975176843351</v>
      </c>
      <c r="EB183" s="2">
        <f>POWER(10,($B183-L$227)/L$228)/(1+POWER(10,($B183-L$227)/L$228))</f>
        <v>0.99929036244230718</v>
      </c>
      <c r="EC183" s="2">
        <f>POWER(10,($B183-M$227)/M$228)/(1+POWER(10,($B183-M$227)/M$228))</f>
        <v>0.99921673575194858</v>
      </c>
      <c r="ED183" s="2">
        <f>POWER(10,($B183-N$227)/N$228)/(1+POWER(10,($B183-N$227)/N$228))</f>
        <v>0.99919297403267915</v>
      </c>
      <c r="EE183" s="2">
        <f>POWER(10,($B183-O$227)/O$228)/(1+POWER(10,($B183-O$227)/O$228))</f>
        <v>0.99922269793700058</v>
      </c>
    </row>
    <row r="184" spans="2:135" x14ac:dyDescent="0.25">
      <c r="B184" s="2">
        <v>178</v>
      </c>
      <c r="C184">
        <v>74.534999999999997</v>
      </c>
      <c r="D184">
        <v>75.09</v>
      </c>
      <c r="E184">
        <v>77.358000000000004</v>
      </c>
      <c r="F184">
        <v>76.299000000000007</v>
      </c>
      <c r="G184">
        <v>77.164000000000001</v>
      </c>
      <c r="H184">
        <v>77.896000000000001</v>
      </c>
      <c r="I184">
        <v>79.269000000000005</v>
      </c>
      <c r="J184">
        <v>79.03</v>
      </c>
      <c r="K184">
        <v>76.790999999999997</v>
      </c>
      <c r="L184">
        <v>71.745999999999995</v>
      </c>
      <c r="M184">
        <v>66.715999999999994</v>
      </c>
      <c r="N184">
        <v>58.074599999999997</v>
      </c>
      <c r="O184">
        <v>47.902799999999999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74.064289418372098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76.425518544840273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76.977671922614249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76.470381718213218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77.380323709716549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78.803616690144551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79.706437656758808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78.789126873362108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75.770979674921435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72.118344238286213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66.038919253025398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58.372940275116548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48.750584197986775</v>
      </c>
      <c r="AE184" s="5"/>
      <c r="AG184" s="5">
        <f t="shared" si="49"/>
        <v>0.47071058162789825</v>
      </c>
      <c r="AH184" s="5">
        <f t="shared" si="49"/>
        <v>-1.3355185448402693</v>
      </c>
      <c r="AI184" s="5">
        <f t="shared" si="49"/>
        <v>0.38032807738575514</v>
      </c>
      <c r="AJ184" s="5">
        <f t="shared" si="49"/>
        <v>-0.1713817182132118</v>
      </c>
      <c r="AK184" s="5">
        <f t="shared" si="48"/>
        <v>-0.2163237097165478</v>
      </c>
      <c r="AL184" s="5">
        <f t="shared" si="48"/>
        <v>-0.90761669014455038</v>
      </c>
      <c r="AM184" s="5">
        <f t="shared" si="48"/>
        <v>-0.43743765675880297</v>
      </c>
      <c r="AN184" s="5">
        <f t="shared" si="48"/>
        <v>0.24087312663789362</v>
      </c>
      <c r="AO184" s="5">
        <f t="shared" si="47"/>
        <v>1.020020325078562</v>
      </c>
      <c r="AP184" s="5">
        <f t="shared" si="47"/>
        <v>-0.37234423828621743</v>
      </c>
      <c r="AQ184" s="5">
        <f t="shared" si="47"/>
        <v>0.67708074697459608</v>
      </c>
      <c r="AR184" s="5">
        <f t="shared" si="47"/>
        <v>-0.29834027511655137</v>
      </c>
      <c r="AS184" s="5">
        <f t="shared" si="50"/>
        <v>-0.84778419798677618</v>
      </c>
      <c r="AV184" s="2">
        <f t="shared" si="34"/>
        <v>74.064289418360076</v>
      </c>
      <c r="AW184" s="2">
        <f t="shared" si="35"/>
        <v>76.425422657501358</v>
      </c>
      <c r="AX184" s="2">
        <f t="shared" si="36"/>
        <v>76.977671922614249</v>
      </c>
      <c r="AY184" s="2">
        <f t="shared" si="37"/>
        <v>76.470381681180115</v>
      </c>
      <c r="AZ184" s="2">
        <f t="shared" si="38"/>
        <v>77.380323686356675</v>
      </c>
      <c r="BA184" s="2">
        <f t="shared" si="39"/>
        <v>78.803616546983406</v>
      </c>
      <c r="BB184" s="2">
        <f t="shared" si="40"/>
        <v>79.70643760767814</v>
      </c>
      <c r="BC184" s="2">
        <f t="shared" si="41"/>
        <v>78.789126718653407</v>
      </c>
      <c r="BD184" s="2">
        <f t="shared" si="42"/>
        <v>75.770979649570677</v>
      </c>
      <c r="BE184" s="2">
        <f t="shared" si="43"/>
        <v>72.118344125724946</v>
      </c>
      <c r="BF184" s="2">
        <f t="shared" si="44"/>
        <v>66.03891859202713</v>
      </c>
      <c r="BG184" s="2">
        <f t="shared" si="45"/>
        <v>58.372934949084559</v>
      </c>
      <c r="BH184" s="2">
        <f t="shared" si="46"/>
        <v>48.750529838160006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74.534999999999997</v>
      </c>
      <c r="CA184" s="2">
        <f>IF(OR(AND($B184&gt;D$230, $B184&lt;D$231), $B184&gt;D$232), D184, "")</f>
        <v>75.09</v>
      </c>
      <c r="CB184" s="2">
        <f>IF(OR(AND($B184&gt;E$230, $B184&lt;E$231), $B184&gt;E$232), E184, "")</f>
        <v>77.358000000000004</v>
      </c>
      <c r="CC184" s="2">
        <f>IF(OR(AND($B184&gt;F$230, $B184&lt;F$231), $B184&gt;F$232), F184, "")</f>
        <v>76.299000000000007</v>
      </c>
      <c r="CD184" s="2">
        <f>IF(OR(AND($B184&gt;G$230, $B184&lt;G$231), $B184&gt;G$232), G184, "")</f>
        <v>77.164000000000001</v>
      </c>
      <c r="CE184" s="2">
        <f>IF(OR(AND($B184&gt;H$230, $B184&lt;H$231), $B184&gt;H$232), H184, "")</f>
        <v>77.896000000000001</v>
      </c>
      <c r="CF184" s="2">
        <f>IF(OR(AND($B184&gt;I$230, $B184&lt;I$231), $B184&gt;I$232), I184, "")</f>
        <v>79.269000000000005</v>
      </c>
      <c r="CG184" s="2">
        <f>IF(OR(AND($B184&gt;J$230, $B184&lt;J$231), $B184&gt;J$232), J184, "")</f>
        <v>79.03</v>
      </c>
      <c r="CH184" s="2">
        <f>IF(OR(AND($B184&gt;K$230, $B184&lt;K$231), $B184&gt;K$232), K184, "")</f>
        <v>76.790999999999997</v>
      </c>
      <c r="CI184" s="2">
        <f>IF(OR(AND($B184&gt;L$230, $B184&lt;L$231), $B184&gt;L$232), L184, "")</f>
        <v>71.745999999999995</v>
      </c>
      <c r="CJ184" s="2">
        <f>IF(OR(AND($B184&gt;M$230, $B184&lt;M$231), $B184&gt;M$232), M184, "")</f>
        <v>66.715999999999994</v>
      </c>
      <c r="CK184" s="2">
        <f>IF(OR(AND($B184&gt;N$230, $B184&lt;N$231), $B184&gt;N$232), N184, "")</f>
        <v>58.074599999999997</v>
      </c>
      <c r="CL184" s="2">
        <f>IF(OR(AND($B184&gt;O$230, $B184&lt;O$231), $B184&gt;O$232), O184, "")</f>
        <v>47.902799999999999</v>
      </c>
      <c r="CO184" s="2">
        <f>BK$207*$B184+BK$209</f>
        <v>77.319188618880659</v>
      </c>
      <c r="CP184" s="2">
        <f>BL$207*$B184+BL$209</f>
        <v>80.656462405515853</v>
      </c>
      <c r="CQ184" s="2">
        <f>BM$207*$B184+BM$209</f>
        <v>83.090606904369693</v>
      </c>
      <c r="CR184" s="2">
        <f>BN$207*$B184+BN$209</f>
        <v>81.457888129936308</v>
      </c>
      <c r="CS184" s="2">
        <f>BO$207*$B184+BO$209</f>
        <v>81.407572930383225</v>
      </c>
      <c r="CT184" s="2">
        <f>BP$207*$B184+BP$209</f>
        <v>84.393233567139617</v>
      </c>
      <c r="CU184" s="2">
        <f>BQ$207*$B184+BQ$209</f>
        <v>83.998742881872076</v>
      </c>
      <c r="CV184" s="2">
        <f>BR$207*$B184+BR$209</f>
        <v>84.533659251572416</v>
      </c>
      <c r="CW184" s="2">
        <f>BS$207*$B184+BS$209</f>
        <v>82.362557474142307</v>
      </c>
      <c r="CX184" s="2">
        <f>BT$207*$B184+BT$209</f>
        <v>78.390437109086221</v>
      </c>
      <c r="CY184" s="2">
        <f>BU$207*$B184+BU$209</f>
        <v>72.954151115007889</v>
      </c>
      <c r="CZ184" s="2">
        <f>BV$207*$B184+BV$209</f>
        <v>64.17370515018392</v>
      </c>
      <c r="DA184" s="2">
        <f>BW$207*$B184+BW$209</f>
        <v>53.464598826750922</v>
      </c>
      <c r="DD184" s="2">
        <f>BZ$207*$B184+BZ$209</f>
        <v>74.062199485841688</v>
      </c>
      <c r="DE184" s="2">
        <f>CA$207*$B184+CA$209</f>
        <v>76.420146530557574</v>
      </c>
      <c r="DF184" s="2">
        <f>CB$207*$B184+CB$209</f>
        <v>76.973356037982398</v>
      </c>
      <c r="DG184" s="2">
        <f>CC$207*$B184+CC$209</f>
        <v>76.467298176252712</v>
      </c>
      <c r="DH184" s="2">
        <f>CD$207*$B184+CD$209</f>
        <v>77.377822245858127</v>
      </c>
      <c r="DI184" s="2">
        <f>CE$207*$B184+CE$209</f>
        <v>78.799679220292234</v>
      </c>
      <c r="DJ184" s="2">
        <f>CF$207*$B184+CF$209</f>
        <v>79.703529908354781</v>
      </c>
      <c r="DK184" s="2">
        <f>CG$207*$B184+CG$209</f>
        <v>78.785223876243649</v>
      </c>
      <c r="DL184" s="2">
        <f>CH$207*$B184+CH$209</f>
        <v>75.766827293755028</v>
      </c>
      <c r="DM184" s="2">
        <f>CI$207*$B184+CI$209</f>
        <v>72.114281962391587</v>
      </c>
      <c r="DN184" s="2">
        <f>CJ$207*$B184+CJ$209</f>
        <v>66.03397485464869</v>
      </c>
      <c r="DO184" s="2">
        <f>CK$207*$B184+CK$209</f>
        <v>58.368662038561091</v>
      </c>
      <c r="DP184" s="2">
        <f>CL$207*$B184+CL$209</f>
        <v>48.747185397739841</v>
      </c>
      <c r="DS184" s="2">
        <f>POWER(10,($B184-C$227)/C$228)/(1+POWER(10,($B184-C$227)/C$228))</f>
        <v>0.99935832376682421</v>
      </c>
      <c r="DT184" s="2">
        <f>POWER(10,($B184-D$227)/D$228)/(1+POWER(10,($B184-D$227)/D$228))</f>
        <v>0.99875454826799781</v>
      </c>
      <c r="DU184" s="2">
        <f>POWER(10,($B184-E$227)/E$228)/(1+POWER(10,($B184-E$227)/E$228))</f>
        <v>0.99929447316676789</v>
      </c>
      <c r="DV184" s="2">
        <f>POWER(10,($B184-F$227)/F$228)/(1+POWER(10,($B184-F$227)/F$228))</f>
        <v>0.99938213618910232</v>
      </c>
      <c r="DW184" s="2">
        <f>POWER(10,($B184-G$227)/G$228)/(1+POWER(10,($B184-G$227)/G$228))</f>
        <v>0.99937925675944439</v>
      </c>
      <c r="DX184" s="2">
        <f>POWER(10,($B184-H$227)/H$228)/(1+POWER(10,($B184-H$227)/H$228))</f>
        <v>0.99929609574752798</v>
      </c>
      <c r="DY184" s="2">
        <f>POWER(10,($B184-I$227)/I$228)/(1+POWER(10,($B184-I$227)/I$228))</f>
        <v>0.999323037218111</v>
      </c>
      <c r="DZ184" s="2">
        <f>POWER(10,($B184-J$227)/J$228)/(1+POWER(10,($B184-J$227)/J$228))</f>
        <v>0.99932106005287913</v>
      </c>
      <c r="EA184" s="2">
        <f>POWER(10,($B184-K$227)/K$228)/(1+POWER(10,($B184-K$227)/K$228))</f>
        <v>0.99937044789551932</v>
      </c>
      <c r="EB184" s="2">
        <f>POWER(10,($B184-L$227)/L$228)/(1+POWER(10,($B184-L$227)/L$228))</f>
        <v>0.99935276244158966</v>
      </c>
      <c r="EC184" s="2">
        <f>POWER(10,($B184-M$227)/M$228)/(1+POWER(10,($B184-M$227)/M$228))</f>
        <v>0.99928560528049626</v>
      </c>
      <c r="ED184" s="2">
        <f>POWER(10,($B184-N$227)/N$228)/(1+POWER(10,($B184-N$227)/N$228))</f>
        <v>0.99926393130226399</v>
      </c>
      <c r="EE184" s="2">
        <f>POWER(10,($B184-O$227)/O$228)/(1+POWER(10,($B184-O$227)/O$228))</f>
        <v>0.9992910436046164</v>
      </c>
    </row>
    <row r="185" spans="2:135" x14ac:dyDescent="0.25">
      <c r="B185" s="2">
        <v>179</v>
      </c>
      <c r="C185">
        <v>73.558000000000007</v>
      </c>
      <c r="D185">
        <v>74.881</v>
      </c>
      <c r="E185">
        <v>77.641999999999996</v>
      </c>
      <c r="F185">
        <v>76.373000000000005</v>
      </c>
      <c r="G185">
        <v>76.388000000000005</v>
      </c>
      <c r="H185">
        <v>77.507000000000005</v>
      </c>
      <c r="I185">
        <v>78.775999999999996</v>
      </c>
      <c r="J185">
        <v>80.94</v>
      </c>
      <c r="K185">
        <v>74.045000000000002</v>
      </c>
      <c r="L185">
        <v>71.522000000000006</v>
      </c>
      <c r="M185">
        <v>66.269000000000005</v>
      </c>
      <c r="N185">
        <v>58.119399999999999</v>
      </c>
      <c r="O185">
        <v>48.305599999999998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74.035444295824149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76.390929857796266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76.926051805933241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76.422124631352531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77.343556261100844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78.766797715384456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79.679948033270762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78.752456879000221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75.725752455023539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72.078505984590308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66.00040243719701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58.337894201643053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48.715988741782375</v>
      </c>
      <c r="AE185" s="5"/>
      <c r="AG185" s="5">
        <f t="shared" si="49"/>
        <v>-0.47744429582414227</v>
      </c>
      <c r="AH185" s="5">
        <f t="shared" si="49"/>
        <v>-1.5099298577962657</v>
      </c>
      <c r="AI185" s="5">
        <f t="shared" si="49"/>
        <v>0.7159481940667547</v>
      </c>
      <c r="AJ185" s="5">
        <f t="shared" si="49"/>
        <v>-4.9124631352526649E-2</v>
      </c>
      <c r="AK185" s="5">
        <f t="shared" si="48"/>
        <v>-0.95555626110083836</v>
      </c>
      <c r="AL185" s="5">
        <f t="shared" si="48"/>
        <v>-1.2597977153844511</v>
      </c>
      <c r="AM185" s="5">
        <f t="shared" si="48"/>
        <v>-0.90394803327076545</v>
      </c>
      <c r="AN185" s="5">
        <f t="shared" si="48"/>
        <v>2.1875431209997771</v>
      </c>
      <c r="AO185" s="5">
        <f t="shared" si="47"/>
        <v>-1.6807524550235371</v>
      </c>
      <c r="AP185" s="5">
        <f t="shared" si="47"/>
        <v>-0.55650598459030221</v>
      </c>
      <c r="AQ185" s="5">
        <f t="shared" si="47"/>
        <v>0.26859756280299507</v>
      </c>
      <c r="AR185" s="5">
        <f t="shared" si="47"/>
        <v>-0.218494201643054</v>
      </c>
      <c r="AS185" s="5">
        <f t="shared" si="50"/>
        <v>-0.41038874178237705</v>
      </c>
      <c r="AV185" s="2">
        <f t="shared" si="34"/>
        <v>74.035444295819929</v>
      </c>
      <c r="AW185" s="2">
        <f t="shared" si="35"/>
        <v>76.390888135465374</v>
      </c>
      <c r="AX185" s="2">
        <f t="shared" si="36"/>
        <v>76.926051805933241</v>
      </c>
      <c r="AY185" s="2">
        <f t="shared" si="37"/>
        <v>76.422124621366976</v>
      </c>
      <c r="AZ185" s="2">
        <f t="shared" si="38"/>
        <v>77.343556254934484</v>
      </c>
      <c r="BA185" s="2">
        <f t="shared" si="39"/>
        <v>78.766797674368391</v>
      </c>
      <c r="BB185" s="2">
        <f t="shared" si="40"/>
        <v>79.679948020174024</v>
      </c>
      <c r="BC185" s="2">
        <f t="shared" si="41"/>
        <v>78.752456836975895</v>
      </c>
      <c r="BD185" s="2">
        <f t="shared" si="42"/>
        <v>75.725752448599081</v>
      </c>
      <c r="BE185" s="2">
        <f t="shared" si="43"/>
        <v>72.078505954147815</v>
      </c>
      <c r="BF185" s="2">
        <f t="shared" si="44"/>
        <v>66.000402245822087</v>
      </c>
      <c r="BG185" s="2">
        <f t="shared" si="45"/>
        <v>58.337892505916344</v>
      </c>
      <c r="BH185" s="2">
        <f t="shared" si="46"/>
        <v>48.715968979505256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73.558000000000007</v>
      </c>
      <c r="CA185" s="2">
        <f>IF(OR(AND($B185&gt;D$230, $B185&lt;D$231), $B185&gt;D$232), D185, "")</f>
        <v>74.881</v>
      </c>
      <c r="CB185" s="2">
        <f>IF(OR(AND($B185&gt;E$230, $B185&lt;E$231), $B185&gt;E$232), E185, "")</f>
        <v>77.641999999999996</v>
      </c>
      <c r="CC185" s="2">
        <f>IF(OR(AND($B185&gt;F$230, $B185&lt;F$231), $B185&gt;F$232), F185, "")</f>
        <v>76.373000000000005</v>
      </c>
      <c r="CD185" s="2">
        <f>IF(OR(AND($B185&gt;G$230, $B185&lt;G$231), $B185&gt;G$232), G185, "")</f>
        <v>76.388000000000005</v>
      </c>
      <c r="CE185" s="2">
        <f>IF(OR(AND($B185&gt;H$230, $B185&lt;H$231), $B185&gt;H$232), H185, "")</f>
        <v>77.507000000000005</v>
      </c>
      <c r="CF185" s="2">
        <f>IF(OR(AND($B185&gt;I$230, $B185&lt;I$231), $B185&gt;I$232), I185, "")</f>
        <v>78.775999999999996</v>
      </c>
      <c r="CG185" s="2">
        <f>IF(OR(AND($B185&gt;J$230, $B185&lt;J$231), $B185&gt;J$232), J185, "")</f>
        <v>80.94</v>
      </c>
      <c r="CH185" s="2">
        <f>IF(OR(AND($B185&gt;K$230, $B185&lt;K$231), $B185&gt;K$232), K185, "")</f>
        <v>74.045000000000002</v>
      </c>
      <c r="CI185" s="2">
        <f>IF(OR(AND($B185&gt;L$230, $B185&lt;L$231), $B185&gt;L$232), L185, "")</f>
        <v>71.522000000000006</v>
      </c>
      <c r="CJ185" s="2">
        <f>IF(OR(AND($B185&gt;M$230, $B185&lt;M$231), $B185&gt;M$232), M185, "")</f>
        <v>66.269000000000005</v>
      </c>
      <c r="CK185" s="2">
        <f>IF(OR(AND($B185&gt;N$230, $B185&lt;N$231), $B185&gt;N$232), N185, "")</f>
        <v>58.119399999999999</v>
      </c>
      <c r="CL185" s="2">
        <f>IF(OR(AND($B185&gt;O$230, $B185&lt;O$231), $B185&gt;O$232), O185, "")</f>
        <v>48.305599999999998</v>
      </c>
      <c r="CO185" s="2">
        <f>BK$207*$B185+BK$209</f>
        <v>77.32517201797269</v>
      </c>
      <c r="CP185" s="2">
        <f>BL$207*$B185+BL$209</f>
        <v>80.667859348393335</v>
      </c>
      <c r="CQ185" s="2">
        <f>BM$207*$B185+BM$209</f>
        <v>83.108442654586668</v>
      </c>
      <c r="CR185" s="2">
        <f>BN$207*$B185+BN$209</f>
        <v>81.466912670917694</v>
      </c>
      <c r="CS185" s="2">
        <f>BO$207*$B185+BO$209</f>
        <v>81.412069580900152</v>
      </c>
      <c r="CT185" s="2">
        <f>BP$207*$B185+BP$209</f>
        <v>84.419343867899499</v>
      </c>
      <c r="CU185" s="2">
        <f>BQ$207*$B185+BQ$209</f>
        <v>84.017622371259236</v>
      </c>
      <c r="CV185" s="2">
        <f>BR$207*$B185+BR$209</f>
        <v>84.562178066486595</v>
      </c>
      <c r="CW185" s="2">
        <f>BS$207*$B185+BS$209</f>
        <v>82.390742838832765</v>
      </c>
      <c r="CX185" s="2">
        <f>BT$207*$B185+BT$209</f>
        <v>78.420972182305974</v>
      </c>
      <c r="CY185" s="2">
        <f>BU$207*$B185+BU$209</f>
        <v>72.99515434224277</v>
      </c>
      <c r="CZ185" s="2">
        <f>BV$207*$B185+BV$209</f>
        <v>64.207848184592748</v>
      </c>
      <c r="DA185" s="2">
        <f>BW$207*$B185+BW$209</f>
        <v>53.487495959978936</v>
      </c>
      <c r="DD185" s="2">
        <f>BZ$207*$B185+BZ$209</f>
        <v>74.033517859425501</v>
      </c>
      <c r="DE185" s="2">
        <f>CA$207*$B185+CA$209</f>
        <v>76.386024013478732</v>
      </c>
      <c r="DF185" s="2">
        <f>CB$207*$B185+CB$209</f>
        <v>76.922070949567512</v>
      </c>
      <c r="DG185" s="2">
        <f>CC$207*$B185+CC$209</f>
        <v>76.419280133398459</v>
      </c>
      <c r="DH185" s="2">
        <f>CD$207*$B185+CD$209</f>
        <v>77.34125153896548</v>
      </c>
      <c r="DI185" s="2">
        <f>CE$207*$B185+CE$209</f>
        <v>78.763166362756252</v>
      </c>
      <c r="DJ185" s="2">
        <f>CF$207*$B185+CF$209</f>
        <v>79.677268137148573</v>
      </c>
      <c r="DK185" s="2">
        <f>CG$207*$B185+CG$209</f>
        <v>78.748857010090489</v>
      </c>
      <c r="DL185" s="2">
        <f>CH$207*$B185+CH$209</f>
        <v>75.721923278096668</v>
      </c>
      <c r="DM185" s="2">
        <f>CI$207*$B185+CI$209</f>
        <v>72.074759649793975</v>
      </c>
      <c r="DN185" s="2">
        <f>CJ$207*$B185+CJ$209</f>
        <v>65.995841656863732</v>
      </c>
      <c r="DO185" s="2">
        <f>CK$207*$B185+CK$209</f>
        <v>58.333949086598778</v>
      </c>
      <c r="DP185" s="2">
        <f>CL$207*$B185+CL$209</f>
        <v>48.71288163627959</v>
      </c>
      <c r="DS185" s="2">
        <f>POWER(10,($B185-C$227)/C$228)/(1+POWER(10,($B185-C$227)/C$228))</f>
        <v>0.99941475127652002</v>
      </c>
      <c r="DT185" s="2">
        <f>POWER(10,($B185-D$227)/D$228)/(1+POWER(10,($B185-D$227)/D$228))</f>
        <v>0.99886401003163594</v>
      </c>
      <c r="DU185" s="2">
        <f>POWER(10,($B185-E$227)/E$228)/(1+POWER(10,($B185-E$227)/E$228))</f>
        <v>0.99935651193372432</v>
      </c>
      <c r="DV185" s="2">
        <f>POWER(10,($B185-F$227)/F$228)/(1+POWER(10,($B185-F$227)/F$228))</f>
        <v>0.99943647087077525</v>
      </c>
      <c r="DW185" s="2">
        <f>POWER(10,($B185-G$227)/G$228)/(1+POWER(10,($B185-G$227)/G$228))</f>
        <v>0.99943384451349293</v>
      </c>
      <c r="DX185" s="2">
        <f>POWER(10,($B185-H$227)/H$228)/(1+POWER(10,($B185-H$227)/H$228))</f>
        <v>0.99935799192850061</v>
      </c>
      <c r="DY185" s="2">
        <f>POWER(10,($B185-I$227)/I$228)/(1+POWER(10,($B185-I$227)/I$228))</f>
        <v>0.99938256582737128</v>
      </c>
      <c r="DZ185" s="2">
        <f>POWER(10,($B185-J$227)/J$228)/(1+POWER(10,($B185-J$227)/J$228))</f>
        <v>0.99938076241609952</v>
      </c>
      <c r="EA185" s="2">
        <f>POWER(10,($B185-K$227)/K$228)/(1+POWER(10,($B185-K$227)/K$228))</f>
        <v>0.99942580985022222</v>
      </c>
      <c r="EB185" s="2">
        <f>POWER(10,($B185-L$227)/L$228)/(1+POWER(10,($B185-L$227)/L$228))</f>
        <v>0.99940967871235942</v>
      </c>
      <c r="EC185" s="2">
        <f>POWER(10,($B185-M$227)/M$228)/(1+POWER(10,($B185-M$227)/M$228))</f>
        <v>0.99934842331478047</v>
      </c>
      <c r="ED185" s="2">
        <f>POWER(10,($B185-N$227)/N$228)/(1+POWER(10,($B185-N$227)/N$228))</f>
        <v>0.99932865388870695</v>
      </c>
      <c r="EE185" s="2">
        <f>POWER(10,($B185-O$227)/O$228)/(1+POWER(10,($B185-O$227)/O$228))</f>
        <v>0.99935338374654836</v>
      </c>
    </row>
    <row r="186" spans="2:135" x14ac:dyDescent="0.25">
      <c r="B186" s="2">
        <v>180</v>
      </c>
      <c r="C186">
        <v>73.441999999999993</v>
      </c>
      <c r="D186">
        <v>75.537000000000006</v>
      </c>
      <c r="E186">
        <v>76.835999999999999</v>
      </c>
      <c r="F186">
        <v>76.686999999999998</v>
      </c>
      <c r="G186">
        <v>75.954999999999998</v>
      </c>
      <c r="H186">
        <v>79.209000000000003</v>
      </c>
      <c r="I186">
        <v>80.209000000000003</v>
      </c>
      <c r="J186">
        <v>78.209000000000003</v>
      </c>
      <c r="K186">
        <v>74.596999999999994</v>
      </c>
      <c r="L186">
        <v>71.671999999999997</v>
      </c>
      <c r="M186">
        <v>65.477999999999994</v>
      </c>
      <c r="N186">
        <v>58.119399999999999</v>
      </c>
      <c r="O186">
        <v>48.347200000000001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74.006611757882993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76.356402538670224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76.874457217994859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76.37388574379095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77.306804070054014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78.730002168125523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79.653476005147027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78.7158100611028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75.680549961913499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72.038691912099395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65.961915085967334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58.302875463857369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48.68143431730855</v>
      </c>
      <c r="AE186" s="5"/>
      <c r="AG186" s="5">
        <f t="shared" si="49"/>
        <v>-0.56461175788300011</v>
      </c>
      <c r="AH186" s="5">
        <f t="shared" si="49"/>
        <v>-0.81940253867021795</v>
      </c>
      <c r="AI186" s="5">
        <f t="shared" si="49"/>
        <v>-3.8457217994860571E-2</v>
      </c>
      <c r="AJ186" s="5">
        <f t="shared" si="49"/>
        <v>0.31311425620904743</v>
      </c>
      <c r="AK186" s="5">
        <f t="shared" si="48"/>
        <v>-1.3518040700540155</v>
      </c>
      <c r="AL186" s="5">
        <f t="shared" si="48"/>
        <v>0.47899783187448008</v>
      </c>
      <c r="AM186" s="5">
        <f t="shared" si="48"/>
        <v>0.55552399485297599</v>
      </c>
      <c r="AN186" s="5">
        <f t="shared" si="48"/>
        <v>-0.50681006110279725</v>
      </c>
      <c r="AO186" s="5">
        <f t="shared" si="47"/>
        <v>-1.0835499619135049</v>
      </c>
      <c r="AP186" s="5">
        <f t="shared" si="47"/>
        <v>-0.36669191209939811</v>
      </c>
      <c r="AQ186" s="5">
        <f t="shared" si="47"/>
        <v>-0.48391508596733956</v>
      </c>
      <c r="AR186" s="5">
        <f t="shared" si="47"/>
        <v>-0.1834754638573699</v>
      </c>
      <c r="AS186" s="5">
        <f t="shared" si="50"/>
        <v>-0.33423431730854958</v>
      </c>
      <c r="AV186" s="2">
        <f t="shared" si="34"/>
        <v>74.006611757881572</v>
      </c>
      <c r="AW186" s="2">
        <f t="shared" si="35"/>
        <v>76.356385236308185</v>
      </c>
      <c r="AX186" s="2">
        <f t="shared" si="36"/>
        <v>76.874457217994859</v>
      </c>
      <c r="AY186" s="2">
        <f t="shared" si="37"/>
        <v>76.373885741228364</v>
      </c>
      <c r="AZ186" s="2">
        <f t="shared" si="38"/>
        <v>77.306804068505258</v>
      </c>
      <c r="BA186" s="2">
        <f t="shared" si="39"/>
        <v>78.730002156942575</v>
      </c>
      <c r="BB186" s="2">
        <f t="shared" si="40"/>
        <v>79.653476001823364</v>
      </c>
      <c r="BC186" s="2">
        <f t="shared" si="41"/>
        <v>78.715810050244158</v>
      </c>
      <c r="BD186" s="2">
        <f t="shared" si="42"/>
        <v>75.68054996036534</v>
      </c>
      <c r="BE186" s="2">
        <f t="shared" si="43"/>
        <v>72.038691904265519</v>
      </c>
      <c r="BF186" s="2">
        <f t="shared" si="44"/>
        <v>65.96191503323746</v>
      </c>
      <c r="BG186" s="2">
        <f t="shared" si="45"/>
        <v>58.302874949541575</v>
      </c>
      <c r="BH186" s="2">
        <f t="shared" si="46"/>
        <v>48.681427460004393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73.441999999999993</v>
      </c>
      <c r="CA186" s="2">
        <f>IF(OR(AND($B186&gt;D$230, $B186&lt;D$231), $B186&gt;D$232), D186, "")</f>
        <v>75.537000000000006</v>
      </c>
      <c r="CB186" s="2">
        <f>IF(OR(AND($B186&gt;E$230, $B186&lt;E$231), $B186&gt;E$232), E186, "")</f>
        <v>76.835999999999999</v>
      </c>
      <c r="CC186" s="2">
        <f>IF(OR(AND($B186&gt;F$230, $B186&lt;F$231), $B186&gt;F$232), F186, "")</f>
        <v>76.686999999999998</v>
      </c>
      <c r="CD186" s="2">
        <f>IF(OR(AND($B186&gt;G$230, $B186&lt;G$231), $B186&gt;G$232), G186, "")</f>
        <v>75.954999999999998</v>
      </c>
      <c r="CE186" s="2">
        <f>IF(OR(AND($B186&gt;H$230, $B186&lt;H$231), $B186&gt;H$232), H186, "")</f>
        <v>79.209000000000003</v>
      </c>
      <c r="CF186" s="2">
        <f>IF(OR(AND($B186&gt;I$230, $B186&lt;I$231), $B186&gt;I$232), I186, "")</f>
        <v>80.209000000000003</v>
      </c>
      <c r="CG186" s="2">
        <f>IF(OR(AND($B186&gt;J$230, $B186&lt;J$231), $B186&gt;J$232), J186, "")</f>
        <v>78.209000000000003</v>
      </c>
      <c r="CH186" s="2">
        <f>IF(OR(AND($B186&gt;K$230, $B186&lt;K$231), $B186&gt;K$232), K186, "")</f>
        <v>74.596999999999994</v>
      </c>
      <c r="CI186" s="2">
        <f>IF(OR(AND($B186&gt;L$230, $B186&lt;L$231), $B186&gt;L$232), L186, "")</f>
        <v>71.671999999999997</v>
      </c>
      <c r="CJ186" s="2">
        <f>IF(OR(AND($B186&gt;M$230, $B186&lt;M$231), $B186&gt;M$232), M186, "")</f>
        <v>65.477999999999994</v>
      </c>
      <c r="CK186" s="2">
        <f>IF(OR(AND($B186&gt;N$230, $B186&lt;N$231), $B186&gt;N$232), N186, "")</f>
        <v>58.119399999999999</v>
      </c>
      <c r="CL186" s="2">
        <f>IF(OR(AND($B186&gt;O$230, $B186&lt;O$231), $B186&gt;O$232), O186, "")</f>
        <v>48.347200000000001</v>
      </c>
      <c r="CO186" s="2">
        <f>BK$207*$B186+BK$209</f>
        <v>77.331155417064736</v>
      </c>
      <c r="CP186" s="2">
        <f>BL$207*$B186+BL$209</f>
        <v>80.679256291270832</v>
      </c>
      <c r="CQ186" s="2">
        <f>BM$207*$B186+BM$209</f>
        <v>83.126278404803656</v>
      </c>
      <c r="CR186" s="2">
        <f>BN$207*$B186+BN$209</f>
        <v>81.475937211899094</v>
      </c>
      <c r="CS186" s="2">
        <f>BO$207*$B186+BO$209</f>
        <v>81.416566231417093</v>
      </c>
      <c r="CT186" s="2">
        <f>BP$207*$B186+BP$209</f>
        <v>84.445454168659367</v>
      </c>
      <c r="CU186" s="2">
        <f>BQ$207*$B186+BQ$209</f>
        <v>84.036501860646396</v>
      </c>
      <c r="CV186" s="2">
        <f>BR$207*$B186+BR$209</f>
        <v>84.59069688140076</v>
      </c>
      <c r="CW186" s="2">
        <f>BS$207*$B186+BS$209</f>
        <v>82.418928203523208</v>
      </c>
      <c r="CX186" s="2">
        <f>BT$207*$B186+BT$209</f>
        <v>78.45150725552574</v>
      </c>
      <c r="CY186" s="2">
        <f>BU$207*$B186+BU$209</f>
        <v>73.036157569477652</v>
      </c>
      <c r="CZ186" s="2">
        <f>BV$207*$B186+BV$209</f>
        <v>64.241991219001576</v>
      </c>
      <c r="DA186" s="2">
        <f>BW$207*$B186+BW$209</f>
        <v>53.51039309320695</v>
      </c>
      <c r="DD186" s="2">
        <f>BZ$207*$B186+BZ$209</f>
        <v>74.004836233009328</v>
      </c>
      <c r="DE186" s="2">
        <f>CA$207*$B186+CA$209</f>
        <v>76.35190149639989</v>
      </c>
      <c r="DF186" s="2">
        <f>CB$207*$B186+CB$209</f>
        <v>76.870785861152626</v>
      </c>
      <c r="DG186" s="2">
        <f>CC$207*$B186+CC$209</f>
        <v>76.371262090544207</v>
      </c>
      <c r="DH186" s="2">
        <f>CD$207*$B186+CD$209</f>
        <v>77.304680832072819</v>
      </c>
      <c r="DI186" s="2">
        <f>CE$207*$B186+CE$209</f>
        <v>78.72665350522027</v>
      </c>
      <c r="DJ186" s="2">
        <f>CF$207*$B186+CF$209</f>
        <v>79.651006365942379</v>
      </c>
      <c r="DK186" s="2">
        <f>CG$207*$B186+CG$209</f>
        <v>78.712490143937316</v>
      </c>
      <c r="DL186" s="2">
        <f>CH$207*$B186+CH$209</f>
        <v>75.677019262438321</v>
      </c>
      <c r="DM186" s="2">
        <f>CI$207*$B186+CI$209</f>
        <v>72.035237337196349</v>
      </c>
      <c r="DN186" s="2">
        <f>CJ$207*$B186+CJ$209</f>
        <v>65.957708459078759</v>
      </c>
      <c r="DO186" s="2">
        <f>CK$207*$B186+CK$209</f>
        <v>58.299236134636466</v>
      </c>
      <c r="DP186" s="2">
        <f>CL$207*$B186+CL$209</f>
        <v>48.678577874819347</v>
      </c>
      <c r="DS186" s="2">
        <f>POWER(10,($B186-C$227)/C$228)/(1+POWER(10,($B186-C$227)/C$228))</f>
        <v>0.99946621933314117</v>
      </c>
      <c r="DT186" s="2">
        <f>POWER(10,($B186-D$227)/D$228)/(1+POWER(10,($B186-D$227)/D$228))</f>
        <v>0.99896386126840875</v>
      </c>
      <c r="DU186" s="2">
        <f>POWER(10,($B186-E$227)/E$228)/(1+POWER(10,($B186-E$227)/E$228))</f>
        <v>0.99941309867822237</v>
      </c>
      <c r="DV186" s="2">
        <f>POWER(10,($B186-F$227)/F$228)/(1+POWER(10,($B186-F$227)/F$228))</f>
        <v>0.99948602984092394</v>
      </c>
      <c r="DW186" s="2">
        <f>POWER(10,($B186-G$227)/G$228)/(1+POWER(10,($B186-G$227)/G$228))</f>
        <v>0.99948363433650722</v>
      </c>
      <c r="DX186" s="2">
        <f>POWER(10,($B186-H$227)/H$228)/(1+POWER(10,($B186-H$227)/H$228))</f>
        <v>0.99941444860218565</v>
      </c>
      <c r="DY186" s="2">
        <f>POWER(10,($B186-I$227)/I$228)/(1+POWER(10,($B186-I$227)/I$228))</f>
        <v>0.9994368627481266</v>
      </c>
      <c r="DZ186" s="2">
        <f>POWER(10,($B186-J$227)/J$228)/(1+POWER(10,($B186-J$227)/J$228))</f>
        <v>0.99943521783851508</v>
      </c>
      <c r="EA186" s="2">
        <f>POWER(10,($B186-K$227)/K$228)/(1+POWER(10,($B186-K$227)/K$228))</f>
        <v>0.99947630590121128</v>
      </c>
      <c r="EB186" s="2">
        <f>POWER(10,($B186-L$227)/L$228)/(1+POWER(10,($B186-L$227)/L$228))</f>
        <v>0.9994615926210807</v>
      </c>
      <c r="EC186" s="2">
        <f>POWER(10,($B186-M$227)/M$228)/(1+POWER(10,($B186-M$227)/M$228))</f>
        <v>0.9994057209293874</v>
      </c>
      <c r="ED186" s="2">
        <f>POWER(10,($B186-N$227)/N$228)/(1+POWER(10,($B186-N$227)/N$228))</f>
        <v>0.99938768889960161</v>
      </c>
      <c r="EE186" s="2">
        <f>POWER(10,($B186-O$227)/O$228)/(1+POWER(10,($B186-O$227)/O$228))</f>
        <v>0.99941024541373069</v>
      </c>
    </row>
    <row r="187" spans="2:135" x14ac:dyDescent="0.25">
      <c r="B187" s="2">
        <v>181</v>
      </c>
      <c r="C187">
        <v>72.325999999999993</v>
      </c>
      <c r="D187">
        <v>75.94</v>
      </c>
      <c r="E187">
        <v>76.896000000000001</v>
      </c>
      <c r="F187">
        <v>76.103999999999999</v>
      </c>
      <c r="G187">
        <v>76.715999999999994</v>
      </c>
      <c r="H187">
        <v>76.866</v>
      </c>
      <c r="I187">
        <v>79.820999999999998</v>
      </c>
      <c r="J187">
        <v>79.507000000000005</v>
      </c>
      <c r="K187">
        <v>75.269000000000005</v>
      </c>
      <c r="L187">
        <v>71.835999999999999</v>
      </c>
      <c r="M187">
        <v>65.626999999999995</v>
      </c>
      <c r="N187">
        <v>58.4925</v>
      </c>
      <c r="O187">
        <v>48.25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73.977790856783457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76.321918428668852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76.822886262448364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76.325663694107391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77.270065968949169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78.693228258930617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79.627020226965683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78.679184644924391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75.635370340469493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71.998900180536694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65.923454810279253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58.26788060233995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48.646906139672758</v>
      </c>
      <c r="AE187" s="5"/>
      <c r="AG187" s="5">
        <f t="shared" si="49"/>
        <v>-1.6517908567834638</v>
      </c>
      <c r="AH187" s="5">
        <f t="shared" si="49"/>
        <v>-0.38191842866885395</v>
      </c>
      <c r="AI187" s="5">
        <f t="shared" si="49"/>
        <v>7.3113737551636859E-2</v>
      </c>
      <c r="AJ187" s="5">
        <f t="shared" si="49"/>
        <v>-0.22166369410739151</v>
      </c>
      <c r="AK187" s="5">
        <f t="shared" si="48"/>
        <v>-0.5540659689491747</v>
      </c>
      <c r="AL187" s="5">
        <f t="shared" si="48"/>
        <v>-1.8272282589306172</v>
      </c>
      <c r="AM187" s="5">
        <f t="shared" si="48"/>
        <v>0.19397977303431446</v>
      </c>
      <c r="AN187" s="5">
        <f t="shared" si="48"/>
        <v>0.82781535507561443</v>
      </c>
      <c r="AO187" s="5">
        <f t="shared" si="47"/>
        <v>-0.36637034046948713</v>
      </c>
      <c r="AP187" s="5">
        <f t="shared" si="47"/>
        <v>-0.16290018053669542</v>
      </c>
      <c r="AQ187" s="5">
        <f t="shared" si="47"/>
        <v>-0.29645481027925769</v>
      </c>
      <c r="AR187" s="5">
        <f t="shared" si="47"/>
        <v>0.22461939766004946</v>
      </c>
      <c r="AS187" s="5">
        <f t="shared" si="50"/>
        <v>-0.39690613967275823</v>
      </c>
      <c r="AV187" s="2">
        <f t="shared" si="34"/>
        <v>73.977790856783002</v>
      </c>
      <c r="AW187" s="2">
        <f t="shared" si="35"/>
        <v>76.321911589997057</v>
      </c>
      <c r="AX187" s="2">
        <f t="shared" si="36"/>
        <v>76.822886262448364</v>
      </c>
      <c r="AY187" s="2">
        <f t="shared" si="37"/>
        <v>76.325663693481488</v>
      </c>
      <c r="AZ187" s="2">
        <f t="shared" si="38"/>
        <v>77.270065968579061</v>
      </c>
      <c r="BA187" s="2">
        <f t="shared" si="39"/>
        <v>78.693228256029059</v>
      </c>
      <c r="BB187" s="2">
        <f t="shared" si="40"/>
        <v>79.627020226163509</v>
      </c>
      <c r="BC187" s="2">
        <f t="shared" si="41"/>
        <v>78.67918464225545</v>
      </c>
      <c r="BD187" s="2">
        <f t="shared" si="42"/>
        <v>75.635370340114733</v>
      </c>
      <c r="BE187" s="2">
        <f t="shared" si="43"/>
        <v>71.998900178618555</v>
      </c>
      <c r="BF187" s="2">
        <f t="shared" si="44"/>
        <v>65.92345479645266</v>
      </c>
      <c r="BG187" s="2">
        <f t="shared" si="45"/>
        <v>58.267880453737568</v>
      </c>
      <c r="BH187" s="2">
        <f t="shared" si="46"/>
        <v>48.646903868619347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72.325999999999993</v>
      </c>
      <c r="CA187" s="2">
        <f>IF(OR(AND($B187&gt;D$230, $B187&lt;D$231), $B187&gt;D$232), D187, "")</f>
        <v>75.94</v>
      </c>
      <c r="CB187" s="2">
        <f>IF(OR(AND($B187&gt;E$230, $B187&lt;E$231), $B187&gt;E$232), E187, "")</f>
        <v>76.896000000000001</v>
      </c>
      <c r="CC187" s="2">
        <f>IF(OR(AND($B187&gt;F$230, $B187&lt;F$231), $B187&gt;F$232), F187, "")</f>
        <v>76.103999999999999</v>
      </c>
      <c r="CD187" s="2">
        <f>IF(OR(AND($B187&gt;G$230, $B187&lt;G$231), $B187&gt;G$232), G187, "")</f>
        <v>76.715999999999994</v>
      </c>
      <c r="CE187" s="2">
        <f>IF(OR(AND($B187&gt;H$230, $B187&lt;H$231), $B187&gt;H$232), H187, "")</f>
        <v>76.866</v>
      </c>
      <c r="CF187" s="2">
        <f>IF(OR(AND($B187&gt;I$230, $B187&lt;I$231), $B187&gt;I$232), I187, "")</f>
        <v>79.820999999999998</v>
      </c>
      <c r="CG187" s="2">
        <f>IF(OR(AND($B187&gt;J$230, $B187&lt;J$231), $B187&gt;J$232), J187, "")</f>
        <v>79.507000000000005</v>
      </c>
      <c r="CH187" s="2">
        <f>IF(OR(AND($B187&gt;K$230, $B187&lt;K$231), $B187&gt;K$232), K187, "")</f>
        <v>75.269000000000005</v>
      </c>
      <c r="CI187" s="2">
        <f>IF(OR(AND($B187&gt;L$230, $B187&lt;L$231), $B187&gt;L$232), L187, "")</f>
        <v>71.835999999999999</v>
      </c>
      <c r="CJ187" s="2">
        <f>IF(OR(AND($B187&gt;M$230, $B187&lt;M$231), $B187&gt;M$232), M187, "")</f>
        <v>65.626999999999995</v>
      </c>
      <c r="CK187" s="2">
        <f>IF(OR(AND($B187&gt;N$230, $B187&lt;N$231), $B187&gt;N$232), N187, "")</f>
        <v>58.4925</v>
      </c>
      <c r="CL187" s="2">
        <f>IF(OR(AND($B187&gt;O$230, $B187&lt;O$231), $B187&gt;O$232), O187, "")</f>
        <v>48.25</v>
      </c>
      <c r="CO187" s="2">
        <f>BK$207*$B187+BK$209</f>
        <v>77.337138816156767</v>
      </c>
      <c r="CP187" s="2">
        <f>BL$207*$B187+BL$209</f>
        <v>80.690653234148328</v>
      </c>
      <c r="CQ187" s="2">
        <f>BM$207*$B187+BM$209</f>
        <v>83.144114155020631</v>
      </c>
      <c r="CR187" s="2">
        <f>BN$207*$B187+BN$209</f>
        <v>81.48496175288048</v>
      </c>
      <c r="CS187" s="2">
        <f>BO$207*$B187+BO$209</f>
        <v>81.421062881934034</v>
      </c>
      <c r="CT187" s="2">
        <f>BP$207*$B187+BP$209</f>
        <v>84.471564469419235</v>
      </c>
      <c r="CU187" s="2">
        <f>BQ$207*$B187+BQ$209</f>
        <v>84.055381350033542</v>
      </c>
      <c r="CV187" s="2">
        <f>BR$207*$B187+BR$209</f>
        <v>84.619215696314939</v>
      </c>
      <c r="CW187" s="2">
        <f>BS$207*$B187+BS$209</f>
        <v>82.447113568213666</v>
      </c>
      <c r="CX187" s="2">
        <f>BT$207*$B187+BT$209</f>
        <v>78.482042328745493</v>
      </c>
      <c r="CY187" s="2">
        <f>BU$207*$B187+BU$209</f>
        <v>73.077160796712548</v>
      </c>
      <c r="CZ187" s="2">
        <f>BV$207*$B187+BV$209</f>
        <v>64.276134253410405</v>
      </c>
      <c r="DA187" s="2">
        <f>BW$207*$B187+BW$209</f>
        <v>53.533290226434964</v>
      </c>
      <c r="DD187" s="2">
        <f>BZ$207*$B187+BZ$209</f>
        <v>73.976154606593141</v>
      </c>
      <c r="DE187" s="2">
        <f>CA$207*$B187+CA$209</f>
        <v>76.317778979321062</v>
      </c>
      <c r="DF187" s="2">
        <f>CB$207*$B187+CB$209</f>
        <v>76.819500772737726</v>
      </c>
      <c r="DG187" s="2">
        <f>CC$207*$B187+CC$209</f>
        <v>76.323244047689954</v>
      </c>
      <c r="DH187" s="2">
        <f>CD$207*$B187+CD$209</f>
        <v>77.268110125180172</v>
      </c>
      <c r="DI187" s="2">
        <f>CE$207*$B187+CE$209</f>
        <v>78.690140647684302</v>
      </c>
      <c r="DJ187" s="2">
        <f>CF$207*$B187+CF$209</f>
        <v>79.624744594736171</v>
      </c>
      <c r="DK187" s="2">
        <f>CG$207*$B187+CG$209</f>
        <v>78.676123277784157</v>
      </c>
      <c r="DL187" s="2">
        <f>CH$207*$B187+CH$209</f>
        <v>75.632115246779961</v>
      </c>
      <c r="DM187" s="2">
        <f>CI$207*$B187+CI$209</f>
        <v>71.995715024598724</v>
      </c>
      <c r="DN187" s="2">
        <f>CJ$207*$B187+CJ$209</f>
        <v>65.919575261293801</v>
      </c>
      <c r="DO187" s="2">
        <f>CK$207*$B187+CK$209</f>
        <v>58.264523182674154</v>
      </c>
      <c r="DP187" s="2">
        <f>CL$207*$B187+CL$209</f>
        <v>48.644274113359103</v>
      </c>
      <c r="DS187" s="2">
        <f>POWER(10,($B187-C$227)/C$228)/(1+POWER(10,($B187-C$227)/C$228))</f>
        <v>0.99951316338077312</v>
      </c>
      <c r="DT187" s="2">
        <f>POWER(10,($B187-D$227)/D$228)/(1+POWER(10,($B187-D$227)/D$228))</f>
        <v>0.9990549440859311</v>
      </c>
      <c r="DU187" s="2">
        <f>POWER(10,($B187-E$227)/E$228)/(1+POWER(10,($B187-E$227)/E$228))</f>
        <v>0.99946471199012266</v>
      </c>
      <c r="DV187" s="2">
        <f>POWER(10,($B187-F$227)/F$228)/(1+POWER(10,($B187-F$227)/F$228))</f>
        <v>0.99953123244436559</v>
      </c>
      <c r="DW187" s="2">
        <f>POWER(10,($B187-G$227)/G$228)/(1+POWER(10,($B187-G$227)/G$228))</f>
        <v>0.99952904752029459</v>
      </c>
      <c r="DX187" s="2">
        <f>POWER(10,($B187-H$227)/H$228)/(1+POWER(10,($B187-H$227)/H$228))</f>
        <v>0.9994659432624281</v>
      </c>
      <c r="DY187" s="2">
        <f>POWER(10,($B187-I$227)/I$228)/(1+POWER(10,($B187-I$227)/I$228))</f>
        <v>0.99948638727274897</v>
      </c>
      <c r="DZ187" s="2">
        <f>POWER(10,($B187-J$227)/J$228)/(1+POWER(10,($B187-J$227)/J$228))</f>
        <v>0.99948488694845805</v>
      </c>
      <c r="EA187" s="2">
        <f>POWER(10,($B187-K$227)/K$228)/(1+POWER(10,($B187-K$227)/K$228))</f>
        <v>0.99952236329618327</v>
      </c>
      <c r="EB187" s="2">
        <f>POWER(10,($B187-L$227)/L$228)/(1+POWER(10,($B187-L$227)/L$228))</f>
        <v>0.99950894337111307</v>
      </c>
      <c r="EC187" s="2">
        <f>POWER(10,($B187-M$227)/M$228)/(1+POWER(10,($B187-M$227)/M$228))</f>
        <v>0.99945798270385133</v>
      </c>
      <c r="ED187" s="2">
        <f>POWER(10,($B187-N$227)/N$228)/(1+POWER(10,($B187-N$227)/N$228))</f>
        <v>0.99944153555113491</v>
      </c>
      <c r="EE187" s="2">
        <f>POWER(10,($B187-O$227)/O$228)/(1+POWER(10,($B187-O$227)/O$228))</f>
        <v>0.99946210951254344</v>
      </c>
    </row>
    <row r="188" spans="2:135" x14ac:dyDescent="0.25">
      <c r="B188" s="2">
        <v>182</v>
      </c>
      <c r="C188">
        <v>73.766999999999996</v>
      </c>
      <c r="D188">
        <v>75.462999999999994</v>
      </c>
      <c r="E188">
        <v>75.866</v>
      </c>
      <c r="F188">
        <v>75.805999999999997</v>
      </c>
      <c r="G188">
        <v>76.94</v>
      </c>
      <c r="H188">
        <v>78.805999999999997</v>
      </c>
      <c r="I188">
        <v>80.418000000000006</v>
      </c>
      <c r="J188">
        <v>79.164000000000001</v>
      </c>
      <c r="K188">
        <v>74.388000000000005</v>
      </c>
      <c r="L188">
        <v>72.805999999999997</v>
      </c>
      <c r="M188">
        <v>66.209000000000003</v>
      </c>
      <c r="N188">
        <v>57.686599999999999</v>
      </c>
      <c r="O188">
        <v>47.805599999999998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73.948980713952764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76.287467574079329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76.771337178652701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76.277457227108243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77.233340882397272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78.656474358488509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79.600579464080511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78.642579020327844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75.590211876165114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71.959129109441903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65.885019534855729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58.232907361520269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48.612397610519849</v>
      </c>
      <c r="AE188" s="5"/>
      <c r="AG188" s="5">
        <f t="shared" si="49"/>
        <v>-0.18198071395276827</v>
      </c>
      <c r="AH188" s="5">
        <f t="shared" si="49"/>
        <v>-0.82446757407933546</v>
      </c>
      <c r="AI188" s="5">
        <f t="shared" si="49"/>
        <v>-0.90533717865270091</v>
      </c>
      <c r="AJ188" s="5">
        <f t="shared" si="49"/>
        <v>-0.471457227108246</v>
      </c>
      <c r="AK188" s="5">
        <f t="shared" si="48"/>
        <v>-0.29334088239727407</v>
      </c>
      <c r="AL188" s="5">
        <f t="shared" si="48"/>
        <v>0.14952564151148806</v>
      </c>
      <c r="AM188" s="5">
        <f t="shared" si="48"/>
        <v>0.81742053591949571</v>
      </c>
      <c r="AN188" s="5">
        <f t="shared" si="48"/>
        <v>0.52142097967215761</v>
      </c>
      <c r="AO188" s="5">
        <f t="shared" si="47"/>
        <v>-1.2022118761651086</v>
      </c>
      <c r="AP188" s="5">
        <f t="shared" si="47"/>
        <v>0.84687089055809395</v>
      </c>
      <c r="AQ188" s="5">
        <f t="shared" si="47"/>
        <v>0.32398046514427392</v>
      </c>
      <c r="AR188" s="5">
        <f t="shared" si="47"/>
        <v>-0.54630736152027026</v>
      </c>
      <c r="AS188" s="5">
        <f t="shared" si="50"/>
        <v>-0.8067976105198511</v>
      </c>
      <c r="AV188" s="2">
        <f t="shared" si="34"/>
        <v>73.948980713952622</v>
      </c>
      <c r="AW188" s="2">
        <f t="shared" si="35"/>
        <v>76.287464997949996</v>
      </c>
      <c r="AX188" s="2">
        <f t="shared" si="36"/>
        <v>76.771337178652701</v>
      </c>
      <c r="AY188" s="2">
        <f t="shared" si="37"/>
        <v>76.277457226962738</v>
      </c>
      <c r="AZ188" s="2">
        <f t="shared" si="38"/>
        <v>77.233340882313115</v>
      </c>
      <c r="BA188" s="2">
        <f t="shared" si="39"/>
        <v>78.656474357772069</v>
      </c>
      <c r="BB188" s="2">
        <f t="shared" si="40"/>
        <v>79.600579463896381</v>
      </c>
      <c r="BC188" s="2">
        <f t="shared" si="41"/>
        <v>78.642579019703831</v>
      </c>
      <c r="BD188" s="2">
        <f t="shared" si="42"/>
        <v>75.590211876087807</v>
      </c>
      <c r="BE188" s="2">
        <f t="shared" si="43"/>
        <v>71.959129108995029</v>
      </c>
      <c r="BF188" s="2">
        <f t="shared" si="44"/>
        <v>65.885019531405391</v>
      </c>
      <c r="BG188" s="2">
        <f t="shared" si="45"/>
        <v>58.232907320618359</v>
      </c>
      <c r="BH188" s="2">
        <f t="shared" si="46"/>
        <v>48.612396892628382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73.766999999999996</v>
      </c>
      <c r="CA188" s="2">
        <f>IF(OR(AND($B188&gt;D$230, $B188&lt;D$231), $B188&gt;D$232), D188, "")</f>
        <v>75.462999999999994</v>
      </c>
      <c r="CB188" s="2">
        <f>IF(OR(AND($B188&gt;E$230, $B188&lt;E$231), $B188&gt;E$232), E188, "")</f>
        <v>75.866</v>
      </c>
      <c r="CC188" s="2">
        <f>IF(OR(AND($B188&gt;F$230, $B188&lt;F$231), $B188&gt;F$232), F188, "")</f>
        <v>75.805999999999997</v>
      </c>
      <c r="CD188" s="2">
        <f>IF(OR(AND($B188&gt;G$230, $B188&lt;G$231), $B188&gt;G$232), G188, "")</f>
        <v>76.94</v>
      </c>
      <c r="CE188" s="2">
        <f>IF(OR(AND($B188&gt;H$230, $B188&lt;H$231), $B188&gt;H$232), H188, "")</f>
        <v>78.805999999999997</v>
      </c>
      <c r="CF188" s="2">
        <f>IF(OR(AND($B188&gt;I$230, $B188&lt;I$231), $B188&gt;I$232), I188, "")</f>
        <v>80.418000000000006</v>
      </c>
      <c r="CG188" s="2">
        <f>IF(OR(AND($B188&gt;J$230, $B188&lt;J$231), $B188&gt;J$232), J188, "")</f>
        <v>79.164000000000001</v>
      </c>
      <c r="CH188" s="2">
        <f>IF(OR(AND($B188&gt;K$230, $B188&lt;K$231), $B188&gt;K$232), K188, "")</f>
        <v>74.388000000000005</v>
      </c>
      <c r="CI188" s="2">
        <f>IF(OR(AND($B188&gt;L$230, $B188&lt;L$231), $B188&gt;L$232), L188, "")</f>
        <v>72.805999999999997</v>
      </c>
      <c r="CJ188" s="2">
        <f>IF(OR(AND($B188&gt;M$230, $B188&lt;M$231), $B188&gt;M$232), M188, "")</f>
        <v>66.209000000000003</v>
      </c>
      <c r="CK188" s="2">
        <f>IF(OR(AND($B188&gt;N$230, $B188&lt;N$231), $B188&gt;N$232), N188, "")</f>
        <v>57.686599999999999</v>
      </c>
      <c r="CL188" s="2">
        <f>IF(OR(AND($B188&gt;O$230, $B188&lt;O$231), $B188&gt;O$232), O188, "")</f>
        <v>47.805599999999998</v>
      </c>
      <c r="CO188" s="2">
        <f>BK$207*$B188+BK$209</f>
        <v>77.343122215248798</v>
      </c>
      <c r="CP188" s="2">
        <f>BL$207*$B188+BL$209</f>
        <v>80.702050177025825</v>
      </c>
      <c r="CQ188" s="2">
        <f>BM$207*$B188+BM$209</f>
        <v>83.161949905237606</v>
      </c>
      <c r="CR188" s="2">
        <f>BN$207*$B188+BN$209</f>
        <v>81.49398629386188</v>
      </c>
      <c r="CS188" s="2">
        <f>BO$207*$B188+BO$209</f>
        <v>81.425559532450961</v>
      </c>
      <c r="CT188" s="2">
        <f>BP$207*$B188+BP$209</f>
        <v>84.497674770179103</v>
      </c>
      <c r="CU188" s="2">
        <f>BQ$207*$B188+BQ$209</f>
        <v>84.074260839420702</v>
      </c>
      <c r="CV188" s="2">
        <f>BR$207*$B188+BR$209</f>
        <v>84.647734511229118</v>
      </c>
      <c r="CW188" s="2">
        <f>BS$207*$B188+BS$209</f>
        <v>82.47529893290411</v>
      </c>
      <c r="CX188" s="2">
        <f>BT$207*$B188+BT$209</f>
        <v>78.51257740196526</v>
      </c>
      <c r="CY188" s="2">
        <f>BU$207*$B188+BU$209</f>
        <v>73.118164023947429</v>
      </c>
      <c r="CZ188" s="2">
        <f>BV$207*$B188+BV$209</f>
        <v>64.310277287819233</v>
      </c>
      <c r="DA188" s="2">
        <f>BW$207*$B188+BW$209</f>
        <v>53.556187359662978</v>
      </c>
      <c r="DD188" s="2">
        <f>BZ$207*$B188+BZ$209</f>
        <v>73.947472980176954</v>
      </c>
      <c r="DE188" s="2">
        <f>CA$207*$B188+CA$209</f>
        <v>76.28365646224222</v>
      </c>
      <c r="DF188" s="2">
        <f>CB$207*$B188+CB$209</f>
        <v>76.76821568432284</v>
      </c>
      <c r="DG188" s="2">
        <f>CC$207*$B188+CC$209</f>
        <v>76.275226004835702</v>
      </c>
      <c r="DH188" s="2">
        <f>CD$207*$B188+CD$209</f>
        <v>77.231539418287525</v>
      </c>
      <c r="DI188" s="2">
        <f>CE$207*$B188+CE$209</f>
        <v>78.65362779014832</v>
      </c>
      <c r="DJ188" s="2">
        <f>CF$207*$B188+CF$209</f>
        <v>79.598482823529963</v>
      </c>
      <c r="DK188" s="2">
        <f>CG$207*$B188+CG$209</f>
        <v>78.639756411630984</v>
      </c>
      <c r="DL188" s="2">
        <f>CH$207*$B188+CH$209</f>
        <v>75.587211231121614</v>
      </c>
      <c r="DM188" s="2">
        <f>CI$207*$B188+CI$209</f>
        <v>71.956192712001112</v>
      </c>
      <c r="DN188" s="2">
        <f>CJ$207*$B188+CJ$209</f>
        <v>65.881442063508842</v>
      </c>
      <c r="DO188" s="2">
        <f>CK$207*$B188+CK$209</f>
        <v>58.229810230711841</v>
      </c>
      <c r="DP188" s="2">
        <f>CL$207*$B188+CL$209</f>
        <v>48.609970351898852</v>
      </c>
      <c r="DS188" s="2">
        <f>POWER(10,($B188-C$227)/C$228)/(1+POWER(10,($B188-C$227)/C$228))</f>
        <v>0.99955598070610585</v>
      </c>
      <c r="DT188" s="2">
        <f>POWER(10,($B188-D$227)/D$228)/(1+POWER(10,($B188-D$227)/D$228))</f>
        <v>0.99913802708549282</v>
      </c>
      <c r="DU188" s="2">
        <f>POWER(10,($B188-E$227)/E$228)/(1+POWER(10,($B188-E$227)/E$228))</f>
        <v>0.99951178853827805</v>
      </c>
      <c r="DV188" s="2">
        <f>POWER(10,($B188-F$227)/F$228)/(1+POWER(10,($B188-F$227)/F$228))</f>
        <v>0.9995724612736625</v>
      </c>
      <c r="DW188" s="2">
        <f>POWER(10,($B188-G$227)/G$228)/(1+POWER(10,($B188-G$227)/G$228))</f>
        <v>0.99957046843445174</v>
      </c>
      <c r="DX188" s="2">
        <f>POWER(10,($B188-H$227)/H$228)/(1+POWER(10,($B188-H$227)/H$228))</f>
        <v>0.99951291157763189</v>
      </c>
      <c r="DY188" s="2">
        <f>POWER(10,($B188-I$227)/I$228)/(1+POWER(10,($B188-I$227)/I$228))</f>
        <v>0.99953155845554043</v>
      </c>
      <c r="DZ188" s="2">
        <f>POWER(10,($B188-J$227)/J$228)/(1+POWER(10,($B188-J$227)/J$228))</f>
        <v>0.99953019001966104</v>
      </c>
      <c r="EA188" s="2">
        <f>POWER(10,($B188-K$227)/K$228)/(1+POWER(10,($B188-K$227)/K$228))</f>
        <v>0.99956437184076441</v>
      </c>
      <c r="EB188" s="2">
        <f>POWER(10,($B188-L$227)/L$228)/(1+POWER(10,($B188-L$227)/L$228))</f>
        <v>0.99955213168037516</v>
      </c>
      <c r="EC188" s="2">
        <f>POWER(10,($B188-M$227)/M$228)/(1+POWER(10,($B188-M$227)/M$228))</f>
        <v>0.99950565077446529</v>
      </c>
      <c r="ED188" s="2">
        <f>POWER(10,($B188-N$227)/N$228)/(1+POWER(10,($B188-N$227)/N$228))</f>
        <v>0.9994906493403507</v>
      </c>
      <c r="EE188" s="2">
        <f>POWER(10,($B188-O$227)/O$228)/(1+POWER(10,($B188-O$227)/O$228))</f>
        <v>0.99950941482637679</v>
      </c>
    </row>
    <row r="189" spans="2:135" x14ac:dyDescent="0.25">
      <c r="B189" s="2">
        <v>183</v>
      </c>
      <c r="C189">
        <v>73.209000000000003</v>
      </c>
      <c r="D189">
        <v>75.686999999999998</v>
      </c>
      <c r="E189">
        <v>75.403000000000006</v>
      </c>
      <c r="F189">
        <v>76.313000000000002</v>
      </c>
      <c r="G189">
        <v>77.552000000000007</v>
      </c>
      <c r="H189">
        <v>79.194000000000003</v>
      </c>
      <c r="I189">
        <v>81.299000000000007</v>
      </c>
      <c r="J189">
        <v>78.239000000000004</v>
      </c>
      <c r="K189">
        <v>74.820999999999998</v>
      </c>
      <c r="L189">
        <v>73.269000000000005</v>
      </c>
      <c r="M189">
        <v>66.149000000000001</v>
      </c>
      <c r="N189">
        <v>57.7164</v>
      </c>
      <c r="O189">
        <v>48.805599999999998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73.920180515196321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76.253044346232244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76.719808332531514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76.22926518021012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77.196627816457152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78.619738964851237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79.574152576136854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78.605991704027005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75.545072980462436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71.919377147749188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65.846607378322759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58.197953982968912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48.577905527884631</v>
      </c>
      <c r="AE189" s="5"/>
      <c r="AG189" s="5">
        <f t="shared" si="49"/>
        <v>-0.7111805151963182</v>
      </c>
      <c r="AH189" s="5">
        <f t="shared" si="49"/>
        <v>-0.5660443462322462</v>
      </c>
      <c r="AI189" s="5">
        <f t="shared" si="49"/>
        <v>-1.3168083325315081</v>
      </c>
      <c r="AJ189" s="5">
        <f t="shared" si="49"/>
        <v>8.3734819789881954E-2</v>
      </c>
      <c r="AK189" s="5">
        <f t="shared" si="48"/>
        <v>0.35537218354285471</v>
      </c>
      <c r="AL189" s="5">
        <f t="shared" si="48"/>
        <v>0.57426103514876559</v>
      </c>
      <c r="AM189" s="5">
        <f t="shared" si="48"/>
        <v>1.724847423863153</v>
      </c>
      <c r="AN189" s="5">
        <f t="shared" si="48"/>
        <v>-0.36699170402700076</v>
      </c>
      <c r="AO189" s="5">
        <f t="shared" si="47"/>
        <v>-0.72407298046243795</v>
      </c>
      <c r="AP189" s="5">
        <f t="shared" si="47"/>
        <v>1.3496228522508176</v>
      </c>
      <c r="AQ189" s="5">
        <f t="shared" si="47"/>
        <v>0.30239262167724235</v>
      </c>
      <c r="AR189" s="5">
        <f t="shared" si="47"/>
        <v>-0.4815539829689115</v>
      </c>
      <c r="AS189" s="5">
        <f t="shared" si="50"/>
        <v>0.22769447211536686</v>
      </c>
      <c r="AV189" s="2">
        <f t="shared" si="34"/>
        <v>73.920180515196279</v>
      </c>
      <c r="AW189" s="2">
        <f t="shared" si="35"/>
        <v>76.253043421335818</v>
      </c>
      <c r="AX189" s="2">
        <f t="shared" si="36"/>
        <v>76.719808332531514</v>
      </c>
      <c r="AY189" s="2">
        <f t="shared" si="37"/>
        <v>76.229265180177933</v>
      </c>
      <c r="AZ189" s="2">
        <f t="shared" si="38"/>
        <v>77.196627816438948</v>
      </c>
      <c r="BA189" s="2">
        <f t="shared" si="39"/>
        <v>78.619738964682895</v>
      </c>
      <c r="BB189" s="2">
        <f t="shared" si="40"/>
        <v>79.574152576096651</v>
      </c>
      <c r="BC189" s="2">
        <f t="shared" si="41"/>
        <v>78.605991703888222</v>
      </c>
      <c r="BD189" s="2">
        <f t="shared" si="42"/>
        <v>75.54507298044642</v>
      </c>
      <c r="BE189" s="2">
        <f t="shared" si="43"/>
        <v>71.919377147650124</v>
      </c>
      <c r="BF189" s="2">
        <f t="shared" si="44"/>
        <v>65.846607377503361</v>
      </c>
      <c r="BG189" s="2">
        <f t="shared" si="45"/>
        <v>58.197953972244257</v>
      </c>
      <c r="BH189" s="2">
        <f t="shared" si="46"/>
        <v>48.577905311289975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73.209000000000003</v>
      </c>
      <c r="CA189" s="2">
        <f>IF(OR(AND($B189&gt;D$230, $B189&lt;D$231), $B189&gt;D$232), D189, "")</f>
        <v>75.686999999999998</v>
      </c>
      <c r="CB189" s="2">
        <f>IF(OR(AND($B189&gt;E$230, $B189&lt;E$231), $B189&gt;E$232), E189, "")</f>
        <v>75.403000000000006</v>
      </c>
      <c r="CC189" s="2">
        <f>IF(OR(AND($B189&gt;F$230, $B189&lt;F$231), $B189&gt;F$232), F189, "")</f>
        <v>76.313000000000002</v>
      </c>
      <c r="CD189" s="2">
        <f>IF(OR(AND($B189&gt;G$230, $B189&lt;G$231), $B189&gt;G$232), G189, "")</f>
        <v>77.552000000000007</v>
      </c>
      <c r="CE189" s="2">
        <f>IF(OR(AND($B189&gt;H$230, $B189&lt;H$231), $B189&gt;H$232), H189, "")</f>
        <v>79.194000000000003</v>
      </c>
      <c r="CF189" s="2">
        <f>IF(OR(AND($B189&gt;I$230, $B189&lt;I$231), $B189&gt;I$232), I189, "")</f>
        <v>81.299000000000007</v>
      </c>
      <c r="CG189" s="2">
        <f>IF(OR(AND($B189&gt;J$230, $B189&lt;J$231), $B189&gt;J$232), J189, "")</f>
        <v>78.239000000000004</v>
      </c>
      <c r="CH189" s="2">
        <f>IF(OR(AND($B189&gt;K$230, $B189&lt;K$231), $B189&gt;K$232), K189, "")</f>
        <v>74.820999999999998</v>
      </c>
      <c r="CI189" s="2">
        <f>IF(OR(AND($B189&gt;L$230, $B189&lt;L$231), $B189&gt;L$232), L189, "")</f>
        <v>73.269000000000005</v>
      </c>
      <c r="CJ189" s="2">
        <f>IF(OR(AND($B189&gt;M$230, $B189&lt;M$231), $B189&gt;M$232), M189, "")</f>
        <v>66.149000000000001</v>
      </c>
      <c r="CK189" s="2">
        <f>IF(OR(AND($B189&gt;N$230, $B189&lt;N$231), $B189&gt;N$232), N189, "")</f>
        <v>57.7164</v>
      </c>
      <c r="CL189" s="2">
        <f>IF(OR(AND($B189&gt;O$230, $B189&lt;O$231), $B189&gt;O$232), O189, "")</f>
        <v>48.805599999999998</v>
      </c>
      <c r="CO189" s="2">
        <f>BK$207*$B189+BK$209</f>
        <v>77.349105614340843</v>
      </c>
      <c r="CP189" s="2">
        <f>BL$207*$B189+BL$209</f>
        <v>80.713447119903307</v>
      </c>
      <c r="CQ189" s="2">
        <f>BM$207*$B189+BM$209</f>
        <v>83.179785655454594</v>
      </c>
      <c r="CR189" s="2">
        <f>BN$207*$B189+BN$209</f>
        <v>81.503010834843266</v>
      </c>
      <c r="CS189" s="2">
        <f>BO$207*$B189+BO$209</f>
        <v>81.430056182967903</v>
      </c>
      <c r="CT189" s="2">
        <f>BP$207*$B189+BP$209</f>
        <v>84.52378507093897</v>
      </c>
      <c r="CU189" s="2">
        <f>BQ$207*$B189+BQ$209</f>
        <v>84.093140328807863</v>
      </c>
      <c r="CV189" s="2">
        <f>BR$207*$B189+BR$209</f>
        <v>84.676253326143282</v>
      </c>
      <c r="CW189" s="2">
        <f>BS$207*$B189+BS$209</f>
        <v>82.503484297594568</v>
      </c>
      <c r="CX189" s="2">
        <f>BT$207*$B189+BT$209</f>
        <v>78.543112475185012</v>
      </c>
      <c r="CY189" s="2">
        <f>BU$207*$B189+BU$209</f>
        <v>73.159167251182311</v>
      </c>
      <c r="CZ189" s="2">
        <f>BV$207*$B189+BV$209</f>
        <v>64.344420322228061</v>
      </c>
      <c r="DA189" s="2">
        <f>BW$207*$B189+BW$209</f>
        <v>53.579084492890992</v>
      </c>
      <c r="DD189" s="2">
        <f>BZ$207*$B189+BZ$209</f>
        <v>73.918791353760767</v>
      </c>
      <c r="DE189" s="2">
        <f>CA$207*$B189+CA$209</f>
        <v>76.249533945163378</v>
      </c>
      <c r="DF189" s="2">
        <f>CB$207*$B189+CB$209</f>
        <v>76.71693059590794</v>
      </c>
      <c r="DG189" s="2">
        <f>CC$207*$B189+CC$209</f>
        <v>76.227207961981449</v>
      </c>
      <c r="DH189" s="2">
        <f>CD$207*$B189+CD$209</f>
        <v>77.194968711394878</v>
      </c>
      <c r="DI189" s="2">
        <f>CE$207*$B189+CE$209</f>
        <v>78.617114932612338</v>
      </c>
      <c r="DJ189" s="2">
        <f>CF$207*$B189+CF$209</f>
        <v>79.572221052323769</v>
      </c>
      <c r="DK189" s="2">
        <f>CG$207*$B189+CG$209</f>
        <v>78.60338954547781</v>
      </c>
      <c r="DL189" s="2">
        <f>CH$207*$B189+CH$209</f>
        <v>75.542307215463268</v>
      </c>
      <c r="DM189" s="2">
        <f>CI$207*$B189+CI$209</f>
        <v>71.916670399403486</v>
      </c>
      <c r="DN189" s="2">
        <f>CJ$207*$B189+CJ$209</f>
        <v>65.84330886572387</v>
      </c>
      <c r="DO189" s="2">
        <f>CK$207*$B189+CK$209</f>
        <v>58.195097278749529</v>
      </c>
      <c r="DP189" s="2">
        <f>CL$207*$B189+CL$209</f>
        <v>48.575666590438608</v>
      </c>
      <c r="DS189" s="2">
        <f>POWER(10,($B189-C$227)/C$228)/(1+POWER(10,($B189-C$227)/C$228))</f>
        <v>0.9995950337695062</v>
      </c>
      <c r="DT189" s="2">
        <f>POWER(10,($B189-D$227)/D$228)/(1+POWER(10,($B189-D$227)/D$228))</f>
        <v>0.99921381173086032</v>
      </c>
      <c r="DU189" s="2">
        <f>POWER(10,($B189-E$227)/E$228)/(1+POWER(10,($B189-E$227)/E$228))</f>
        <v>0.99955472672726675</v>
      </c>
      <c r="DV189" s="2">
        <f>POWER(10,($B189-F$227)/F$228)/(1+POWER(10,($B189-F$227)/F$228))</f>
        <v>0.99961006537847352</v>
      </c>
      <c r="DW189" s="2">
        <f>POWER(10,($B189-G$227)/G$228)/(1+POWER(10,($B189-G$227)/G$228))</f>
        <v>0.99960824775044221</v>
      </c>
      <c r="DX189" s="2">
        <f>POWER(10,($B189-H$227)/H$228)/(1+POWER(10,($B189-H$227)/H$228))</f>
        <v>0.99955575103923078</v>
      </c>
      <c r="DY189" s="2">
        <f>POWER(10,($B189-I$227)/I$228)/(1+POWER(10,($B189-I$227)/I$228))</f>
        <v>0.99957275862390793</v>
      </c>
      <c r="DZ189" s="2">
        <f>POWER(10,($B189-J$227)/J$228)/(1+POWER(10,($B189-J$227)/J$228))</f>
        <v>0.99957151049251436</v>
      </c>
      <c r="EA189" s="2">
        <f>POWER(10,($B189-K$227)/K$228)/(1+POWER(10,($B189-K$227)/K$228))</f>
        <v>0.99960268716762668</v>
      </c>
      <c r="EB189" s="2">
        <f>POWER(10,($B189-L$227)/L$228)/(1+POWER(10,($B189-L$227)/L$228))</f>
        <v>0.99959152314082278</v>
      </c>
      <c r="EC189" s="2">
        <f>POWER(10,($B189-M$227)/M$228)/(1+POWER(10,($B189-M$227)/M$228))</f>
        <v>0.99954912853616074</v>
      </c>
      <c r="ED189" s="2">
        <f>POWER(10,($B189-N$227)/N$228)/(1+POWER(10,($B189-N$227)/N$228))</f>
        <v>0.99953544585728715</v>
      </c>
      <c r="EE189" s="2">
        <f>POWER(10,($B189-O$227)/O$228)/(1+POWER(10,($B189-O$227)/O$228))</f>
        <v>0.99955256168982676</v>
      </c>
    </row>
    <row r="190" spans="2:135" x14ac:dyDescent="0.25">
      <c r="B190" s="2">
        <v>184</v>
      </c>
      <c r="C190">
        <v>74.14</v>
      </c>
      <c r="D190">
        <v>77.149000000000001</v>
      </c>
      <c r="E190">
        <v>76.94</v>
      </c>
      <c r="F190">
        <v>77.224000000000004</v>
      </c>
      <c r="G190">
        <v>77.522000000000006</v>
      </c>
      <c r="H190">
        <v>78.433000000000007</v>
      </c>
      <c r="I190">
        <v>79.209000000000003</v>
      </c>
      <c r="J190">
        <v>77.984999999999999</v>
      </c>
      <c r="K190">
        <v>74.358000000000004</v>
      </c>
      <c r="L190">
        <v>71.984999999999999</v>
      </c>
      <c r="M190">
        <v>66.552000000000007</v>
      </c>
      <c r="N190">
        <v>56.582099999999997</v>
      </c>
      <c r="O190">
        <v>49.583300000000001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73.891389506191672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76.218645286568432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76.66829820797868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76.181086475245124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77.159925851594423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78.583020687737061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79.547738507865517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78.569421322950262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75.499952180763003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71.879642859083901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65.808216608131545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58.163018945384877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48.543428052226936</v>
      </c>
      <c r="AE190" s="5"/>
      <c r="AG190" s="5">
        <f t="shared" si="49"/>
        <v>0.24861049380832867</v>
      </c>
      <c r="AH190" s="5">
        <f t="shared" si="49"/>
        <v>0.93035471343156928</v>
      </c>
      <c r="AI190" s="5">
        <f t="shared" si="49"/>
        <v>0.27170179202131806</v>
      </c>
      <c r="AJ190" s="5">
        <f t="shared" si="49"/>
        <v>1.04291352475488</v>
      </c>
      <c r="AK190" s="5">
        <f t="shared" si="48"/>
        <v>0.36207414840558272</v>
      </c>
      <c r="AL190" s="5">
        <f t="shared" si="48"/>
        <v>-0.15002068773705446</v>
      </c>
      <c r="AM190" s="5">
        <f t="shared" si="48"/>
        <v>-0.33873850786551429</v>
      </c>
      <c r="AN190" s="5">
        <f t="shared" si="48"/>
        <v>-0.58442132295026283</v>
      </c>
      <c r="AO190" s="5">
        <f t="shared" si="47"/>
        <v>-1.1419521807629991</v>
      </c>
      <c r="AP190" s="5">
        <f t="shared" si="47"/>
        <v>0.10535714091609805</v>
      </c>
      <c r="AQ190" s="5">
        <f t="shared" si="47"/>
        <v>0.74378339186846176</v>
      </c>
      <c r="AR190" s="5">
        <f t="shared" si="47"/>
        <v>-1.5809189453848802</v>
      </c>
      <c r="AS190" s="5">
        <f t="shared" si="50"/>
        <v>1.0398719477730651</v>
      </c>
      <c r="AV190" s="2">
        <f t="shared" si="34"/>
        <v>73.891389506191658</v>
      </c>
      <c r="AW190" s="2">
        <f t="shared" si="35"/>
        <v>76.218644970087112</v>
      </c>
      <c r="AX190" s="2">
        <f t="shared" si="36"/>
        <v>76.66829820797868</v>
      </c>
      <c r="AY190" s="2">
        <f t="shared" si="37"/>
        <v>76.181086475238345</v>
      </c>
      <c r="AZ190" s="2">
        <f t="shared" si="38"/>
        <v>77.159925851590671</v>
      </c>
      <c r="BA190" s="2">
        <f t="shared" si="39"/>
        <v>78.583020687699417</v>
      </c>
      <c r="BB190" s="2">
        <f t="shared" si="40"/>
        <v>79.547738507857176</v>
      </c>
      <c r="BC190" s="2">
        <f t="shared" si="41"/>
        <v>78.569421322920903</v>
      </c>
      <c r="BD190" s="2">
        <f t="shared" si="42"/>
        <v>75.499952180759848</v>
      </c>
      <c r="BE190" s="2">
        <f t="shared" si="43"/>
        <v>71.879642859063011</v>
      </c>
      <c r="BF190" s="2">
        <f t="shared" si="44"/>
        <v>65.808216607946363</v>
      </c>
      <c r="BG190" s="2">
        <f t="shared" si="45"/>
        <v>58.163018942706046</v>
      </c>
      <c r="BH190" s="2">
        <f t="shared" si="46"/>
        <v>48.543427989854287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74.14</v>
      </c>
      <c r="CA190" s="2">
        <f>IF(OR(AND($B190&gt;D$230, $B190&lt;D$231), $B190&gt;D$232), D190, "")</f>
        <v>77.149000000000001</v>
      </c>
      <c r="CB190" s="2">
        <f>IF(OR(AND($B190&gt;E$230, $B190&lt;E$231), $B190&gt;E$232), E190, "")</f>
        <v>76.94</v>
      </c>
      <c r="CC190" s="2">
        <f>IF(OR(AND($B190&gt;F$230, $B190&lt;F$231), $B190&gt;F$232), F190, "")</f>
        <v>77.224000000000004</v>
      </c>
      <c r="CD190" s="2">
        <f>IF(OR(AND($B190&gt;G$230, $B190&lt;G$231), $B190&gt;G$232), G190, "")</f>
        <v>77.522000000000006</v>
      </c>
      <c r="CE190" s="2">
        <f>IF(OR(AND($B190&gt;H$230, $B190&lt;H$231), $B190&gt;H$232), H190, "")</f>
        <v>78.433000000000007</v>
      </c>
      <c r="CF190" s="2">
        <f>IF(OR(AND($B190&gt;I$230, $B190&lt;I$231), $B190&gt;I$232), I190, "")</f>
        <v>79.209000000000003</v>
      </c>
      <c r="CG190" s="2">
        <f>IF(OR(AND($B190&gt;J$230, $B190&lt;J$231), $B190&gt;J$232), J190, "")</f>
        <v>77.984999999999999</v>
      </c>
      <c r="CH190" s="2">
        <f>IF(OR(AND($B190&gt;K$230, $B190&lt;K$231), $B190&gt;K$232), K190, "")</f>
        <v>74.358000000000004</v>
      </c>
      <c r="CI190" s="2">
        <f>IF(OR(AND($B190&gt;L$230, $B190&lt;L$231), $B190&gt;L$232), L190, "")</f>
        <v>71.984999999999999</v>
      </c>
      <c r="CJ190" s="2">
        <f>IF(OR(AND($B190&gt;M$230, $B190&lt;M$231), $B190&gt;M$232), M190, "")</f>
        <v>66.552000000000007</v>
      </c>
      <c r="CK190" s="2">
        <f>IF(OR(AND($B190&gt;N$230, $B190&lt;N$231), $B190&gt;N$232), N190, "")</f>
        <v>56.582099999999997</v>
      </c>
      <c r="CL190" s="2">
        <f>IF(OR(AND($B190&gt;O$230, $B190&lt;O$231), $B190&gt;O$232), O190, "")</f>
        <v>49.583300000000001</v>
      </c>
      <c r="CO190" s="2">
        <f>BK$207*$B190+BK$209</f>
        <v>77.355089013432874</v>
      </c>
      <c r="CP190" s="2">
        <f>BL$207*$B190+BL$209</f>
        <v>80.724844062780804</v>
      </c>
      <c r="CQ190" s="2">
        <f>BM$207*$B190+BM$209</f>
        <v>83.197621405671569</v>
      </c>
      <c r="CR190" s="2">
        <f>BN$207*$B190+BN$209</f>
        <v>81.512035375824667</v>
      </c>
      <c r="CS190" s="2">
        <f>BO$207*$B190+BO$209</f>
        <v>81.434552833484844</v>
      </c>
      <c r="CT190" s="2">
        <f>BP$207*$B190+BP$209</f>
        <v>84.549895371698838</v>
      </c>
      <c r="CU190" s="2">
        <f>BQ$207*$B190+BQ$209</f>
        <v>84.112019818195009</v>
      </c>
      <c r="CV190" s="2">
        <f>BR$207*$B190+BR$209</f>
        <v>84.704772141057461</v>
      </c>
      <c r="CW190" s="2">
        <f>BS$207*$B190+BS$209</f>
        <v>82.531669662285026</v>
      </c>
      <c r="CX190" s="2">
        <f>BT$207*$B190+BT$209</f>
        <v>78.573647548404779</v>
      </c>
      <c r="CY190" s="2">
        <f>BU$207*$B190+BU$209</f>
        <v>73.200170478417206</v>
      </c>
      <c r="CZ190" s="2">
        <f>BV$207*$B190+BV$209</f>
        <v>64.378563356636889</v>
      </c>
      <c r="DA190" s="2">
        <f>BW$207*$B190+BW$209</f>
        <v>53.601981626119006</v>
      </c>
      <c r="DD190" s="2">
        <f>BZ$207*$B190+BZ$209</f>
        <v>73.89010972734458</v>
      </c>
      <c r="DE190" s="2">
        <f>CA$207*$B190+CA$209</f>
        <v>76.21541142808455</v>
      </c>
      <c r="DF190" s="2">
        <f>CB$207*$B190+CB$209</f>
        <v>76.665645507493053</v>
      </c>
      <c r="DG190" s="2">
        <f>CC$207*$B190+CC$209</f>
        <v>76.179189919127211</v>
      </c>
      <c r="DH190" s="2">
        <f>CD$207*$B190+CD$209</f>
        <v>77.158398004502217</v>
      </c>
      <c r="DI190" s="2">
        <f>CE$207*$B190+CE$209</f>
        <v>78.580602075076357</v>
      </c>
      <c r="DJ190" s="2">
        <f>CF$207*$B190+CF$209</f>
        <v>79.545959281117561</v>
      </c>
      <c r="DK190" s="2">
        <f>CG$207*$B190+CG$209</f>
        <v>78.567022679324651</v>
      </c>
      <c r="DL190" s="2">
        <f>CH$207*$B190+CH$209</f>
        <v>75.497403199804907</v>
      </c>
      <c r="DM190" s="2">
        <f>CI$207*$B190+CI$209</f>
        <v>71.87714808680586</v>
      </c>
      <c r="DN190" s="2">
        <f>CJ$207*$B190+CJ$209</f>
        <v>65.805175667938911</v>
      </c>
      <c r="DO190" s="2">
        <f>CK$207*$B190+CK$209</f>
        <v>58.160384326787216</v>
      </c>
      <c r="DP190" s="2">
        <f>CL$207*$B190+CL$209</f>
        <v>48.541362828978365</v>
      </c>
      <c r="DS190" s="2">
        <f>POWER(10,($B190-C$227)/C$228)/(1+POWER(10,($B190-C$227)/C$228))</f>
        <v>0.99963065324741718</v>
      </c>
      <c r="DT190" s="2">
        <f>POWER(10,($B190-D$227)/D$228)/(1+POWER(10,($B190-D$227)/D$228))</f>
        <v>0.9992829381732683</v>
      </c>
      <c r="DU190" s="2">
        <f>POWER(10,($B190-E$227)/E$228)/(1+POWER(10,($B190-E$227)/E$228))</f>
        <v>0.99959389003771959</v>
      </c>
      <c r="DV190" s="2">
        <f>POWER(10,($B190-F$227)/F$228)/(1+POWER(10,($B190-F$227)/F$228))</f>
        <v>0.99964436319662187</v>
      </c>
      <c r="DW190" s="2">
        <f>POWER(10,($B190-G$227)/G$228)/(1+POWER(10,($B190-G$227)/G$228))</f>
        <v>0.99964270538613309</v>
      </c>
      <c r="DX190" s="2">
        <f>POWER(10,($B190-H$227)/H$228)/(1+POWER(10,($B190-H$227)/H$228))</f>
        <v>0.99959482429445501</v>
      </c>
      <c r="DY190" s="2">
        <f>POWER(10,($B190-I$227)/I$228)/(1+POWER(10,($B190-I$227)/I$228))</f>
        <v>0.9996103365855179</v>
      </c>
      <c r="DZ190" s="2">
        <f>POWER(10,($B190-J$227)/J$228)/(1+POWER(10,($B190-J$227)/J$228))</f>
        <v>0.99960919819044414</v>
      </c>
      <c r="EA190" s="2">
        <f>POWER(10,($B190-K$227)/K$228)/(1+POWER(10,($B190-K$227)/K$228))</f>
        <v>0.99963763372221703</v>
      </c>
      <c r="EB190" s="2">
        <f>POWER(10,($B190-L$227)/L$228)/(1+POWER(10,($B190-L$227)/L$228))</f>
        <v>0.99962745128683128</v>
      </c>
      <c r="EC190" s="2">
        <f>POWER(10,($B190-M$227)/M$228)/(1+POWER(10,($B190-M$227)/M$228))</f>
        <v>0.99958878402414364</v>
      </c>
      <c r="ED190" s="2">
        <f>POWER(10,($B190-N$227)/N$228)/(1+POWER(10,($B190-N$227)/N$228))</f>
        <v>0.99957630426750621</v>
      </c>
      <c r="EE190" s="2">
        <f>POWER(10,($B190-O$227)/O$228)/(1+POWER(10,($B190-O$227)/O$228))</f>
        <v>0.9995919153449998</v>
      </c>
    </row>
    <row r="191" spans="2:135" x14ac:dyDescent="0.25">
      <c r="B191" s="2">
        <v>185</v>
      </c>
      <c r="C191">
        <v>74.977000000000004</v>
      </c>
      <c r="D191">
        <v>77.373000000000005</v>
      </c>
      <c r="E191">
        <v>75.433000000000007</v>
      </c>
      <c r="F191">
        <v>75.522000000000006</v>
      </c>
      <c r="G191">
        <v>76.566999999999993</v>
      </c>
      <c r="H191">
        <v>78.075000000000003</v>
      </c>
      <c r="I191">
        <v>80.447999999999993</v>
      </c>
      <c r="J191">
        <v>79.388000000000005</v>
      </c>
      <c r="K191">
        <v>74.552000000000007</v>
      </c>
      <c r="L191">
        <v>71.403000000000006</v>
      </c>
      <c r="M191">
        <v>65.134</v>
      </c>
      <c r="N191">
        <v>57.074599999999997</v>
      </c>
      <c r="O191">
        <v>49.2361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73.862606988273896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76.184267995806408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76.616805398789012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76.132920112166403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77.123234137011991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78.546318238743552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79.521336282349807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78.532866604419468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75.454848112023939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71.839924912209412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65.769845620672228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58.128100871303879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48.508963891054691</v>
      </c>
      <c r="AE191" s="5"/>
      <c r="AG191" s="5">
        <f t="shared" si="49"/>
        <v>1.1143930117261078</v>
      </c>
      <c r="AH191" s="5">
        <f t="shared" si="49"/>
        <v>1.1887320041935965</v>
      </c>
      <c r="AI191" s="5">
        <f t="shared" si="49"/>
        <v>-1.1838053987890049</v>
      </c>
      <c r="AJ191" s="5">
        <f t="shared" si="49"/>
        <v>-0.61092011216639719</v>
      </c>
      <c r="AK191" s="5">
        <f t="shared" si="48"/>
        <v>-0.55623413701199809</v>
      </c>
      <c r="AL191" s="5">
        <f t="shared" si="48"/>
        <v>-0.4713182387435495</v>
      </c>
      <c r="AM191" s="5">
        <f t="shared" si="48"/>
        <v>0.92666371765018596</v>
      </c>
      <c r="AN191" s="5">
        <f t="shared" si="48"/>
        <v>0.85513339558053758</v>
      </c>
      <c r="AO191" s="5">
        <f t="shared" si="47"/>
        <v>-0.902848112023932</v>
      </c>
      <c r="AP191" s="5">
        <f t="shared" si="47"/>
        <v>-0.4369249122094061</v>
      </c>
      <c r="AQ191" s="5">
        <f t="shared" si="47"/>
        <v>-0.63584562067222805</v>
      </c>
      <c r="AR191" s="5">
        <f t="shared" si="47"/>
        <v>-1.053500871303882</v>
      </c>
      <c r="AS191" s="5">
        <f t="shared" si="50"/>
        <v>0.72713610894530945</v>
      </c>
      <c r="AV191" s="2">
        <f t="shared" si="34"/>
        <v>73.862606988273896</v>
      </c>
      <c r="AW191" s="2">
        <f t="shared" si="35"/>
        <v>76.184267892593837</v>
      </c>
      <c r="AX191" s="2">
        <f t="shared" si="36"/>
        <v>76.616805398789012</v>
      </c>
      <c r="AY191" s="2">
        <f t="shared" si="37"/>
        <v>76.132920112165039</v>
      </c>
      <c r="AZ191" s="2">
        <f t="shared" si="38"/>
        <v>77.123234137011252</v>
      </c>
      <c r="BA191" s="2">
        <f t="shared" si="39"/>
        <v>78.546318238735537</v>
      </c>
      <c r="BB191" s="2">
        <f t="shared" si="40"/>
        <v>79.521336282348159</v>
      </c>
      <c r="BC191" s="2">
        <f t="shared" si="41"/>
        <v>78.532866604413556</v>
      </c>
      <c r="BD191" s="2">
        <f t="shared" si="42"/>
        <v>75.454848112023342</v>
      </c>
      <c r="BE191" s="2">
        <f t="shared" si="43"/>
        <v>71.83992491220522</v>
      </c>
      <c r="BF191" s="2">
        <f t="shared" si="44"/>
        <v>65.769845620632395</v>
      </c>
      <c r="BG191" s="2">
        <f t="shared" si="45"/>
        <v>58.128100870666458</v>
      </c>
      <c r="BH191" s="2">
        <f t="shared" si="46"/>
        <v>48.508963873911242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74.977000000000004</v>
      </c>
      <c r="CA191" s="2">
        <f>IF(OR(AND($B191&gt;D$230, $B191&lt;D$231), $B191&gt;D$232), D191, "")</f>
        <v>77.373000000000005</v>
      </c>
      <c r="CB191" s="2">
        <f>IF(OR(AND($B191&gt;E$230, $B191&lt;E$231), $B191&gt;E$232), E191, "")</f>
        <v>75.433000000000007</v>
      </c>
      <c r="CC191" s="2">
        <f>IF(OR(AND($B191&gt;F$230, $B191&lt;F$231), $B191&gt;F$232), F191, "")</f>
        <v>75.522000000000006</v>
      </c>
      <c r="CD191" s="2">
        <f>IF(OR(AND($B191&gt;G$230, $B191&lt;G$231), $B191&gt;G$232), G191, "")</f>
        <v>76.566999999999993</v>
      </c>
      <c r="CE191" s="2">
        <f>IF(OR(AND($B191&gt;H$230, $B191&lt;H$231), $B191&gt;H$232), H191, "")</f>
        <v>78.075000000000003</v>
      </c>
      <c r="CF191" s="2">
        <f>IF(OR(AND($B191&gt;I$230, $B191&lt;I$231), $B191&gt;I$232), I191, "")</f>
        <v>80.447999999999993</v>
      </c>
      <c r="CG191" s="2">
        <f>IF(OR(AND($B191&gt;J$230, $B191&lt;J$231), $B191&gt;J$232), J191, "")</f>
        <v>79.388000000000005</v>
      </c>
      <c r="CH191" s="2">
        <f>IF(OR(AND($B191&gt;K$230, $B191&lt;K$231), $B191&gt;K$232), K191, "")</f>
        <v>74.552000000000007</v>
      </c>
      <c r="CI191" s="2">
        <f>IF(OR(AND($B191&gt;L$230, $B191&lt;L$231), $B191&gt;L$232), L191, "")</f>
        <v>71.403000000000006</v>
      </c>
      <c r="CJ191" s="2">
        <f>IF(OR(AND($B191&gt;M$230, $B191&lt;M$231), $B191&gt;M$232), M191, "")</f>
        <v>65.134</v>
      </c>
      <c r="CK191" s="2">
        <f>IF(OR(AND($B191&gt;N$230, $B191&lt;N$231), $B191&gt;N$232), N191, "")</f>
        <v>57.074599999999997</v>
      </c>
      <c r="CL191" s="2">
        <f>IF(OR(AND($B191&gt;O$230, $B191&lt;O$231), $B191&gt;O$232), O191, "")</f>
        <v>49.2361</v>
      </c>
      <c r="CO191" s="2">
        <f>BK$207*$B191+BK$209</f>
        <v>77.361072412524919</v>
      </c>
      <c r="CP191" s="2">
        <f>BL$207*$B191+BL$209</f>
        <v>80.7362410056583</v>
      </c>
      <c r="CQ191" s="2">
        <f>BM$207*$B191+BM$209</f>
        <v>83.215457155888544</v>
      </c>
      <c r="CR191" s="2">
        <f>BN$207*$B191+BN$209</f>
        <v>81.521059916806053</v>
      </c>
      <c r="CS191" s="2">
        <f>BO$207*$B191+BO$209</f>
        <v>81.439049484001771</v>
      </c>
      <c r="CT191" s="2">
        <f>BP$207*$B191+BP$209</f>
        <v>84.57600567245872</v>
      </c>
      <c r="CU191" s="2">
        <f>BQ$207*$B191+BQ$209</f>
        <v>84.130899307582169</v>
      </c>
      <c r="CV191" s="2">
        <f>BR$207*$B191+BR$209</f>
        <v>84.733290955971626</v>
      </c>
      <c r="CW191" s="2">
        <f>BS$207*$B191+BS$209</f>
        <v>82.55985502697547</v>
      </c>
      <c r="CX191" s="2">
        <f>BT$207*$B191+BT$209</f>
        <v>78.604182621624531</v>
      </c>
      <c r="CY191" s="2">
        <f>BU$207*$B191+BU$209</f>
        <v>73.241173705652088</v>
      </c>
      <c r="CZ191" s="2">
        <f>BV$207*$B191+BV$209</f>
        <v>64.412706391045717</v>
      </c>
      <c r="DA191" s="2">
        <f>BW$207*$B191+BW$209</f>
        <v>53.624878759347027</v>
      </c>
      <c r="DD191" s="2">
        <f>BZ$207*$B191+BZ$209</f>
        <v>73.861428100928407</v>
      </c>
      <c r="DE191" s="2">
        <f>CA$207*$B191+CA$209</f>
        <v>76.181288911005709</v>
      </c>
      <c r="DF191" s="2">
        <f>CB$207*$B191+CB$209</f>
        <v>76.614360419078167</v>
      </c>
      <c r="DG191" s="2">
        <f>CC$207*$B191+CC$209</f>
        <v>76.131171876272958</v>
      </c>
      <c r="DH191" s="2">
        <f>CD$207*$B191+CD$209</f>
        <v>77.12182729760957</v>
      </c>
      <c r="DI191" s="2">
        <f>CE$207*$B191+CE$209</f>
        <v>78.544089217540375</v>
      </c>
      <c r="DJ191" s="2">
        <f>CF$207*$B191+CF$209</f>
        <v>79.519697509911353</v>
      </c>
      <c r="DK191" s="2">
        <f>CG$207*$B191+CG$209</f>
        <v>78.530655813171478</v>
      </c>
      <c r="DL191" s="2">
        <f>CH$207*$B191+CH$209</f>
        <v>75.452499184146561</v>
      </c>
      <c r="DM191" s="2">
        <f>CI$207*$B191+CI$209</f>
        <v>71.837625774208249</v>
      </c>
      <c r="DN191" s="2">
        <f>CJ$207*$B191+CJ$209</f>
        <v>65.767042470153953</v>
      </c>
      <c r="DO191" s="2">
        <f>CK$207*$B191+CK$209</f>
        <v>58.125671374824904</v>
      </c>
      <c r="DP191" s="2">
        <f>CL$207*$B191+CL$209</f>
        <v>48.507059067518114</v>
      </c>
      <c r="DS191" s="2">
        <f>POWER(10,($B191-C$227)/C$228)/(1+POWER(10,($B191-C$227)/C$228))</f>
        <v>0.99966314081074159</v>
      </c>
      <c r="DT191" s="2">
        <f>POWER(10,($B191-D$227)/D$228)/(1+POWER(10,($B191-D$227)/D$228))</f>
        <v>0.99934599057767881</v>
      </c>
      <c r="DU191" s="2">
        <f>POWER(10,($B191-E$227)/E$228)/(1+POWER(10,($B191-E$227)/E$228))</f>
        <v>0.99962961007718498</v>
      </c>
      <c r="DV191" s="2">
        <f>POWER(10,($B191-F$227)/F$228)/(1+POWER(10,($B191-F$227)/F$228))</f>
        <v>0.99967564523067609</v>
      </c>
      <c r="DW191" s="2">
        <f>POWER(10,($B191-G$227)/G$228)/(1+POWER(10,($B191-G$227)/G$228))</f>
        <v>0.99967413319469201</v>
      </c>
      <c r="DX191" s="2">
        <f>POWER(10,($B191-H$227)/H$228)/(1+POWER(10,($B191-H$227)/H$228))</f>
        <v>0.99963046219028084</v>
      </c>
      <c r="DY191" s="2">
        <f>POWER(10,($B191-I$227)/I$228)/(1+POWER(10,($B191-I$227)/I$228))</f>
        <v>0.99964461055735365</v>
      </c>
      <c r="DZ191" s="2">
        <f>POWER(10,($B191-J$227)/J$228)/(1+POWER(10,($B191-J$227)/J$228))</f>
        <v>0.99964357225740563</v>
      </c>
      <c r="EA191" s="2">
        <f>POWER(10,($B191-K$227)/K$228)/(1+POWER(10,($B191-K$227)/K$228))</f>
        <v>0.99966950748932093</v>
      </c>
      <c r="EB191" s="2">
        <f>POWER(10,($B191-L$227)/L$228)/(1+POWER(10,($B191-L$227)/L$228))</f>
        <v>0.99966022039734226</v>
      </c>
      <c r="EC191" s="2">
        <f>POWER(10,($B191-M$227)/M$228)/(1+POWER(10,($B191-M$227)/M$228))</f>
        <v>0.9996249530025465</v>
      </c>
      <c r="ED191" s="2">
        <f>POWER(10,($B191-N$227)/N$228)/(1+POWER(10,($B191-N$227)/N$228))</f>
        <v>0.99961357049304067</v>
      </c>
      <c r="EE191" s="2">
        <f>POWER(10,($B191-O$227)/O$228)/(1+POWER(10,($B191-O$227)/O$228))</f>
        <v>0.99962780900699322</v>
      </c>
    </row>
    <row r="192" spans="2:135" x14ac:dyDescent="0.25">
      <c r="B192" s="2">
        <v>186</v>
      </c>
      <c r="C192">
        <v>72.953000000000003</v>
      </c>
      <c r="D192">
        <v>76.313000000000002</v>
      </c>
      <c r="E192">
        <v>76.626999999999995</v>
      </c>
      <c r="F192">
        <v>76.164000000000001</v>
      </c>
      <c r="G192">
        <v>78.700999999999993</v>
      </c>
      <c r="H192">
        <v>77.954999999999998</v>
      </c>
      <c r="I192">
        <v>80.119</v>
      </c>
      <c r="J192">
        <v>77.790999999999997</v>
      </c>
      <c r="K192">
        <v>75.596999999999994</v>
      </c>
      <c r="L192">
        <v>71.850999999999999</v>
      </c>
      <c r="M192">
        <v>66.179000000000002</v>
      </c>
      <c r="N192">
        <v>57.850700000000003</v>
      </c>
      <c r="O192">
        <v>47.069400000000002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73.833832314496448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76.149910598126496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76.565328601089647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76.084765163544844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77.086551885614924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78.509630423698312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79.494944995267474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78.496326368619464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75.409759509182578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71.800222073296311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65.731492929629695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58.093198492485321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48.474511988560387</v>
      </c>
      <c r="AE192" s="5"/>
      <c r="AG192" s="5">
        <f t="shared" si="49"/>
        <v>-0.88083231449644472</v>
      </c>
      <c r="AH192" s="5">
        <f t="shared" si="49"/>
        <v>0.16308940187350629</v>
      </c>
      <c r="AI192" s="5">
        <f t="shared" si="49"/>
        <v>6.1671398910348785E-2</v>
      </c>
      <c r="AJ192" s="5">
        <f t="shared" si="49"/>
        <v>7.9234836455157165E-2</v>
      </c>
      <c r="AK192" s="5">
        <f t="shared" si="48"/>
        <v>1.6144481143850697</v>
      </c>
      <c r="AL192" s="5">
        <f t="shared" si="48"/>
        <v>-0.55463042369831328</v>
      </c>
      <c r="AM192" s="5">
        <f t="shared" si="48"/>
        <v>0.62405500473252573</v>
      </c>
      <c r="AN192" s="5">
        <f t="shared" si="48"/>
        <v>-0.70532636861946685</v>
      </c>
      <c r="AO192" s="5">
        <f t="shared" si="47"/>
        <v>0.18724049081741612</v>
      </c>
      <c r="AP192" s="5">
        <f t="shared" si="47"/>
        <v>5.0777926703688081E-2</v>
      </c>
      <c r="AQ192" s="5">
        <f t="shared" si="47"/>
        <v>0.44750707037030679</v>
      </c>
      <c r="AR192" s="5">
        <f t="shared" si="47"/>
        <v>-0.24249849248531774</v>
      </c>
      <c r="AS192" s="5">
        <f t="shared" si="50"/>
        <v>-1.4051119885603853</v>
      </c>
      <c r="AV192" s="2">
        <f t="shared" si="34"/>
        <v>73.833832314496448</v>
      </c>
      <c r="AW192" s="2">
        <f t="shared" si="35"/>
        <v>76.149910566045591</v>
      </c>
      <c r="AX192" s="2">
        <f t="shared" si="36"/>
        <v>76.565328601089647</v>
      </c>
      <c r="AY192" s="2">
        <f t="shared" si="37"/>
        <v>76.084765163544589</v>
      </c>
      <c r="AZ192" s="2">
        <f t="shared" si="38"/>
        <v>77.086551885614782</v>
      </c>
      <c r="BA192" s="2">
        <f t="shared" si="39"/>
        <v>78.509630423696692</v>
      </c>
      <c r="BB192" s="2">
        <f t="shared" si="40"/>
        <v>79.494944995267161</v>
      </c>
      <c r="BC192" s="2">
        <f t="shared" si="41"/>
        <v>78.496326368618327</v>
      </c>
      <c r="BD192" s="2">
        <f t="shared" si="42"/>
        <v>75.409759509182479</v>
      </c>
      <c r="BE192" s="2">
        <f t="shared" si="43"/>
        <v>71.800222073295515</v>
      </c>
      <c r="BF192" s="2">
        <f t="shared" si="44"/>
        <v>65.731492929621538</v>
      </c>
      <c r="BG192" s="2">
        <f t="shared" si="45"/>
        <v>58.093198492340832</v>
      </c>
      <c r="BH192" s="2">
        <f t="shared" si="46"/>
        <v>48.474511984063007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72.953000000000003</v>
      </c>
      <c r="CA192" s="2">
        <f>IF(OR(AND($B192&gt;D$230, $B192&lt;D$231), $B192&gt;D$232), D192, "")</f>
        <v>76.313000000000002</v>
      </c>
      <c r="CB192" s="2">
        <f>IF(OR(AND($B192&gt;E$230, $B192&lt;E$231), $B192&gt;E$232), E192, "")</f>
        <v>76.626999999999995</v>
      </c>
      <c r="CC192" s="2">
        <f>IF(OR(AND($B192&gt;F$230, $B192&lt;F$231), $B192&gt;F$232), F192, "")</f>
        <v>76.164000000000001</v>
      </c>
      <c r="CD192" s="2">
        <f>IF(OR(AND($B192&gt;G$230, $B192&lt;G$231), $B192&gt;G$232), G192, "")</f>
        <v>78.700999999999993</v>
      </c>
      <c r="CE192" s="2">
        <f>IF(OR(AND($B192&gt;H$230, $B192&lt;H$231), $B192&gt;H$232), H192, "")</f>
        <v>77.954999999999998</v>
      </c>
      <c r="CF192" s="2">
        <f>IF(OR(AND($B192&gt;I$230, $B192&lt;I$231), $B192&gt;I$232), I192, "")</f>
        <v>80.119</v>
      </c>
      <c r="CG192" s="2">
        <f>IF(OR(AND($B192&gt;J$230, $B192&lt;J$231), $B192&gt;J$232), J192, "")</f>
        <v>77.790999999999997</v>
      </c>
      <c r="CH192" s="2">
        <f>IF(OR(AND($B192&gt;K$230, $B192&lt;K$231), $B192&gt;K$232), K192, "")</f>
        <v>75.596999999999994</v>
      </c>
      <c r="CI192" s="2">
        <f>IF(OR(AND($B192&gt;L$230, $B192&lt;L$231), $B192&gt;L$232), L192, "")</f>
        <v>71.850999999999999</v>
      </c>
      <c r="CJ192" s="2">
        <f>IF(OR(AND($B192&gt;M$230, $B192&lt;M$231), $B192&gt;M$232), M192, "")</f>
        <v>66.179000000000002</v>
      </c>
      <c r="CK192" s="2">
        <f>IF(OR(AND($B192&gt;N$230, $B192&lt;N$231), $B192&gt;N$232), N192, "")</f>
        <v>57.850700000000003</v>
      </c>
      <c r="CL192" s="2">
        <f>IF(OR(AND($B192&gt;O$230, $B192&lt;O$231), $B192&gt;O$232), O192, "")</f>
        <v>47.069400000000002</v>
      </c>
      <c r="CO192" s="2">
        <f>BK$207*$B192+BK$209</f>
        <v>77.36705581161695</v>
      </c>
      <c r="CP192" s="2">
        <f>BL$207*$B192+BL$209</f>
        <v>80.747637948535797</v>
      </c>
      <c r="CQ192" s="2">
        <f>BM$207*$B192+BM$209</f>
        <v>83.233292906105532</v>
      </c>
      <c r="CR192" s="2">
        <f>BN$207*$B192+BN$209</f>
        <v>81.530084457787453</v>
      </c>
      <c r="CS192" s="2">
        <f>BO$207*$B192+BO$209</f>
        <v>81.443546134518712</v>
      </c>
      <c r="CT192" s="2">
        <f>BP$207*$B192+BP$209</f>
        <v>84.602115973218588</v>
      </c>
      <c r="CU192" s="2">
        <f>BQ$207*$B192+BQ$209</f>
        <v>84.149778796969329</v>
      </c>
      <c r="CV192" s="2">
        <f>BR$207*$B192+BR$209</f>
        <v>84.761809770885804</v>
      </c>
      <c r="CW192" s="2">
        <f>BS$207*$B192+BS$209</f>
        <v>82.588040391665928</v>
      </c>
      <c r="CX192" s="2">
        <f>BT$207*$B192+BT$209</f>
        <v>78.634717694844298</v>
      </c>
      <c r="CY192" s="2">
        <f>BU$207*$B192+BU$209</f>
        <v>73.282176932886983</v>
      </c>
      <c r="CZ192" s="2">
        <f>BV$207*$B192+BV$209</f>
        <v>64.446849425454545</v>
      </c>
      <c r="DA192" s="2">
        <f>BW$207*$B192+BW$209</f>
        <v>53.647775892575041</v>
      </c>
      <c r="DD192" s="2">
        <f>BZ$207*$B192+BZ$209</f>
        <v>73.83274647451222</v>
      </c>
      <c r="DE192" s="2">
        <f>CA$207*$B192+CA$209</f>
        <v>76.147166393926867</v>
      </c>
      <c r="DF192" s="2">
        <f>CB$207*$B192+CB$209</f>
        <v>76.563075330663267</v>
      </c>
      <c r="DG192" s="2">
        <f>CC$207*$B192+CC$209</f>
        <v>76.083153833418706</v>
      </c>
      <c r="DH192" s="2">
        <f>CD$207*$B192+CD$209</f>
        <v>77.085256590716924</v>
      </c>
      <c r="DI192" s="2">
        <f>CE$207*$B192+CE$209</f>
        <v>78.507576360004393</v>
      </c>
      <c r="DJ192" s="2">
        <f>CF$207*$B192+CF$209</f>
        <v>79.493435738705159</v>
      </c>
      <c r="DK192" s="2">
        <f>CG$207*$B192+CG$209</f>
        <v>78.494288947018319</v>
      </c>
      <c r="DL192" s="2">
        <f>CH$207*$B192+CH$209</f>
        <v>75.4075951684882</v>
      </c>
      <c r="DM192" s="2">
        <f>CI$207*$B192+CI$209</f>
        <v>71.798103461610623</v>
      </c>
      <c r="DN192" s="2">
        <f>CJ$207*$B192+CJ$209</f>
        <v>65.728909272368981</v>
      </c>
      <c r="DO192" s="2">
        <f>CK$207*$B192+CK$209</f>
        <v>58.090958422862592</v>
      </c>
      <c r="DP192" s="2">
        <f>CL$207*$B192+CL$209</f>
        <v>48.47275530605787</v>
      </c>
      <c r="DS192" s="2">
        <f>POWER(10,($B192-C$227)/C$228)/(1+POWER(10,($B192-C$227)/C$228))</f>
        <v>0.99969277166182491</v>
      </c>
      <c r="DT192" s="2">
        <f>POWER(10,($B192-D$227)/D$228)/(1+POWER(10,($B192-D$227)/D$228))</f>
        <v>0.99940350199188277</v>
      </c>
      <c r="DU192" s="2">
        <f>POWER(10,($B192-E$227)/E$228)/(1+POWER(10,($B192-E$227)/E$228))</f>
        <v>0.99966218936625517</v>
      </c>
      <c r="DV192" s="2">
        <f>POWER(10,($B192-F$227)/F$228)/(1+POWER(10,($B192-F$227)/F$228))</f>
        <v>0.99970417649186449</v>
      </c>
      <c r="DW192" s="2">
        <f>POWER(10,($B192-G$227)/G$228)/(1+POWER(10,($B192-G$227)/G$228))</f>
        <v>0.99970279741975854</v>
      </c>
      <c r="DX192" s="2">
        <f>POWER(10,($B192-H$227)/H$228)/(1+POWER(10,($B192-H$227)/H$228))</f>
        <v>0.99966296655323339</v>
      </c>
      <c r="DY192" s="2">
        <f>POWER(10,($B192-I$227)/I$228)/(1+POWER(10,($B192-I$227)/I$228))</f>
        <v>0.99967587084045939</v>
      </c>
      <c r="DZ192" s="2">
        <f>POWER(10,($B192-J$227)/J$228)/(1+POWER(10,($B192-J$227)/J$228))</f>
        <v>0.9996749238403404</v>
      </c>
      <c r="EA192" s="2">
        <f>POWER(10,($B192-K$227)/K$228)/(1+POWER(10,($B192-K$227)/K$228))</f>
        <v>0.99969857848266974</v>
      </c>
      <c r="EB192" s="2">
        <f>POWER(10,($B192-L$227)/L$228)/(1+POWER(10,($B192-L$227)/L$228))</f>
        <v>0.9996901080545687</v>
      </c>
      <c r="EC192" s="2">
        <f>POWER(10,($B192-M$227)/M$228)/(1+POWER(10,($B192-M$227)/M$228))</f>
        <v>0.99965794178510925</v>
      </c>
      <c r="ED192" s="2">
        <f>POWER(10,($B192-N$227)/N$228)/(1+POWER(10,($B192-N$227)/N$228))</f>
        <v>0.99964756011748335</v>
      </c>
      <c r="EE192" s="2">
        <f>POWER(10,($B192-O$227)/O$228)/(1+POWER(10,($B192-O$227)/O$228))</f>
        <v>0.99966054666338688</v>
      </c>
    </row>
    <row r="193" spans="2:137" x14ac:dyDescent="0.25">
      <c r="B193" s="2">
        <v>187</v>
      </c>
      <c r="C193">
        <v>72.813999999999993</v>
      </c>
      <c r="D193">
        <v>76.866</v>
      </c>
      <c r="E193">
        <v>78.134</v>
      </c>
      <c r="F193">
        <v>77.566999999999993</v>
      </c>
      <c r="G193">
        <v>75.97</v>
      </c>
      <c r="H193">
        <v>79.373000000000005</v>
      </c>
      <c r="I193">
        <v>79.418000000000006</v>
      </c>
      <c r="J193">
        <v>79.896000000000001</v>
      </c>
      <c r="K193">
        <v>75.447999999999993</v>
      </c>
      <c r="L193">
        <v>69.566999999999993</v>
      </c>
      <c r="M193">
        <v>64.313000000000002</v>
      </c>
      <c r="N193">
        <v>57.194000000000003</v>
      </c>
      <c r="O193">
        <v>48.194400000000002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73.805064885951978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76.115571496893551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76.513866606247419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76.036620769518876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77.049878369383848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78.472956135938389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79.46856380965778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78.459799522000978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75.364685200136961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71.76053319901655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65.693157157131978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58.058310634929484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48.440071412034165</v>
      </c>
      <c r="AE193" s="5"/>
      <c r="AG193" s="5">
        <f t="shared" si="49"/>
        <v>-0.99106488595198527</v>
      </c>
      <c r="AH193" s="5">
        <f t="shared" si="49"/>
        <v>0.75042850310644837</v>
      </c>
      <c r="AI193" s="5">
        <f t="shared" si="49"/>
        <v>1.6201333937525817</v>
      </c>
      <c r="AJ193" s="5">
        <f t="shared" si="49"/>
        <v>1.5303792304811168</v>
      </c>
      <c r="AK193" s="5">
        <f t="shared" si="48"/>
        <v>-1.0798783693838487</v>
      </c>
      <c r="AL193" s="5">
        <f t="shared" si="48"/>
        <v>0.9000438640616153</v>
      </c>
      <c r="AM193" s="5">
        <f t="shared" si="48"/>
        <v>-5.0563809657774073E-2</v>
      </c>
      <c r="AN193" s="5">
        <f t="shared" si="48"/>
        <v>1.436200477999023</v>
      </c>
      <c r="AO193" s="5">
        <f t="shared" si="47"/>
        <v>8.3314799863032363E-2</v>
      </c>
      <c r="AP193" s="5">
        <f t="shared" si="47"/>
        <v>-2.1935331990165565</v>
      </c>
      <c r="AQ193" s="5">
        <f t="shared" si="47"/>
        <v>-1.3801571571319755</v>
      </c>
      <c r="AR193" s="5">
        <f t="shared" si="47"/>
        <v>-0.86431063492948113</v>
      </c>
      <c r="AS193" s="5">
        <f t="shared" si="50"/>
        <v>-0.24567141203416298</v>
      </c>
      <c r="AV193" s="2">
        <f t="shared" si="34"/>
        <v>73.805064885951978</v>
      </c>
      <c r="AW193" s="2">
        <f t="shared" si="35"/>
        <v>76.1155714873899</v>
      </c>
      <c r="AX193" s="2">
        <f t="shared" si="36"/>
        <v>76.513866606247419</v>
      </c>
      <c r="AY193" s="2">
        <f t="shared" si="37"/>
        <v>76.036620769518834</v>
      </c>
      <c r="AZ193" s="2">
        <f t="shared" si="38"/>
        <v>77.049878369383819</v>
      </c>
      <c r="BA193" s="2">
        <f t="shared" si="39"/>
        <v>78.472956135938077</v>
      </c>
      <c r="BB193" s="2">
        <f t="shared" si="40"/>
        <v>79.468563809657724</v>
      </c>
      <c r="BC193" s="2">
        <f t="shared" si="41"/>
        <v>78.459799522000779</v>
      </c>
      <c r="BD193" s="2">
        <f t="shared" si="42"/>
        <v>75.364685200136947</v>
      </c>
      <c r="BE193" s="2">
        <f t="shared" si="43"/>
        <v>71.760533199016407</v>
      </c>
      <c r="BF193" s="2">
        <f t="shared" si="44"/>
        <v>65.693157157130386</v>
      </c>
      <c r="BG193" s="2">
        <f t="shared" si="45"/>
        <v>58.058310634898284</v>
      </c>
      <c r="BH193" s="2">
        <f t="shared" si="46"/>
        <v>48.440071410908061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72.813999999999993</v>
      </c>
      <c r="CA193" s="2">
        <f>IF(OR(AND($B193&gt;D$230, $B193&lt;D$231), $B193&gt;D$232), D193, "")</f>
        <v>76.866</v>
      </c>
      <c r="CB193" s="2">
        <f>IF(OR(AND($B193&gt;E$230, $B193&lt;E$231), $B193&gt;E$232), E193, "")</f>
        <v>78.134</v>
      </c>
      <c r="CC193" s="2">
        <f>IF(OR(AND($B193&gt;F$230, $B193&lt;F$231), $B193&gt;F$232), F193, "")</f>
        <v>77.566999999999993</v>
      </c>
      <c r="CD193" s="2">
        <f>IF(OR(AND($B193&gt;G$230, $B193&lt;G$231), $B193&gt;G$232), G193, "")</f>
        <v>75.97</v>
      </c>
      <c r="CE193" s="2">
        <f>IF(OR(AND($B193&gt;H$230, $B193&lt;H$231), $B193&gt;H$232), H193, "")</f>
        <v>79.373000000000005</v>
      </c>
      <c r="CF193" s="2">
        <f>IF(OR(AND($B193&gt;I$230, $B193&lt;I$231), $B193&gt;I$232), I193, "")</f>
        <v>79.418000000000006</v>
      </c>
      <c r="CG193" s="2">
        <f>IF(OR(AND($B193&gt;J$230, $B193&lt;J$231), $B193&gt;J$232), J193, "")</f>
        <v>79.896000000000001</v>
      </c>
      <c r="CH193" s="2">
        <f>IF(OR(AND($B193&gt;K$230, $B193&lt;K$231), $B193&gt;K$232), K193, "")</f>
        <v>75.447999999999993</v>
      </c>
      <c r="CI193" s="2">
        <f>IF(OR(AND($B193&gt;L$230, $B193&lt;L$231), $B193&gt;L$232), L193, "")</f>
        <v>69.566999999999993</v>
      </c>
      <c r="CJ193" s="2">
        <f>IF(OR(AND($B193&gt;M$230, $B193&lt;M$231), $B193&gt;M$232), M193, "")</f>
        <v>64.313000000000002</v>
      </c>
      <c r="CK193" s="2">
        <f>IF(OR(AND($B193&gt;N$230, $B193&lt;N$231), $B193&gt;N$232), N193, "")</f>
        <v>57.194000000000003</v>
      </c>
      <c r="CL193" s="2">
        <f>IF(OR(AND($B193&gt;O$230, $B193&lt;O$231), $B193&gt;O$232), O193, "")</f>
        <v>48.194400000000002</v>
      </c>
      <c r="CO193" s="2">
        <f>BK$207*$B193+BK$209</f>
        <v>77.373039210708981</v>
      </c>
      <c r="CP193" s="2">
        <f>BL$207*$B193+BL$209</f>
        <v>80.759034891413279</v>
      </c>
      <c r="CQ193" s="2">
        <f>BM$207*$B193+BM$209</f>
        <v>83.251128656322507</v>
      </c>
      <c r="CR193" s="2">
        <f>BN$207*$B193+BN$209</f>
        <v>81.539108998768839</v>
      </c>
      <c r="CS193" s="2">
        <f>BO$207*$B193+BO$209</f>
        <v>81.448042785035653</v>
      </c>
      <c r="CT193" s="2">
        <f>BP$207*$B193+BP$209</f>
        <v>84.628226273978456</v>
      </c>
      <c r="CU193" s="2">
        <f>BQ$207*$B193+BQ$209</f>
        <v>84.168658286356475</v>
      </c>
      <c r="CV193" s="2">
        <f>BR$207*$B193+BR$209</f>
        <v>84.790328585799983</v>
      </c>
      <c r="CW193" s="2">
        <f>BS$207*$B193+BS$209</f>
        <v>82.616225756356386</v>
      </c>
      <c r="CX193" s="2">
        <f>BT$207*$B193+BT$209</f>
        <v>78.66525276806405</v>
      </c>
      <c r="CY193" s="2">
        <f>BU$207*$B193+BU$209</f>
        <v>73.323180160121865</v>
      </c>
      <c r="CZ193" s="2">
        <f>BV$207*$B193+BV$209</f>
        <v>64.480992459863373</v>
      </c>
      <c r="DA193" s="2">
        <f>BW$207*$B193+BW$209</f>
        <v>53.670673025803055</v>
      </c>
      <c r="DD193" s="2">
        <f>BZ$207*$B193+BZ$209</f>
        <v>73.804064848096033</v>
      </c>
      <c r="DE193" s="2">
        <f>CA$207*$B193+CA$209</f>
        <v>76.113043876848025</v>
      </c>
      <c r="DF193" s="2">
        <f>CB$207*$B193+CB$209</f>
        <v>76.511790242248381</v>
      </c>
      <c r="DG193" s="2">
        <f>CC$207*$B193+CC$209</f>
        <v>76.035135790564453</v>
      </c>
      <c r="DH193" s="2">
        <f>CD$207*$B193+CD$209</f>
        <v>77.048685883824277</v>
      </c>
      <c r="DI193" s="2">
        <f>CE$207*$B193+CE$209</f>
        <v>78.471063502468411</v>
      </c>
      <c r="DJ193" s="2">
        <f>CF$207*$B193+CF$209</f>
        <v>79.467173967498951</v>
      </c>
      <c r="DK193" s="2">
        <f>CG$207*$B193+CG$209</f>
        <v>78.457922080865146</v>
      </c>
      <c r="DL193" s="2">
        <f>CH$207*$B193+CH$209</f>
        <v>75.362691152829854</v>
      </c>
      <c r="DM193" s="2">
        <f>CI$207*$B193+CI$209</f>
        <v>71.758581149012997</v>
      </c>
      <c r="DN193" s="2">
        <f>CJ$207*$B193+CJ$209</f>
        <v>65.690776074584022</v>
      </c>
      <c r="DO193" s="2">
        <f>CK$207*$B193+CK$209</f>
        <v>58.056245470900279</v>
      </c>
      <c r="DP193" s="2">
        <f>CL$207*$B193+CL$209</f>
        <v>48.438451544597626</v>
      </c>
      <c r="DS193" s="2">
        <f>POWER(10,($B193-C$227)/C$228)/(1+POWER(10,($B193-C$227)/C$228))</f>
        <v>0.99971979685076151</v>
      </c>
      <c r="DT193" s="2">
        <f>POWER(10,($B193-D$227)/D$228)/(1+POWER(10,($B193-D$227)/D$228))</f>
        <v>0.99945595879674498</v>
      </c>
      <c r="DU193" s="2">
        <f>POWER(10,($B193-E$227)/E$228)/(1+POWER(10,($B193-E$227)/E$228))</f>
        <v>0.99969190388262641</v>
      </c>
      <c r="DV193" s="2">
        <f>POWER(10,($B193-F$227)/F$228)/(1+POWER(10,($B193-F$227)/F$228))</f>
        <v>0.99973019873131619</v>
      </c>
      <c r="DW193" s="2">
        <f>POWER(10,($B193-G$227)/G$228)/(1+POWER(10,($B193-G$227)/G$228))</f>
        <v>0.99972894093697662</v>
      </c>
      <c r="DX193" s="2">
        <f>POWER(10,($B193-H$227)/H$228)/(1+POWER(10,($B193-H$227)/H$228))</f>
        <v>0.99969261272766463</v>
      </c>
      <c r="DY193" s="2">
        <f>POWER(10,($B193-I$227)/I$228)/(1+POWER(10,($B193-I$227)/I$228))</f>
        <v>0.99970438226217329</v>
      </c>
      <c r="DZ193" s="2">
        <f>POWER(10,($B193-J$227)/J$228)/(1+POWER(10,($B193-J$227)/J$228))</f>
        <v>0.99970351853846207</v>
      </c>
      <c r="EA193" s="2">
        <f>POWER(10,($B193-K$227)/K$228)/(1+POWER(10,($B193-K$227)/K$228))</f>
        <v>0.99972509301794454</v>
      </c>
      <c r="EB193" s="2">
        <f>POWER(10,($B193-L$227)/L$228)/(1+POWER(10,($B193-L$227)/L$228))</f>
        <v>0.99971736748015927</v>
      </c>
      <c r="EC193" s="2">
        <f>POWER(10,($B193-M$227)/M$228)/(1+POWER(10,($B193-M$227)/M$228))</f>
        <v>0.9996880298108326</v>
      </c>
      <c r="ED193" s="2">
        <f>POWER(10,($B193-N$227)/N$228)/(1+POWER(10,($B193-N$227)/N$228))</f>
        <v>0.99967856103881547</v>
      </c>
      <c r="EE193" s="2">
        <f>POWER(10,($B193-O$227)/O$228)/(1+POWER(10,($B193-O$227)/O$228))</f>
        <v>0.99969040563052236</v>
      </c>
    </row>
    <row r="194" spans="2:137" x14ac:dyDescent="0.25">
      <c r="B194" s="2">
        <v>188</v>
      </c>
      <c r="C194">
        <v>74.233000000000004</v>
      </c>
      <c r="D194">
        <v>76.790999999999997</v>
      </c>
      <c r="E194">
        <v>77.403000000000006</v>
      </c>
      <c r="F194">
        <v>76.671999999999997</v>
      </c>
      <c r="G194">
        <v>77.462999999999994</v>
      </c>
      <c r="H194">
        <v>78.537000000000006</v>
      </c>
      <c r="I194">
        <v>78.866</v>
      </c>
      <c r="J194">
        <v>78.403000000000006</v>
      </c>
      <c r="K194">
        <v>75.224000000000004</v>
      </c>
      <c r="L194">
        <v>72.866</v>
      </c>
      <c r="M194">
        <v>65.477999999999994</v>
      </c>
      <c r="N194">
        <v>56.880600000000001</v>
      </c>
      <c r="O194">
        <v>48.666699999999999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73.776304148338198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76.081249267558078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76.462418294227604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75.988486133091811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77.013212915081326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78.436294350142319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79.442191951075387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78.423285051223218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75.319624099197767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71.72085723016751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65.65483702603143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58.023436210270916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48.405641310593317</v>
      </c>
      <c r="AE194" s="5"/>
      <c r="AG194" s="5">
        <f t="shared" si="49"/>
        <v>0.45669585166180582</v>
      </c>
      <c r="AH194" s="5">
        <f t="shared" si="49"/>
        <v>0.70975073244191833</v>
      </c>
      <c r="AI194" s="5">
        <f t="shared" si="49"/>
        <v>0.94058170577240219</v>
      </c>
      <c r="AJ194" s="5">
        <f t="shared" si="49"/>
        <v>0.68351386690818572</v>
      </c>
      <c r="AK194" s="5">
        <f t="shared" si="48"/>
        <v>0.44978708491866826</v>
      </c>
      <c r="AL194" s="5">
        <f t="shared" si="48"/>
        <v>0.10070564985768726</v>
      </c>
      <c r="AM194" s="5">
        <f t="shared" si="48"/>
        <v>-0.57619195107538701</v>
      </c>
      <c r="AN194" s="5">
        <f t="shared" si="48"/>
        <v>-2.0285051223211781E-2</v>
      </c>
      <c r="AO194" s="5">
        <f t="shared" si="47"/>
        <v>-9.5624099197763712E-2</v>
      </c>
      <c r="AP194" s="5">
        <f t="shared" si="47"/>
        <v>1.1451427698324892</v>
      </c>
      <c r="AQ194" s="5">
        <f t="shared" si="47"/>
        <v>-0.17683702603143558</v>
      </c>
      <c r="AR194" s="5">
        <f t="shared" si="47"/>
        <v>-1.1428362102709144</v>
      </c>
      <c r="AS194" s="5">
        <f t="shared" si="50"/>
        <v>0.26105868940668131</v>
      </c>
      <c r="AV194" s="2">
        <f t="shared" si="34"/>
        <v>73.776304148338198</v>
      </c>
      <c r="AW194" s="2">
        <f t="shared" si="35"/>
        <v>76.081249264874813</v>
      </c>
      <c r="AX194" s="2">
        <f t="shared" si="36"/>
        <v>76.462418294227604</v>
      </c>
      <c r="AY194" s="2">
        <f t="shared" si="37"/>
        <v>75.988486133091797</v>
      </c>
      <c r="AZ194" s="2">
        <f t="shared" si="38"/>
        <v>77.013212915081326</v>
      </c>
      <c r="BA194" s="2">
        <f t="shared" si="39"/>
        <v>78.436294350142262</v>
      </c>
      <c r="BB194" s="2">
        <f t="shared" si="40"/>
        <v>79.442191951075372</v>
      </c>
      <c r="BC194" s="2">
        <f t="shared" si="41"/>
        <v>78.423285051223175</v>
      </c>
      <c r="BD194" s="2">
        <f t="shared" si="42"/>
        <v>75.319624099197767</v>
      </c>
      <c r="BE194" s="2">
        <f t="shared" si="43"/>
        <v>71.720857230167482</v>
      </c>
      <c r="BF194" s="2">
        <f t="shared" si="44"/>
        <v>65.654837026031132</v>
      </c>
      <c r="BG194" s="2">
        <f t="shared" si="45"/>
        <v>58.023436210264499</v>
      </c>
      <c r="BH194" s="2">
        <f t="shared" si="46"/>
        <v>48.405641310324192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74.233000000000004</v>
      </c>
      <c r="CA194" s="2">
        <f>IF(OR(AND($B194&gt;D$230, $B194&lt;D$231), $B194&gt;D$232), D194, "")</f>
        <v>76.790999999999997</v>
      </c>
      <c r="CB194" s="2">
        <f>IF(OR(AND($B194&gt;E$230, $B194&lt;E$231), $B194&gt;E$232), E194, "")</f>
        <v>77.403000000000006</v>
      </c>
      <c r="CC194" s="2">
        <f>IF(OR(AND($B194&gt;F$230, $B194&lt;F$231), $B194&gt;F$232), F194, "")</f>
        <v>76.671999999999997</v>
      </c>
      <c r="CD194" s="2">
        <f>IF(OR(AND($B194&gt;G$230, $B194&lt;G$231), $B194&gt;G$232), G194, "")</f>
        <v>77.462999999999994</v>
      </c>
      <c r="CE194" s="2">
        <f>IF(OR(AND($B194&gt;H$230, $B194&lt;H$231), $B194&gt;H$232), H194, "")</f>
        <v>78.537000000000006</v>
      </c>
      <c r="CF194" s="2">
        <f>IF(OR(AND($B194&gt;I$230, $B194&lt;I$231), $B194&gt;I$232), I194, "")</f>
        <v>78.866</v>
      </c>
      <c r="CG194" s="2">
        <f>IF(OR(AND($B194&gt;J$230, $B194&lt;J$231), $B194&gt;J$232), J194, "")</f>
        <v>78.403000000000006</v>
      </c>
      <c r="CH194" s="2">
        <f>IF(OR(AND($B194&gt;K$230, $B194&lt;K$231), $B194&gt;K$232), K194, "")</f>
        <v>75.224000000000004</v>
      </c>
      <c r="CI194" s="2">
        <f>IF(OR(AND($B194&gt;L$230, $B194&lt;L$231), $B194&gt;L$232), L194, "")</f>
        <v>72.866</v>
      </c>
      <c r="CJ194" s="2">
        <f>IF(OR(AND($B194&gt;M$230, $B194&lt;M$231), $B194&gt;M$232), M194, "")</f>
        <v>65.477999999999994</v>
      </c>
      <c r="CK194" s="2">
        <f>IF(OR(AND($B194&gt;N$230, $B194&lt;N$231), $B194&gt;N$232), N194, "")</f>
        <v>56.880600000000001</v>
      </c>
      <c r="CL194" s="2">
        <f>IF(OR(AND($B194&gt;O$230, $B194&lt;O$231), $B194&gt;O$232), O194, "")</f>
        <v>48.666699999999999</v>
      </c>
      <c r="CO194" s="2">
        <f>BK$207*$B194+BK$209</f>
        <v>77.379022609801027</v>
      </c>
      <c r="CP194" s="2">
        <f>BL$207*$B194+BL$209</f>
        <v>80.770431834290775</v>
      </c>
      <c r="CQ194" s="2">
        <f>BM$207*$B194+BM$209</f>
        <v>83.268964406539482</v>
      </c>
      <c r="CR194" s="2">
        <f>BN$207*$B194+BN$209</f>
        <v>81.548133539750239</v>
      </c>
      <c r="CS194" s="2">
        <f>BO$207*$B194+BO$209</f>
        <v>81.45253943555258</v>
      </c>
      <c r="CT194" s="2">
        <f>BP$207*$B194+BP$209</f>
        <v>84.654336574738323</v>
      </c>
      <c r="CU194" s="2">
        <f>BQ$207*$B194+BQ$209</f>
        <v>84.187537775743635</v>
      </c>
      <c r="CV194" s="2">
        <f>BR$207*$B194+BR$209</f>
        <v>84.818847400714148</v>
      </c>
      <c r="CW194" s="2">
        <f>BS$207*$B194+BS$209</f>
        <v>82.644411121046829</v>
      </c>
      <c r="CX194" s="2">
        <f>BT$207*$B194+BT$209</f>
        <v>78.695787841283817</v>
      </c>
      <c r="CY194" s="2">
        <f>BU$207*$B194+BU$209</f>
        <v>73.364183387356746</v>
      </c>
      <c r="CZ194" s="2">
        <f>BV$207*$B194+BV$209</f>
        <v>64.515135494272201</v>
      </c>
      <c r="DA194" s="2">
        <f>BW$207*$B194+BW$209</f>
        <v>53.693570159031069</v>
      </c>
      <c r="DD194" s="2">
        <f>BZ$207*$B194+BZ$209</f>
        <v>73.775383221679846</v>
      </c>
      <c r="DE194" s="2">
        <f>CA$207*$B194+CA$209</f>
        <v>76.078921359769197</v>
      </c>
      <c r="DF194" s="2">
        <f>CB$207*$B194+CB$209</f>
        <v>76.460505153833495</v>
      </c>
      <c r="DG194" s="2">
        <f>CC$207*$B194+CC$209</f>
        <v>75.987117747710201</v>
      </c>
      <c r="DH194" s="2">
        <f>CD$207*$B194+CD$209</f>
        <v>77.012115176931616</v>
      </c>
      <c r="DI194" s="2">
        <f>CE$207*$B194+CE$209</f>
        <v>78.434550644932429</v>
      </c>
      <c r="DJ194" s="2">
        <f>CF$207*$B194+CF$209</f>
        <v>79.440912196292743</v>
      </c>
      <c r="DK194" s="2">
        <f>CG$207*$B194+CG$209</f>
        <v>78.421555214711972</v>
      </c>
      <c r="DL194" s="2">
        <f>CH$207*$B194+CH$209</f>
        <v>75.317787137171507</v>
      </c>
      <c r="DM194" s="2">
        <f>CI$207*$B194+CI$209</f>
        <v>71.719058836415371</v>
      </c>
      <c r="DN194" s="2">
        <f>CJ$207*$B194+CJ$209</f>
        <v>65.652642876799064</v>
      </c>
      <c r="DO194" s="2">
        <f>CK$207*$B194+CK$209</f>
        <v>58.021532518937967</v>
      </c>
      <c r="DP194" s="2">
        <f>CL$207*$B194+CL$209</f>
        <v>48.404147783137383</v>
      </c>
      <c r="DS194" s="2">
        <f>POWER(10,($B194-C$227)/C$228)/(1+POWER(10,($B194-C$227)/C$228))</f>
        <v>0.99974444539001484</v>
      </c>
      <c r="DT194" s="2">
        <f>POWER(10,($B194-D$227)/D$228)/(1+POWER(10,($B194-D$227)/D$228))</f>
        <v>0.99950380477284428</v>
      </c>
      <c r="DU194" s="2">
        <f>POWER(10,($B194-E$227)/E$228)/(1+POWER(10,($B194-E$227)/E$228))</f>
        <v>0.99971900538387537</v>
      </c>
      <c r="DV194" s="2">
        <f>POWER(10,($B194-F$227)/F$228)/(1+POWER(10,($B194-F$227)/F$228))</f>
        <v>0.99975393247694699</v>
      </c>
      <c r="DW194" s="2">
        <f>POWER(10,($B194-G$227)/G$228)/(1+POWER(10,($B194-G$227)/G$228))</f>
        <v>0.99975278530028222</v>
      </c>
      <c r="DX194" s="2">
        <f>POWER(10,($B194-H$227)/H$228)/(1+POWER(10,($B194-H$227)/H$228))</f>
        <v>0.99971965189324541</v>
      </c>
      <c r="DY194" s="2">
        <f>POWER(10,($B194-I$227)/I$228)/(1+POWER(10,($B194-I$227)/I$228))</f>
        <v>0.99973038640583478</v>
      </c>
      <c r="DZ194" s="2">
        <f>POWER(10,($B194-J$227)/J$228)/(1+POWER(10,($B194-J$227)/J$228))</f>
        <v>0.99972959863940714</v>
      </c>
      <c r="EA194" s="2">
        <f>POWER(10,($B194-K$227)/K$228)/(1+POWER(10,($B194-K$227)/K$228))</f>
        <v>0.99974927578782424</v>
      </c>
      <c r="EB194" s="2">
        <f>POWER(10,($B194-L$227)/L$228)/(1+POWER(10,($B194-L$227)/L$228))</f>
        <v>0.999742229667964</v>
      </c>
      <c r="EC194" s="2">
        <f>POWER(10,($B194-M$227)/M$228)/(1+POWER(10,($B194-M$227)/M$228))</f>
        <v>0.99971547199563116</v>
      </c>
      <c r="ED194" s="2">
        <f>POWER(10,($B194-N$227)/N$228)/(1+POWER(10,($B194-N$227)/N$228))</f>
        <v>0.99970683589160558</v>
      </c>
      <c r="EE194" s="2">
        <f>POWER(10,($B194-O$227)/O$228)/(1+POWER(10,($B194-O$227)/O$228))</f>
        <v>0.99971763888744825</v>
      </c>
    </row>
    <row r="195" spans="2:137" x14ac:dyDescent="0.25">
      <c r="B195" s="2">
        <v>189</v>
      </c>
      <c r="C195">
        <v>74.488</v>
      </c>
      <c r="D195">
        <v>77.224000000000004</v>
      </c>
      <c r="E195">
        <v>75.164000000000001</v>
      </c>
      <c r="F195">
        <v>75.866</v>
      </c>
      <c r="G195">
        <v>76.507000000000005</v>
      </c>
      <c r="H195">
        <v>79.775999999999996</v>
      </c>
      <c r="I195">
        <v>79.581999999999994</v>
      </c>
      <c r="J195">
        <v>77.94</v>
      </c>
      <c r="K195">
        <v>75.164000000000001</v>
      </c>
      <c r="L195">
        <v>70.522000000000006</v>
      </c>
      <c r="M195">
        <v>66.388000000000005</v>
      </c>
      <c r="N195">
        <v>57.119399999999999</v>
      </c>
      <c r="O195">
        <v>49.583300000000001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73.747549588754424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76.046942610866367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76.410982627380349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75.940360515737197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76.976554900257867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78.399644116593947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79.415828703080464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78.386782017515642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75.274575200973118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71.681193185732226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65.616531352828943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57.988574209308474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48.371220899098098</v>
      </c>
      <c r="AE195" s="5"/>
      <c r="AG195" s="5">
        <f t="shared" si="49"/>
        <v>0.74045041124557542</v>
      </c>
      <c r="AH195" s="5">
        <f t="shared" si="49"/>
        <v>1.1770573891336369</v>
      </c>
      <c r="AI195" s="5">
        <f t="shared" si="49"/>
        <v>-1.2469826273803477</v>
      </c>
      <c r="AJ195" s="5">
        <f t="shared" si="49"/>
        <v>-7.4360515737197375E-2</v>
      </c>
      <c r="AK195" s="5">
        <f t="shared" si="48"/>
        <v>-0.46955490025786162</v>
      </c>
      <c r="AL195" s="5">
        <f t="shared" si="48"/>
        <v>1.376355883406049</v>
      </c>
      <c r="AM195" s="5">
        <f t="shared" si="48"/>
        <v>0.16617129691952925</v>
      </c>
      <c r="AN195" s="5">
        <f t="shared" si="48"/>
        <v>-0.44678201751564472</v>
      </c>
      <c r="AO195" s="5">
        <f t="shared" si="47"/>
        <v>-0.11057520097311624</v>
      </c>
      <c r="AP195" s="5">
        <f t="shared" si="47"/>
        <v>-1.1591931857322209</v>
      </c>
      <c r="AQ195" s="5">
        <f t="shared" si="47"/>
        <v>0.77146864717106212</v>
      </c>
      <c r="AR195" s="5">
        <f t="shared" si="47"/>
        <v>-0.86917420930847555</v>
      </c>
      <c r="AS195" s="5">
        <f t="shared" si="50"/>
        <v>1.212079100901903</v>
      </c>
      <c r="AV195" s="2">
        <f t="shared" si="34"/>
        <v>73.747549588754424</v>
      </c>
      <c r="AW195" s="2">
        <f t="shared" si="35"/>
        <v>76.046942610144313</v>
      </c>
      <c r="AX195" s="2">
        <f t="shared" si="36"/>
        <v>76.410982627380349</v>
      </c>
      <c r="AY195" s="2">
        <f t="shared" si="37"/>
        <v>75.940360515737197</v>
      </c>
      <c r="AZ195" s="2">
        <f t="shared" si="38"/>
        <v>76.976554900257867</v>
      </c>
      <c r="BA195" s="2">
        <f t="shared" si="39"/>
        <v>78.399644116593933</v>
      </c>
      <c r="BB195" s="2">
        <f t="shared" si="40"/>
        <v>79.415828703080464</v>
      </c>
      <c r="BC195" s="2">
        <f t="shared" si="41"/>
        <v>78.386782017515642</v>
      </c>
      <c r="BD195" s="2">
        <f t="shared" si="42"/>
        <v>75.274575200973118</v>
      </c>
      <c r="BE195" s="2">
        <f t="shared" si="43"/>
        <v>71.681193185732226</v>
      </c>
      <c r="BF195" s="2">
        <f t="shared" si="44"/>
        <v>65.616531352828886</v>
      </c>
      <c r="BG195" s="2">
        <f t="shared" si="45"/>
        <v>57.988574209307217</v>
      </c>
      <c r="BH195" s="2">
        <f t="shared" si="46"/>
        <v>48.371220899036707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74.488</v>
      </c>
      <c r="CA195" s="2">
        <f>IF(OR(AND($B195&gt;D$230, $B195&lt;D$231), $B195&gt;D$232), D195, "")</f>
        <v>77.224000000000004</v>
      </c>
      <c r="CB195" s="2">
        <f>IF(OR(AND($B195&gt;E$230, $B195&lt;E$231), $B195&gt;E$232), E195, "")</f>
        <v>75.164000000000001</v>
      </c>
      <c r="CC195" s="2">
        <f>IF(OR(AND($B195&gt;F$230, $B195&lt;F$231), $B195&gt;F$232), F195, "")</f>
        <v>75.866</v>
      </c>
      <c r="CD195" s="2">
        <f>IF(OR(AND($B195&gt;G$230, $B195&lt;G$231), $B195&gt;G$232), G195, "")</f>
        <v>76.507000000000005</v>
      </c>
      <c r="CE195" s="2">
        <f>IF(OR(AND($B195&gt;H$230, $B195&lt;H$231), $B195&gt;H$232), H195, "")</f>
        <v>79.775999999999996</v>
      </c>
      <c r="CF195" s="2">
        <f>IF(OR(AND($B195&gt;I$230, $B195&lt;I$231), $B195&gt;I$232), I195, "")</f>
        <v>79.581999999999994</v>
      </c>
      <c r="CG195" s="2">
        <f>IF(OR(AND($B195&gt;J$230, $B195&lt;J$231), $B195&gt;J$232), J195, "")</f>
        <v>77.94</v>
      </c>
      <c r="CH195" s="2">
        <f>IF(OR(AND($B195&gt;K$230, $B195&lt;K$231), $B195&gt;K$232), K195, "")</f>
        <v>75.164000000000001</v>
      </c>
      <c r="CI195" s="2">
        <f>IF(OR(AND($B195&gt;L$230, $B195&lt;L$231), $B195&gt;L$232), L195, "")</f>
        <v>70.522000000000006</v>
      </c>
      <c r="CJ195" s="2">
        <f>IF(OR(AND($B195&gt;M$230, $B195&lt;M$231), $B195&gt;M$232), M195, "")</f>
        <v>66.388000000000005</v>
      </c>
      <c r="CK195" s="2">
        <f>IF(OR(AND($B195&gt;N$230, $B195&lt;N$231), $B195&gt;N$232), N195, "")</f>
        <v>57.119399999999999</v>
      </c>
      <c r="CL195" s="2">
        <f>IF(OR(AND($B195&gt;O$230, $B195&lt;O$231), $B195&gt;O$232), O195, "")</f>
        <v>49.583300000000001</v>
      </c>
      <c r="CO195" s="2">
        <f>BK$207*$B195+BK$209</f>
        <v>77.385006008893058</v>
      </c>
      <c r="CP195" s="2">
        <f>BL$207*$B195+BL$209</f>
        <v>80.781828777168272</v>
      </c>
      <c r="CQ195" s="2">
        <f>BM$207*$B195+BM$209</f>
        <v>83.28680015675647</v>
      </c>
      <c r="CR195" s="2">
        <f>BN$207*$B195+BN$209</f>
        <v>81.557158080731639</v>
      </c>
      <c r="CS195" s="2">
        <f>BO$207*$B195+BO$209</f>
        <v>81.457036086069522</v>
      </c>
      <c r="CT195" s="2">
        <f>BP$207*$B195+BP$209</f>
        <v>84.680446875498191</v>
      </c>
      <c r="CU195" s="2">
        <f>BQ$207*$B195+BQ$209</f>
        <v>84.206417265130796</v>
      </c>
      <c r="CV195" s="2">
        <f>BR$207*$B195+BR$209</f>
        <v>84.847366215628327</v>
      </c>
      <c r="CW195" s="2">
        <f>BS$207*$B195+BS$209</f>
        <v>82.672596485737287</v>
      </c>
      <c r="CX195" s="2">
        <f>BT$207*$B195+BT$209</f>
        <v>78.726322914503569</v>
      </c>
      <c r="CY195" s="2">
        <f>BU$207*$B195+BU$209</f>
        <v>73.405186614591642</v>
      </c>
      <c r="CZ195" s="2">
        <f>BV$207*$B195+BV$209</f>
        <v>64.549278528681029</v>
      </c>
      <c r="DA195" s="2">
        <f>BW$207*$B195+BW$209</f>
        <v>53.716467292259082</v>
      </c>
      <c r="DD195" s="2">
        <f>BZ$207*$B195+BZ$209</f>
        <v>73.746701595263659</v>
      </c>
      <c r="DE195" s="2">
        <f>CA$207*$B195+CA$209</f>
        <v>76.044798842690355</v>
      </c>
      <c r="DF195" s="2">
        <f>CB$207*$B195+CB$209</f>
        <v>76.409220065418594</v>
      </c>
      <c r="DG195" s="2">
        <f>CC$207*$B195+CC$209</f>
        <v>75.939099704855948</v>
      </c>
      <c r="DH195" s="2">
        <f>CD$207*$B195+CD$209</f>
        <v>76.975544470038969</v>
      </c>
      <c r="DI195" s="2">
        <f>CE$207*$B195+CE$209</f>
        <v>78.398037787396447</v>
      </c>
      <c r="DJ195" s="2">
        <f>CF$207*$B195+CF$209</f>
        <v>79.414650425086549</v>
      </c>
      <c r="DK195" s="2">
        <f>CG$207*$B195+CG$209</f>
        <v>78.385188348558813</v>
      </c>
      <c r="DL195" s="2">
        <f>CH$207*$B195+CH$209</f>
        <v>75.272883121513146</v>
      </c>
      <c r="DM195" s="2">
        <f>CI$207*$B195+CI$209</f>
        <v>71.67953652381776</v>
      </c>
      <c r="DN195" s="2">
        <f>CJ$207*$B195+CJ$209</f>
        <v>65.614509679014105</v>
      </c>
      <c r="DO195" s="2">
        <f>CK$207*$B195+CK$209</f>
        <v>57.986819566975655</v>
      </c>
      <c r="DP195" s="2">
        <f>CL$207*$B195+CL$209</f>
        <v>48.369844021677132</v>
      </c>
      <c r="DS195" s="2">
        <f>POWER(10,($B195-C$227)/C$228)/(1+POWER(10,($B195-C$227)/C$228))</f>
        <v>0.99976692618474006</v>
      </c>
      <c r="DT195" s="2">
        <f>POWER(10,($B195-D$227)/D$228)/(1+POWER(10,($B195-D$227)/D$228))</f>
        <v>0.99954744481592772</v>
      </c>
      <c r="DU195" s="2">
        <f>POWER(10,($B195-E$227)/E$228)/(1+POWER(10,($B195-E$227)/E$228))</f>
        <v>0.99974372352799112</v>
      </c>
      <c r="DV195" s="2">
        <f>POWER(10,($B195-F$227)/F$228)/(1+POWER(10,($B195-F$227)/F$228))</f>
        <v>0.99977557889275914</v>
      </c>
      <c r="DW195" s="2">
        <f>POWER(10,($B195-G$227)/G$228)/(1+POWER(10,($B195-G$227)/G$228))</f>
        <v>0.99977453260979443</v>
      </c>
      <c r="DX195" s="2">
        <f>POWER(10,($B195-H$227)/H$228)/(1+POWER(10,($B195-H$227)/H$228))</f>
        <v>0.99974431318066814</v>
      </c>
      <c r="DY195" s="2">
        <f>POWER(10,($B195-I$227)/I$228)/(1+POWER(10,($B195-I$227)/I$228))</f>
        <v>0.99975410364626627</v>
      </c>
      <c r="DZ195" s="2">
        <f>POWER(10,($B195-J$227)/J$228)/(1+POWER(10,($B195-J$227)/J$228))</f>
        <v>0.99975338516060663</v>
      </c>
      <c r="EA195" s="2">
        <f>POWER(10,($B195-K$227)/K$228)/(1+POWER(10,($B195-K$227)/K$228))</f>
        <v>0.99977133175615363</v>
      </c>
      <c r="EB195" s="2">
        <f>POWER(10,($B195-L$227)/L$228)/(1+POWER(10,($B195-L$227)/L$228))</f>
        <v>0.99976490533093776</v>
      </c>
      <c r="EC195" s="2">
        <f>POWER(10,($B195-M$227)/M$228)/(1+POWER(10,($B195-M$227)/M$228))</f>
        <v>0.99974050087925614</v>
      </c>
      <c r="ED195" s="2">
        <f>POWER(10,($B195-N$227)/N$228)/(1+POWER(10,($B195-N$227)/N$228))</f>
        <v>0.99973262425840637</v>
      </c>
      <c r="EE195" s="2">
        <f>POWER(10,($B195-O$227)/O$228)/(1+POWER(10,($B195-O$227)/O$228))</f>
        <v>0.99974247720665921</v>
      </c>
    </row>
    <row r="196" spans="2:137" x14ac:dyDescent="0.25">
      <c r="B196" s="2">
        <v>190</v>
      </c>
      <c r="C196">
        <v>74.884</v>
      </c>
      <c r="D196">
        <v>75.866</v>
      </c>
      <c r="E196">
        <v>78.164000000000001</v>
      </c>
      <c r="F196">
        <v>75.507000000000005</v>
      </c>
      <c r="G196">
        <v>76.119</v>
      </c>
      <c r="H196">
        <v>78.552000000000007</v>
      </c>
      <c r="I196">
        <v>78.641999999999996</v>
      </c>
      <c r="J196">
        <v>76.566999999999993</v>
      </c>
      <c r="K196">
        <v>73.700999999999993</v>
      </c>
      <c r="L196">
        <v>71.805999999999997</v>
      </c>
      <c r="M196">
        <v>65.269000000000005</v>
      </c>
      <c r="N196">
        <v>57.462699999999998</v>
      </c>
      <c r="O196">
        <v>48.055599999999998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73.718800732715124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76.012650331041485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76.359558644631591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75.89224323329023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76.939903749535546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78.363004555829363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79.38947340303784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78.350289551414207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75.229537574658266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71.641540157334745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65.578239041091933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57.953723696385858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48.336809450472352</v>
      </c>
      <c r="AE196" s="5"/>
      <c r="AG196" s="5">
        <f t="shared" si="49"/>
        <v>1.1651992672848763</v>
      </c>
      <c r="AH196" s="5">
        <f t="shared" si="49"/>
        <v>-0.14665033104148506</v>
      </c>
      <c r="AI196" s="5">
        <f t="shared" si="49"/>
        <v>1.8044413553684109</v>
      </c>
      <c r="AJ196" s="5">
        <f t="shared" si="49"/>
        <v>-0.38524323329022536</v>
      </c>
      <c r="AK196" s="5">
        <f t="shared" si="48"/>
        <v>-0.82090374953554601</v>
      </c>
      <c r="AL196" s="5">
        <f t="shared" si="48"/>
        <v>0.18899544417064362</v>
      </c>
      <c r="AM196" s="5">
        <f t="shared" si="48"/>
        <v>-0.74747340303784426</v>
      </c>
      <c r="AN196" s="5">
        <f t="shared" si="48"/>
        <v>-1.7832895514142137</v>
      </c>
      <c r="AO196" s="5">
        <f t="shared" si="47"/>
        <v>-1.528537574658273</v>
      </c>
      <c r="AP196" s="5">
        <f t="shared" si="47"/>
        <v>0.16445984266525215</v>
      </c>
      <c r="AQ196" s="5">
        <f t="shared" si="47"/>
        <v>-0.3092390410919279</v>
      </c>
      <c r="AR196" s="5">
        <f t="shared" si="47"/>
        <v>-0.49102369638585941</v>
      </c>
      <c r="AS196" s="5">
        <f t="shared" si="50"/>
        <v>-0.28120945047235324</v>
      </c>
      <c r="AV196" s="2">
        <f t="shared" si="34"/>
        <v>73.718800732715124</v>
      </c>
      <c r="AW196" s="2">
        <f t="shared" si="35"/>
        <v>76.012650330856303</v>
      </c>
      <c r="AX196" s="2">
        <f t="shared" si="36"/>
        <v>76.359558644631591</v>
      </c>
      <c r="AY196" s="2">
        <f t="shared" si="37"/>
        <v>75.89224323329023</v>
      </c>
      <c r="AZ196" s="2">
        <f t="shared" si="38"/>
        <v>76.939903749535546</v>
      </c>
      <c r="BA196" s="2">
        <f t="shared" si="39"/>
        <v>78.363004555829363</v>
      </c>
      <c r="BB196" s="2">
        <f t="shared" si="40"/>
        <v>79.38947340303784</v>
      </c>
      <c r="BC196" s="2">
        <f t="shared" si="41"/>
        <v>78.350289551414207</v>
      </c>
      <c r="BD196" s="2">
        <f t="shared" si="42"/>
        <v>75.229537574658266</v>
      </c>
      <c r="BE196" s="2">
        <f t="shared" si="43"/>
        <v>71.641540157334745</v>
      </c>
      <c r="BF196" s="2">
        <f t="shared" si="44"/>
        <v>65.578239041091919</v>
      </c>
      <c r="BG196" s="2">
        <f t="shared" si="45"/>
        <v>57.953723696385623</v>
      </c>
      <c r="BH196" s="2">
        <f t="shared" si="46"/>
        <v>48.336809450458986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74.884</v>
      </c>
      <c r="CA196" s="2">
        <f>IF(OR(AND($B196&gt;D$230, $B196&lt;D$231), $B196&gt;D$232), D196, "")</f>
        <v>75.866</v>
      </c>
      <c r="CB196" s="2">
        <f>IF(OR(AND($B196&gt;E$230, $B196&lt;E$231), $B196&gt;E$232), E196, "")</f>
        <v>78.164000000000001</v>
      </c>
      <c r="CC196" s="2">
        <f>IF(OR(AND($B196&gt;F$230, $B196&lt;F$231), $B196&gt;F$232), F196, "")</f>
        <v>75.507000000000005</v>
      </c>
      <c r="CD196" s="2">
        <f>IF(OR(AND($B196&gt;G$230, $B196&lt;G$231), $B196&gt;G$232), G196, "")</f>
        <v>76.119</v>
      </c>
      <c r="CE196" s="2">
        <f>IF(OR(AND($B196&gt;H$230, $B196&lt;H$231), $B196&gt;H$232), H196, "")</f>
        <v>78.552000000000007</v>
      </c>
      <c r="CF196" s="2">
        <f>IF(OR(AND($B196&gt;I$230, $B196&lt;I$231), $B196&gt;I$232), I196, "")</f>
        <v>78.641999999999996</v>
      </c>
      <c r="CG196" s="2">
        <f>IF(OR(AND($B196&gt;J$230, $B196&lt;J$231), $B196&gt;J$232), J196, "")</f>
        <v>76.566999999999993</v>
      </c>
      <c r="CH196" s="2">
        <f>IF(OR(AND($B196&gt;K$230, $B196&lt;K$231), $B196&gt;K$232), K196, "")</f>
        <v>73.700999999999993</v>
      </c>
      <c r="CI196" s="2">
        <f>IF(OR(AND($B196&gt;L$230, $B196&lt;L$231), $B196&gt;L$232), L196, "")</f>
        <v>71.805999999999997</v>
      </c>
      <c r="CJ196" s="2">
        <f>IF(OR(AND($B196&gt;M$230, $B196&lt;M$231), $B196&gt;M$232), M196, "")</f>
        <v>65.269000000000005</v>
      </c>
      <c r="CK196" s="2">
        <f>IF(OR(AND($B196&gt;N$230, $B196&lt;N$231), $B196&gt;N$232), N196, "")</f>
        <v>57.462699999999998</v>
      </c>
      <c r="CL196" s="2">
        <f>IF(OR(AND($B196&gt;O$230, $B196&lt;O$231), $B196&gt;O$232), O196, "")</f>
        <v>48.055599999999998</v>
      </c>
      <c r="CO196" s="2">
        <f>BK$207*$B196+BK$209</f>
        <v>77.390989407985103</v>
      </c>
      <c r="CP196" s="2">
        <f>BL$207*$B196+BL$209</f>
        <v>80.793225720045754</v>
      </c>
      <c r="CQ196" s="2">
        <f>BM$207*$B196+BM$209</f>
        <v>83.304635906973445</v>
      </c>
      <c r="CR196" s="2">
        <f>BN$207*$B196+BN$209</f>
        <v>81.566182621713025</v>
      </c>
      <c r="CS196" s="2">
        <f>BO$207*$B196+BO$209</f>
        <v>81.461532736586463</v>
      </c>
      <c r="CT196" s="2">
        <f>BP$207*$B196+BP$209</f>
        <v>84.706557176258059</v>
      </c>
      <c r="CU196" s="2">
        <f>BQ$207*$B196+BQ$209</f>
        <v>84.225296754517956</v>
      </c>
      <c r="CV196" s="2">
        <f>BR$207*$B196+BR$209</f>
        <v>84.875885030542491</v>
      </c>
      <c r="CW196" s="2">
        <f>BS$207*$B196+BS$209</f>
        <v>82.700781850427745</v>
      </c>
      <c r="CX196" s="2">
        <f>BT$207*$B196+BT$209</f>
        <v>78.756857987723322</v>
      </c>
      <c r="CY196" s="2">
        <f>BU$207*$B196+BU$209</f>
        <v>73.446189841826524</v>
      </c>
      <c r="CZ196" s="2">
        <f>BV$207*$B196+BV$209</f>
        <v>64.583421563089857</v>
      </c>
      <c r="DA196" s="2">
        <f>BW$207*$B196+BW$209</f>
        <v>53.739364425487096</v>
      </c>
      <c r="DD196" s="2">
        <f>BZ$207*$B196+BZ$209</f>
        <v>73.718019968847486</v>
      </c>
      <c r="DE196" s="2">
        <f>CA$207*$B196+CA$209</f>
        <v>76.010676325611513</v>
      </c>
      <c r="DF196" s="2">
        <f>CB$207*$B196+CB$209</f>
        <v>76.357934977003708</v>
      </c>
      <c r="DG196" s="2">
        <f>CC$207*$B196+CC$209</f>
        <v>75.89108166200171</v>
      </c>
      <c r="DH196" s="2">
        <f>CD$207*$B196+CD$209</f>
        <v>76.938973763146322</v>
      </c>
      <c r="DI196" s="2">
        <f>CE$207*$B196+CE$209</f>
        <v>78.361524929860465</v>
      </c>
      <c r="DJ196" s="2">
        <f>CF$207*$B196+CF$209</f>
        <v>79.388388653880341</v>
      </c>
      <c r="DK196" s="2">
        <f>CG$207*$B196+CG$209</f>
        <v>78.34882148240564</v>
      </c>
      <c r="DL196" s="2">
        <f>CH$207*$B196+CH$209</f>
        <v>75.2279791058548</v>
      </c>
      <c r="DM196" s="2">
        <f>CI$207*$B196+CI$209</f>
        <v>71.640014211220134</v>
      </c>
      <c r="DN196" s="2">
        <f>CJ$207*$B196+CJ$209</f>
        <v>65.576376481229133</v>
      </c>
      <c r="DO196" s="2">
        <f>CK$207*$B196+CK$209</f>
        <v>57.952106615013342</v>
      </c>
      <c r="DP196" s="2">
        <f>CL$207*$B196+CL$209</f>
        <v>48.335540260216888</v>
      </c>
      <c r="DS196" s="2">
        <f>POWER(10,($B196-C$227)/C$228)/(1+POWER(10,($B196-C$227)/C$228))</f>
        <v>0.99978742979472957</v>
      </c>
      <c r="DT196" s="2">
        <f>POWER(10,($B196-D$227)/D$228)/(1+POWER(10,($B196-D$227)/D$228))</f>
        <v>0.99958724833096824</v>
      </c>
      <c r="DU196" s="2">
        <f>POWER(10,($B196-E$227)/E$228)/(1+POWER(10,($B196-E$227)/E$228))</f>
        <v>0.99976626780909983</v>
      </c>
      <c r="DV196" s="2">
        <f>POWER(10,($B196-F$227)/F$228)/(1+POWER(10,($B196-F$227)/F$228))</f>
        <v>0.999795321475906</v>
      </c>
      <c r="DW196" s="2">
        <f>POWER(10,($B196-G$227)/G$228)/(1+POWER(10,($B196-G$227)/G$228))</f>
        <v>0.99979436721672688</v>
      </c>
      <c r="DX196" s="2">
        <f>POWER(10,($B196-H$227)/H$228)/(1+POWER(10,($B196-H$227)/H$228))</f>
        <v>0.99976680560295861</v>
      </c>
      <c r="DY196" s="2">
        <f>POWER(10,($B196-I$227)/I$228)/(1+POWER(10,($B196-I$227)/I$228))</f>
        <v>0.99977573500779138</v>
      </c>
      <c r="DZ196" s="2">
        <f>POWER(10,($B196-J$227)/J$228)/(1+POWER(10,($B196-J$227)/J$228))</f>
        <v>0.99977507971268453</v>
      </c>
      <c r="EA196" s="2">
        <f>POWER(10,($B196-K$227)/K$228)/(1+POWER(10,($B196-K$227)/K$228))</f>
        <v>0.99979144788685903</v>
      </c>
      <c r="EB196" s="2">
        <f>POWER(10,($B196-L$227)/L$228)/(1+POWER(10,($B196-L$227)/L$228))</f>
        <v>0.99978558667823303</v>
      </c>
      <c r="EC196" s="2">
        <f>POWER(10,($B196-M$227)/M$228)/(1+POWER(10,($B196-M$227)/M$228))</f>
        <v>0.99976332858513384</v>
      </c>
      <c r="ED196" s="2">
        <f>POWER(10,($B196-N$227)/N$228)/(1+POWER(10,($B196-N$227)/N$228))</f>
        <v>0.99975614468850504</v>
      </c>
      <c r="EE196" s="2">
        <f>POWER(10,($B196-O$227)/O$228)/(1+POWER(10,($B196-O$227)/O$228))</f>
        <v>0.99976513109914722</v>
      </c>
    </row>
    <row r="197" spans="2:137" x14ac:dyDescent="0.25">
      <c r="B197" s="2">
        <v>191</v>
      </c>
      <c r="C197">
        <v>73.906999999999996</v>
      </c>
      <c r="D197">
        <v>76.254000000000005</v>
      </c>
      <c r="E197">
        <v>77.522000000000006</v>
      </c>
      <c r="F197">
        <v>76.477999999999994</v>
      </c>
      <c r="G197">
        <v>78.656999999999996</v>
      </c>
      <c r="H197">
        <v>78.313000000000002</v>
      </c>
      <c r="I197">
        <v>77.805999999999997</v>
      </c>
      <c r="J197">
        <v>77.269000000000005</v>
      </c>
      <c r="K197">
        <v>74.09</v>
      </c>
      <c r="L197">
        <v>71.745999999999995</v>
      </c>
      <c r="M197">
        <v>65.03</v>
      </c>
      <c r="N197">
        <v>59.074599999999997</v>
      </c>
      <c r="O197">
        <v>48.819400000000002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73.690057141367205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75.978371323838275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76.308145456055499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75.844133652107956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76.903258931151427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78.326374853640061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79.363125438205159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78.313806847845512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75.184510358706461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71.601897304064551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65.539959075310207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57.918883804245098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48.302406290794544</v>
      </c>
      <c r="AE197" s="5"/>
      <c r="AG197" s="5">
        <f t="shared" si="49"/>
        <v>0.21694285863279106</v>
      </c>
      <c r="AH197" s="5">
        <f t="shared" si="49"/>
        <v>0.27562867616173037</v>
      </c>
      <c r="AI197" s="5">
        <f t="shared" si="49"/>
        <v>1.2138545439445068</v>
      </c>
      <c r="AJ197" s="5">
        <f t="shared" si="49"/>
        <v>0.63386634789203811</v>
      </c>
      <c r="AK197" s="5">
        <f t="shared" si="48"/>
        <v>1.7537410688485693</v>
      </c>
      <c r="AL197" s="5">
        <f t="shared" si="48"/>
        <v>-1.3374853640058859E-2</v>
      </c>
      <c r="AM197" s="5">
        <f t="shared" si="48"/>
        <v>-1.557125438205162</v>
      </c>
      <c r="AN197" s="5">
        <f t="shared" si="48"/>
        <v>-1.044806847845507</v>
      </c>
      <c r="AO197" s="5">
        <f t="shared" si="47"/>
        <v>-1.094510358706458</v>
      </c>
      <c r="AP197" s="5">
        <f t="shared" si="47"/>
        <v>0.14410269593544456</v>
      </c>
      <c r="AQ197" s="5">
        <f t="shared" si="47"/>
        <v>-0.50995907531020634</v>
      </c>
      <c r="AR197" s="5">
        <f t="shared" si="47"/>
        <v>1.1557161957548985</v>
      </c>
      <c r="AS197" s="5">
        <f t="shared" si="50"/>
        <v>0.51699370920545817</v>
      </c>
      <c r="AV197" s="2">
        <f t="shared" si="34"/>
        <v>73.690057141367205</v>
      </c>
      <c r="AW197" s="2">
        <f t="shared" si="35"/>
        <v>75.978371323793013</v>
      </c>
      <c r="AX197" s="2">
        <f t="shared" si="36"/>
        <v>76.308145456055499</v>
      </c>
      <c r="AY197" s="2">
        <f t="shared" si="37"/>
        <v>75.844133652107956</v>
      </c>
      <c r="AZ197" s="2">
        <f t="shared" si="38"/>
        <v>76.903258931151427</v>
      </c>
      <c r="BA197" s="2">
        <f t="shared" si="39"/>
        <v>78.326374853640061</v>
      </c>
      <c r="BB197" s="2">
        <f t="shared" si="40"/>
        <v>79.363125438205159</v>
      </c>
      <c r="BC197" s="2">
        <f t="shared" si="41"/>
        <v>78.313806847845512</v>
      </c>
      <c r="BD197" s="2">
        <f t="shared" si="42"/>
        <v>75.184510358706461</v>
      </c>
      <c r="BE197" s="2">
        <f t="shared" si="43"/>
        <v>71.601897304064551</v>
      </c>
      <c r="BF197" s="2">
        <f t="shared" si="44"/>
        <v>65.539959075310207</v>
      </c>
      <c r="BG197" s="2">
        <f t="shared" si="45"/>
        <v>57.918883804245056</v>
      </c>
      <c r="BH197" s="2">
        <f t="shared" si="46"/>
        <v>48.302406290791765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73.906999999999996</v>
      </c>
      <c r="CA197" s="2">
        <f>IF(OR(AND($B197&gt;D$230, $B197&lt;D$231), $B197&gt;D$232), D197, "")</f>
        <v>76.254000000000005</v>
      </c>
      <c r="CB197" s="2">
        <f>IF(OR(AND($B197&gt;E$230, $B197&lt;E$231), $B197&gt;E$232), E197, "")</f>
        <v>77.522000000000006</v>
      </c>
      <c r="CC197" s="2">
        <f>IF(OR(AND($B197&gt;F$230, $B197&lt;F$231), $B197&gt;F$232), F197, "")</f>
        <v>76.477999999999994</v>
      </c>
      <c r="CD197" s="2">
        <f>IF(OR(AND($B197&gt;G$230, $B197&lt;G$231), $B197&gt;G$232), G197, "")</f>
        <v>78.656999999999996</v>
      </c>
      <c r="CE197" s="2">
        <f>IF(OR(AND($B197&gt;H$230, $B197&lt;H$231), $B197&gt;H$232), H197, "")</f>
        <v>78.313000000000002</v>
      </c>
      <c r="CF197" s="2">
        <f>IF(OR(AND($B197&gt;I$230, $B197&lt;I$231), $B197&gt;I$232), I197, "")</f>
        <v>77.805999999999997</v>
      </c>
      <c r="CG197" s="2">
        <f>IF(OR(AND($B197&gt;J$230, $B197&lt;J$231), $B197&gt;J$232), J197, "")</f>
        <v>77.269000000000005</v>
      </c>
      <c r="CH197" s="2">
        <f>IF(OR(AND($B197&gt;K$230, $B197&lt;K$231), $B197&gt;K$232), K197, "")</f>
        <v>74.09</v>
      </c>
      <c r="CI197" s="2">
        <f>IF(OR(AND($B197&gt;L$230, $B197&lt;L$231), $B197&gt;L$232), L197, "")</f>
        <v>71.745999999999995</v>
      </c>
      <c r="CJ197" s="2">
        <f>IF(OR(AND($B197&gt;M$230, $B197&lt;M$231), $B197&gt;M$232), M197, "")</f>
        <v>65.03</v>
      </c>
      <c r="CK197" s="2">
        <f>IF(OR(AND($B197&gt;N$230, $B197&lt;N$231), $B197&gt;N$232), N197, "")</f>
        <v>59.074599999999997</v>
      </c>
      <c r="CL197" s="2">
        <f>IF(OR(AND($B197&gt;O$230, $B197&lt;O$231), $B197&gt;O$232), O197, "")</f>
        <v>48.819400000000002</v>
      </c>
      <c r="CO197" s="2">
        <f>BK$207*$B197+BK$209</f>
        <v>77.396972807077134</v>
      </c>
      <c r="CP197" s="2">
        <f>BL$207*$B197+BL$209</f>
        <v>80.804622662923251</v>
      </c>
      <c r="CQ197" s="2">
        <f>BM$207*$B197+BM$209</f>
        <v>83.32247165719042</v>
      </c>
      <c r="CR197" s="2">
        <f>BN$207*$B197+BN$209</f>
        <v>81.575207162694426</v>
      </c>
      <c r="CS197" s="2">
        <f>BO$207*$B197+BO$209</f>
        <v>81.46602938710339</v>
      </c>
      <c r="CT197" s="2">
        <f>BP$207*$B197+BP$209</f>
        <v>84.732667477017941</v>
      </c>
      <c r="CU197" s="2">
        <f>BQ$207*$B197+BQ$209</f>
        <v>84.244176243905102</v>
      </c>
      <c r="CV197" s="2">
        <f>BR$207*$B197+BR$209</f>
        <v>84.90440384545667</v>
      </c>
      <c r="CW197" s="2">
        <f>BS$207*$B197+BS$209</f>
        <v>82.728967215118189</v>
      </c>
      <c r="CX197" s="2">
        <f>BT$207*$B197+BT$209</f>
        <v>78.787393060943089</v>
      </c>
      <c r="CY197" s="2">
        <f>BU$207*$B197+BU$209</f>
        <v>73.487193069061405</v>
      </c>
      <c r="CZ197" s="2">
        <f>BV$207*$B197+BV$209</f>
        <v>64.617564597498685</v>
      </c>
      <c r="DA197" s="2">
        <f>BW$207*$B197+BW$209</f>
        <v>53.76226155871511</v>
      </c>
      <c r="DD197" s="2">
        <f>BZ$207*$B197+BZ$209</f>
        <v>73.689338342431299</v>
      </c>
      <c r="DE197" s="2">
        <f>CA$207*$B197+CA$209</f>
        <v>75.976553808532685</v>
      </c>
      <c r="DF197" s="2">
        <f>CB$207*$B197+CB$209</f>
        <v>76.306649888588822</v>
      </c>
      <c r="DG197" s="2">
        <f>CC$207*$B197+CC$209</f>
        <v>75.843063619147458</v>
      </c>
      <c r="DH197" s="2">
        <f>CD$207*$B197+CD$209</f>
        <v>76.902403056253675</v>
      </c>
      <c r="DI197" s="2">
        <f>CE$207*$B197+CE$209</f>
        <v>78.325012072324483</v>
      </c>
      <c r="DJ197" s="2">
        <f>CF$207*$B197+CF$209</f>
        <v>79.362126882674147</v>
      </c>
      <c r="DK197" s="2">
        <f>CG$207*$B197+CG$209</f>
        <v>78.312454616252481</v>
      </c>
      <c r="DL197" s="2">
        <f>CH$207*$B197+CH$209</f>
        <v>75.183075090196439</v>
      </c>
      <c r="DM197" s="2">
        <f>CI$207*$B197+CI$209</f>
        <v>71.600491898622508</v>
      </c>
      <c r="DN197" s="2">
        <f>CJ$207*$B197+CJ$209</f>
        <v>65.538243283444174</v>
      </c>
      <c r="DO197" s="2">
        <f>CK$207*$B197+CK$209</f>
        <v>57.91739366305103</v>
      </c>
      <c r="DP197" s="2">
        <f>CL$207*$B197+CL$209</f>
        <v>48.301236498756644</v>
      </c>
      <c r="DS197" s="2">
        <f>POWER(10,($B197-C$227)/C$228)/(1+POWER(10,($B197-C$227)/C$228))</f>
        <v>0.99980613004255003</v>
      </c>
      <c r="DT197" s="2">
        <f>POWER(10,($B197-D$227)/D$228)/(1+POWER(10,($B197-D$227)/D$228))</f>
        <v>0.99962355233217759</v>
      </c>
      <c r="DU197" s="2">
        <f>POWER(10,($B197-E$227)/E$228)/(1+POWER(10,($B197-E$227)/E$228))</f>
        <v>0.99978682932434604</v>
      </c>
      <c r="DV197" s="2">
        <f>POWER(10,($B197-F$227)/F$228)/(1+POWER(10,($B197-F$227)/F$228))</f>
        <v>0.99981332760556807</v>
      </c>
      <c r="DW197" s="2">
        <f>POWER(10,($B197-G$227)/G$228)/(1+POWER(10,($B197-G$227)/G$228))</f>
        <v>0.99981245727943202</v>
      </c>
      <c r="DX197" s="2">
        <f>POWER(10,($B197-H$227)/H$228)/(1+POWER(10,($B197-H$227)/H$228))</f>
        <v>0.99978731981832603</v>
      </c>
      <c r="DY197" s="2">
        <f>POWER(10,($B197-I$227)/I$228)/(1+POWER(10,($B197-I$227)/I$228))</f>
        <v>0.99979546386012885</v>
      </c>
      <c r="DZ197" s="2">
        <f>POWER(10,($B197-J$227)/J$228)/(1+POWER(10,($B197-J$227)/J$228))</f>
        <v>0.99979486620026714</v>
      </c>
      <c r="EA197" s="2">
        <f>POWER(10,($B197-K$227)/K$228)/(1+POWER(10,($B197-K$227)/K$228))</f>
        <v>0.99980979472191611</v>
      </c>
      <c r="EB197" s="2">
        <f>POWER(10,($B197-L$227)/L$228)/(1+POWER(10,($B197-L$227)/L$228))</f>
        <v>0.99980444903717236</v>
      </c>
      <c r="EC197" s="2">
        <f>POWER(10,($B197-M$227)/M$228)/(1+POWER(10,($B197-M$227)/M$228))</f>
        <v>0.99978414860927489</v>
      </c>
      <c r="ED197" s="2">
        <f>POWER(10,($B197-N$227)/N$228)/(1+POWER(10,($B197-N$227)/N$228))</f>
        <v>0.99977759654065457</v>
      </c>
      <c r="EE197" s="2">
        <f>POWER(10,($B197-O$227)/O$228)/(1+POWER(10,($B197-O$227)/O$228))</f>
        <v>0.99978579258980194</v>
      </c>
    </row>
    <row r="198" spans="2:137" x14ac:dyDescent="0.25">
      <c r="B198" s="2">
        <v>192</v>
      </c>
      <c r="C198">
        <v>74.558000000000007</v>
      </c>
      <c r="D198">
        <v>75.866</v>
      </c>
      <c r="E198">
        <v>76.626999999999995</v>
      </c>
      <c r="F198">
        <v>76.373000000000005</v>
      </c>
      <c r="G198">
        <v>77.03</v>
      </c>
      <c r="H198">
        <v>77.850999999999999</v>
      </c>
      <c r="I198">
        <v>78.611999999999995</v>
      </c>
      <c r="J198">
        <v>78.03</v>
      </c>
      <c r="K198">
        <v>75.477999999999994</v>
      </c>
      <c r="L198">
        <v>71.984999999999999</v>
      </c>
      <c r="M198">
        <v>66.641999999999996</v>
      </c>
      <c r="N198">
        <v>59.298499999999997</v>
      </c>
      <c r="O198">
        <v>47.472200000000001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73.661318408898666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75.944104568446136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76.256742237807146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75.796031185483301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76.866619953743367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78.289754256409296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79.336784242091056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78.277333161537499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75.139492755858114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71.562263847647543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65.501690515157847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57.884053729238886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48.26801079536898</v>
      </c>
      <c r="AE198" s="5"/>
      <c r="AG198" s="5">
        <f t="shared" si="49"/>
        <v>0.89668159110134127</v>
      </c>
      <c r="AH198" s="5">
        <f t="shared" si="49"/>
        <v>-7.8104568446136113E-2</v>
      </c>
      <c r="AI198" s="5">
        <f t="shared" si="49"/>
        <v>0.37025776219284978</v>
      </c>
      <c r="AJ198" s="5">
        <f t="shared" si="49"/>
        <v>0.57696881451670379</v>
      </c>
      <c r="AK198" s="5">
        <f t="shared" si="48"/>
        <v>0.16338004625663416</v>
      </c>
      <c r="AL198" s="5">
        <f t="shared" si="48"/>
        <v>-0.43875425640929677</v>
      </c>
      <c r="AM198" s="5">
        <f t="shared" si="48"/>
        <v>-0.72478424209106151</v>
      </c>
      <c r="AN198" s="5">
        <f t="shared" si="48"/>
        <v>-0.2473331615374974</v>
      </c>
      <c r="AO198" s="5">
        <f t="shared" si="47"/>
        <v>0.33850724414187994</v>
      </c>
      <c r="AP198" s="5">
        <f t="shared" si="47"/>
        <v>0.42273615235245643</v>
      </c>
      <c r="AQ198" s="5">
        <f t="shared" si="47"/>
        <v>1.1403094848421489</v>
      </c>
      <c r="AR198" s="5">
        <f t="shared" si="47"/>
        <v>1.4144462707611112</v>
      </c>
      <c r="AS198" s="5">
        <f t="shared" si="50"/>
        <v>-0.79581079536897903</v>
      </c>
      <c r="AV198" s="2">
        <f t="shared" ref="AV198:AV206" si="51">((1-DS198)*CO198) + (DS198*DD198)</f>
        <v>73.661318408898666</v>
      </c>
      <c r="AW198" s="2">
        <f t="shared" ref="AW198:AW206" si="52">((1-DT198)*CP198) + (DT198*DE198)</f>
        <v>75.944104568435591</v>
      </c>
      <c r="AX198" s="2">
        <f t="shared" ref="AX198:AX206" si="53">((1-DU198)*CQ198) + (DU198*DF198)</f>
        <v>76.256742237807146</v>
      </c>
      <c r="AY198" s="2">
        <f t="shared" ref="AY198:AY206" si="54">((1-DV198)*CR198) + (DV198*DG198)</f>
        <v>75.796031185483301</v>
      </c>
      <c r="AZ198" s="2">
        <f t="shared" ref="AZ198:AZ206" si="55">((1-DW198)*CS198) + (DW198*DH198)</f>
        <v>76.866619953743367</v>
      </c>
      <c r="BA198" s="2">
        <f t="shared" ref="BA198:BA206" si="56">((1-DX198)*CT198) + (DX198*DI198)</f>
        <v>78.289754256409296</v>
      </c>
      <c r="BB198" s="2">
        <f t="shared" ref="BB198:BB206" si="57">((1-DY198)*CU198) + (DY198*DJ198)</f>
        <v>79.336784242091056</v>
      </c>
      <c r="BC198" s="2">
        <f t="shared" ref="BC198:BC206" si="58">((1-DZ198)*CV198) + (DZ198*DK198)</f>
        <v>78.277333161537499</v>
      </c>
      <c r="BD198" s="2">
        <f t="shared" ref="BD198:BD206" si="59">((1-EA198)*CW198) + (EA198*DL198)</f>
        <v>75.139492755858114</v>
      </c>
      <c r="BE198" s="2">
        <f t="shared" ref="BE198:BE206" si="60">((1-EB198)*CX198) + (EB198*DM198)</f>
        <v>71.562263847647543</v>
      </c>
      <c r="BF198" s="2">
        <f t="shared" ref="BF198:BF206" si="61">((1-EC198)*CY198) + (EC198*DN198)</f>
        <v>65.501690515157847</v>
      </c>
      <c r="BG198" s="2">
        <f t="shared" ref="BG198:BG206" si="62">((1-ED198)*CZ198) + (ED198*DO198)</f>
        <v>57.884053729238879</v>
      </c>
      <c r="BH198" s="2">
        <f t="shared" ref="BH198:BH206" si="63">((1-EE198)*DA198) + (EE198*DP198)</f>
        <v>48.268010795368426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74.558000000000007</v>
      </c>
      <c r="CA198" s="2">
        <f>IF(OR(AND($B198&gt;D$230, $B198&lt;D$231), $B198&gt;D$232), D198, "")</f>
        <v>75.866</v>
      </c>
      <c r="CB198" s="2">
        <f>IF(OR(AND($B198&gt;E$230, $B198&lt;E$231), $B198&gt;E$232), E198, "")</f>
        <v>76.626999999999995</v>
      </c>
      <c r="CC198" s="2">
        <f>IF(OR(AND($B198&gt;F$230, $B198&lt;F$231), $B198&gt;F$232), F198, "")</f>
        <v>76.373000000000005</v>
      </c>
      <c r="CD198" s="2">
        <f>IF(OR(AND($B198&gt;G$230, $B198&lt;G$231), $B198&gt;G$232), G198, "")</f>
        <v>77.03</v>
      </c>
      <c r="CE198" s="2">
        <f>IF(OR(AND($B198&gt;H$230, $B198&lt;H$231), $B198&gt;H$232), H198, "")</f>
        <v>77.850999999999999</v>
      </c>
      <c r="CF198" s="2">
        <f>IF(OR(AND($B198&gt;I$230, $B198&lt;I$231), $B198&gt;I$232), I198, "")</f>
        <v>78.611999999999995</v>
      </c>
      <c r="CG198" s="2">
        <f>IF(OR(AND($B198&gt;J$230, $B198&lt;J$231), $B198&gt;J$232), J198, "")</f>
        <v>78.03</v>
      </c>
      <c r="CH198" s="2">
        <f>IF(OR(AND($B198&gt;K$230, $B198&lt;K$231), $B198&gt;K$232), K198, "")</f>
        <v>75.477999999999994</v>
      </c>
      <c r="CI198" s="2">
        <f>IF(OR(AND($B198&gt;L$230, $B198&lt;L$231), $B198&gt;L$232), L198, "")</f>
        <v>71.984999999999999</v>
      </c>
      <c r="CJ198" s="2">
        <f>IF(OR(AND($B198&gt;M$230, $B198&lt;M$231), $B198&gt;M$232), M198, "")</f>
        <v>66.641999999999996</v>
      </c>
      <c r="CK198" s="2">
        <f>IF(OR(AND($B198&gt;N$230, $B198&lt;N$231), $B198&gt;N$232), N198, "")</f>
        <v>59.298499999999997</v>
      </c>
      <c r="CL198" s="2">
        <f>IF(OR(AND($B198&gt;O$230, $B198&lt;O$231), $B198&gt;O$232), O198, "")</f>
        <v>47.472200000000001</v>
      </c>
      <c r="CO198" s="2">
        <f>BK$207*$B198+BK$209</f>
        <v>77.402956206169165</v>
      </c>
      <c r="CP198" s="2">
        <f>BL$207*$B198+BL$209</f>
        <v>80.816019605800747</v>
      </c>
      <c r="CQ198" s="2">
        <f>BM$207*$B198+BM$209</f>
        <v>83.340307407407408</v>
      </c>
      <c r="CR198" s="2">
        <f>BN$207*$B198+BN$209</f>
        <v>81.584231703675812</v>
      </c>
      <c r="CS198" s="2">
        <f>BO$207*$B198+BO$209</f>
        <v>81.470526037620331</v>
      </c>
      <c r="CT198" s="2">
        <f>BP$207*$B198+BP$209</f>
        <v>84.758777777777809</v>
      </c>
      <c r="CU198" s="2">
        <f>BQ$207*$B198+BQ$209</f>
        <v>84.263055733292262</v>
      </c>
      <c r="CV198" s="2">
        <f>BR$207*$B198+BR$209</f>
        <v>84.932922660370835</v>
      </c>
      <c r="CW198" s="2">
        <f>BS$207*$B198+BS$209</f>
        <v>82.757152579808647</v>
      </c>
      <c r="CX198" s="2">
        <f>BT$207*$B198+BT$209</f>
        <v>78.817928134162841</v>
      </c>
      <c r="CY198" s="2">
        <f>BU$207*$B198+BU$209</f>
        <v>73.528196296296301</v>
      </c>
      <c r="CZ198" s="2">
        <f>BV$207*$B198+BV$209</f>
        <v>64.651707631907513</v>
      </c>
      <c r="DA198" s="2">
        <f>BW$207*$B198+BW$209</f>
        <v>53.785158691943124</v>
      </c>
      <c r="DD198" s="2">
        <f>BZ$207*$B198+BZ$209</f>
        <v>73.660656716015112</v>
      </c>
      <c r="DE198" s="2">
        <f>CA$207*$B198+CA$209</f>
        <v>75.942431291453843</v>
      </c>
      <c r="DF198" s="2">
        <f>CB$207*$B198+CB$209</f>
        <v>76.255364800173922</v>
      </c>
      <c r="DG198" s="2">
        <f>CC$207*$B198+CC$209</f>
        <v>75.795045576293205</v>
      </c>
      <c r="DH198" s="2">
        <f>CD$207*$B198+CD$209</f>
        <v>76.865832349361028</v>
      </c>
      <c r="DI198" s="2">
        <f>CE$207*$B198+CE$209</f>
        <v>78.288499214788501</v>
      </c>
      <c r="DJ198" s="2">
        <f>CF$207*$B198+CF$209</f>
        <v>79.335865111467939</v>
      </c>
      <c r="DK198" s="2">
        <f>CG$207*$B198+CG$209</f>
        <v>78.276087750099308</v>
      </c>
      <c r="DL198" s="2">
        <f>CH$207*$B198+CH$209</f>
        <v>75.138171074538093</v>
      </c>
      <c r="DM198" s="2">
        <f>CI$207*$B198+CI$209</f>
        <v>71.560969586024896</v>
      </c>
      <c r="DN198" s="2">
        <f>CJ$207*$B198+CJ$209</f>
        <v>65.500110085659216</v>
      </c>
      <c r="DO198" s="2">
        <f>CK$207*$B198+CK$209</f>
        <v>57.882680711088717</v>
      </c>
      <c r="DP198" s="2">
        <f>CL$207*$B198+CL$209</f>
        <v>48.266932737296401</v>
      </c>
      <c r="DS198" s="2">
        <f>POWER(10,($B198-C$227)/C$228)/(1+POWER(10,($B198-C$227)/C$228))</f>
        <v>0.99982318548119764</v>
      </c>
      <c r="DT198" s="2">
        <f>POWER(10,($B198-D$227)/D$228)/(1+POWER(10,($B198-D$227)/D$228))</f>
        <v>0.99965666427407851</v>
      </c>
      <c r="DU198" s="2">
        <f>POWER(10,($B198-E$227)/E$228)/(1+POWER(10,($B198-E$227)/E$228))</f>
        <v>0.99980558238653616</v>
      </c>
      <c r="DV198" s="2">
        <f>POWER(10,($B198-F$227)/F$228)/(1+POWER(10,($B198-F$227)/F$228))</f>
        <v>0.99982974995648743</v>
      </c>
      <c r="DW198" s="2">
        <f>POWER(10,($B198-G$227)/G$228)/(1+POWER(10,($B198-G$227)/G$228))</f>
        <v>0.99982895618348144</v>
      </c>
      <c r="DX198" s="2">
        <f>POWER(10,($B198-H$227)/H$228)/(1+POWER(10,($B198-H$227)/H$228))</f>
        <v>0.99980602973912491</v>
      </c>
      <c r="DY198" s="2">
        <f>POWER(10,($B198-I$227)/I$228)/(1+POWER(10,($B198-I$227)/I$228))</f>
        <v>0.99981345746619832</v>
      </c>
      <c r="DZ198" s="2">
        <f>POWER(10,($B198-J$227)/J$228)/(1+POWER(10,($B198-J$227)/J$228))</f>
        <v>0.99981291237427772</v>
      </c>
      <c r="EA198" s="2">
        <f>POWER(10,($B198-K$227)/K$228)/(1+POWER(10,($B198-K$227)/K$228))</f>
        <v>0.99982652782145387</v>
      </c>
      <c r="EB198" s="2">
        <f>POWER(10,($B198-L$227)/L$228)/(1+POWER(10,($B198-L$227)/L$228))</f>
        <v>0.9998216523335397</v>
      </c>
      <c r="EC198" s="2">
        <f>POWER(10,($B198-M$227)/M$228)/(1+POWER(10,($B198-M$227)/M$228))</f>
        <v>0.9998031374530405</v>
      </c>
      <c r="ED198" s="2">
        <f>POWER(10,($B198-N$227)/N$228)/(1+POWER(10,($B198-N$227)/N$228))</f>
        <v>0.99979716166500432</v>
      </c>
      <c r="EE198" s="2">
        <f>POWER(10,($B198-O$227)/O$228)/(1+POWER(10,($B198-O$227)/O$228))</f>
        <v>0.99980463683783782</v>
      </c>
    </row>
    <row r="199" spans="2:137" x14ac:dyDescent="0.25">
      <c r="B199" s="2">
        <v>193</v>
      </c>
      <c r="C199">
        <v>73.697999999999993</v>
      </c>
      <c r="D199">
        <v>76.641999999999996</v>
      </c>
      <c r="E199">
        <v>76.179000000000002</v>
      </c>
      <c r="F199">
        <v>74.596999999999994</v>
      </c>
      <c r="G199">
        <v>78.179000000000002</v>
      </c>
      <c r="H199">
        <v>78.388000000000005</v>
      </c>
      <c r="I199">
        <v>79.299000000000007</v>
      </c>
      <c r="J199">
        <v>78.641999999999996</v>
      </c>
      <c r="K199">
        <v>75.403000000000006</v>
      </c>
      <c r="L199">
        <v>71.373000000000005</v>
      </c>
      <c r="M199">
        <v>65.924999999999997</v>
      </c>
      <c r="N199">
        <v>59.253700000000002</v>
      </c>
      <c r="O199">
        <v>48.944400000000002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73.632584160126456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75.909849120977569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76.205348227394126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75.747935290297463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76.829986363362977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78.253142066762706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79.310449291067073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78.240867802737924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75.094484028506955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71.522639067942976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65.463432490136654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57.849232726859853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48.233622385233346</v>
      </c>
      <c r="AE199" s="5"/>
      <c r="AG199" s="5">
        <f t="shared" si="49"/>
        <v>6.5415839873537607E-2</v>
      </c>
      <c r="AH199" s="5">
        <f t="shared" si="49"/>
        <v>0.73215087902242715</v>
      </c>
      <c r="AI199" s="5">
        <f t="shared" si="49"/>
        <v>-2.6348227394123569E-2</v>
      </c>
      <c r="AJ199" s="5">
        <f t="shared" si="49"/>
        <v>-1.1509352902974683</v>
      </c>
      <c r="AK199" s="5">
        <f t="shared" si="48"/>
        <v>1.3490136366370251</v>
      </c>
      <c r="AL199" s="5">
        <f t="shared" si="48"/>
        <v>0.13485793323729922</v>
      </c>
      <c r="AM199" s="5">
        <f t="shared" si="48"/>
        <v>-1.144929106706627E-2</v>
      </c>
      <c r="AN199" s="5">
        <f t="shared" si="48"/>
        <v>0.40113219726207205</v>
      </c>
      <c r="AO199" s="5">
        <f t="shared" si="47"/>
        <v>0.30851597149305121</v>
      </c>
      <c r="AP199" s="5">
        <f t="shared" si="47"/>
        <v>-0.14963906794297088</v>
      </c>
      <c r="AQ199" s="5">
        <f t="shared" si="47"/>
        <v>0.46156750986334316</v>
      </c>
      <c r="AR199" s="5">
        <f t="shared" si="47"/>
        <v>1.4044672731401491</v>
      </c>
      <c r="AS199" s="5">
        <f t="shared" si="50"/>
        <v>0.71077761476665557</v>
      </c>
      <c r="AV199" s="2">
        <f t="shared" si="51"/>
        <v>73.632584160126456</v>
      </c>
      <c r="AW199" s="2">
        <f t="shared" si="52"/>
        <v>75.909849120975224</v>
      </c>
      <c r="AX199" s="2">
        <f t="shared" si="53"/>
        <v>76.205348227394126</v>
      </c>
      <c r="AY199" s="2">
        <f t="shared" si="54"/>
        <v>75.747935290297463</v>
      </c>
      <c r="AZ199" s="2">
        <f t="shared" si="55"/>
        <v>76.829986363362977</v>
      </c>
      <c r="BA199" s="2">
        <f t="shared" si="56"/>
        <v>78.253142066762706</v>
      </c>
      <c r="BB199" s="2">
        <f t="shared" si="57"/>
        <v>79.310449291067073</v>
      </c>
      <c r="BC199" s="2">
        <f t="shared" si="58"/>
        <v>78.240867802737924</v>
      </c>
      <c r="BD199" s="2">
        <f t="shared" si="59"/>
        <v>75.094484028506955</v>
      </c>
      <c r="BE199" s="2">
        <f t="shared" si="60"/>
        <v>71.522639067942976</v>
      </c>
      <c r="BF199" s="2">
        <f t="shared" si="61"/>
        <v>65.463432490136654</v>
      </c>
      <c r="BG199" s="2">
        <f t="shared" si="62"/>
        <v>57.849232726859853</v>
      </c>
      <c r="BH199" s="2">
        <f t="shared" si="63"/>
        <v>48.23362238523324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73.697999999999993</v>
      </c>
      <c r="CA199" s="2">
        <f>IF(OR(AND($B199&gt;D$230, $B199&lt;D$231), $B199&gt;D$232), D199, "")</f>
        <v>76.641999999999996</v>
      </c>
      <c r="CB199" s="2">
        <f>IF(OR(AND($B199&gt;E$230, $B199&lt;E$231), $B199&gt;E$232), E199, "")</f>
        <v>76.179000000000002</v>
      </c>
      <c r="CC199" s="2">
        <f>IF(OR(AND($B199&gt;F$230, $B199&lt;F$231), $B199&gt;F$232), F199, "")</f>
        <v>74.596999999999994</v>
      </c>
      <c r="CD199" s="2">
        <f>IF(OR(AND($B199&gt;G$230, $B199&lt;G$231), $B199&gt;G$232), G199, "")</f>
        <v>78.179000000000002</v>
      </c>
      <c r="CE199" s="2">
        <f>IF(OR(AND($B199&gt;H$230, $B199&lt;H$231), $B199&gt;H$232), H199, "")</f>
        <v>78.388000000000005</v>
      </c>
      <c r="CF199" s="2">
        <f>IF(OR(AND($B199&gt;I$230, $B199&lt;I$231), $B199&gt;I$232), I199, "")</f>
        <v>79.299000000000007</v>
      </c>
      <c r="CG199" s="2">
        <f>IF(OR(AND($B199&gt;J$230, $B199&lt;J$231), $B199&gt;J$232), J199, "")</f>
        <v>78.641999999999996</v>
      </c>
      <c r="CH199" s="2">
        <f>IF(OR(AND($B199&gt;K$230, $B199&lt;K$231), $B199&gt;K$232), K199, "")</f>
        <v>75.403000000000006</v>
      </c>
      <c r="CI199" s="2">
        <f>IF(OR(AND($B199&gt;L$230, $B199&lt;L$231), $B199&gt;L$232), L199, "")</f>
        <v>71.373000000000005</v>
      </c>
      <c r="CJ199" s="2">
        <f>IF(OR(AND($B199&gt;M$230, $B199&lt;M$231), $B199&gt;M$232), M199, "")</f>
        <v>65.924999999999997</v>
      </c>
      <c r="CK199" s="2">
        <f>IF(OR(AND($B199&gt;N$230, $B199&lt;N$231), $B199&gt;N$232), N199, "")</f>
        <v>59.253700000000002</v>
      </c>
      <c r="CL199" s="2">
        <f>IF(OR(AND($B199&gt;O$230, $B199&lt;O$231), $B199&gt;O$232), O199, "")</f>
        <v>48.944400000000002</v>
      </c>
      <c r="CO199" s="2">
        <f>BK$207*$B199+BK$209</f>
        <v>77.40893960526121</v>
      </c>
      <c r="CP199" s="2">
        <f>BL$207*$B199+BL$209</f>
        <v>80.827416548678244</v>
      </c>
      <c r="CQ199" s="2">
        <f>BM$207*$B199+BM$209</f>
        <v>83.358143157624383</v>
      </c>
      <c r="CR199" s="2">
        <f>BN$207*$B199+BN$209</f>
        <v>81.593256244657212</v>
      </c>
      <c r="CS199" s="2">
        <f>BO$207*$B199+BO$209</f>
        <v>81.475022688137273</v>
      </c>
      <c r="CT199" s="2">
        <f>BP$207*$B199+BP$209</f>
        <v>84.784888078537676</v>
      </c>
      <c r="CU199" s="2">
        <f>BQ$207*$B199+BQ$209</f>
        <v>84.281935222679422</v>
      </c>
      <c r="CV199" s="2">
        <f>BR$207*$B199+BR$209</f>
        <v>84.961441475285014</v>
      </c>
      <c r="CW199" s="2">
        <f>BS$207*$B199+BS$209</f>
        <v>82.785337944499091</v>
      </c>
      <c r="CX199" s="2">
        <f>BT$207*$B199+BT$209</f>
        <v>78.848463207382608</v>
      </c>
      <c r="CY199" s="2">
        <f>BU$207*$B199+BU$209</f>
        <v>73.569199523531182</v>
      </c>
      <c r="CZ199" s="2">
        <f>BV$207*$B199+BV$209</f>
        <v>64.685850666316341</v>
      </c>
      <c r="DA199" s="2">
        <f>BW$207*$B199+BW$209</f>
        <v>53.808055825171138</v>
      </c>
      <c r="DD199" s="2">
        <f>BZ$207*$B199+BZ$209</f>
        <v>73.631975089598924</v>
      </c>
      <c r="DE199" s="2">
        <f>CA$207*$B199+CA$209</f>
        <v>75.908308774375001</v>
      </c>
      <c r="DF199" s="2">
        <f>CB$207*$B199+CB$209</f>
        <v>76.204079711759036</v>
      </c>
      <c r="DG199" s="2">
        <f>CC$207*$B199+CC$209</f>
        <v>75.747027533438953</v>
      </c>
      <c r="DH199" s="2">
        <f>CD$207*$B199+CD$209</f>
        <v>76.829261642468367</v>
      </c>
      <c r="DI199" s="2">
        <f>CE$207*$B199+CE$209</f>
        <v>78.25198635725252</v>
      </c>
      <c r="DJ199" s="2">
        <f>CF$207*$B199+CF$209</f>
        <v>79.309603340261731</v>
      </c>
      <c r="DK199" s="2">
        <f>CG$207*$B199+CG$209</f>
        <v>78.239720883946134</v>
      </c>
      <c r="DL199" s="2">
        <f>CH$207*$B199+CH$209</f>
        <v>75.093267058879732</v>
      </c>
      <c r="DM199" s="2">
        <f>CI$207*$B199+CI$209</f>
        <v>71.52144727342727</v>
      </c>
      <c r="DN199" s="2">
        <f>CJ$207*$B199+CJ$209</f>
        <v>65.461976887874243</v>
      </c>
      <c r="DO199" s="2">
        <f>CK$207*$B199+CK$209</f>
        <v>57.847967759126405</v>
      </c>
      <c r="DP199" s="2">
        <f>CL$207*$B199+CL$209</f>
        <v>48.23262897583615</v>
      </c>
      <c r="DS199" s="2">
        <f>POWER(10,($B199-C$227)/C$228)/(1+POWER(10,($B199-C$227)/C$228))</f>
        <v>0.99983874073346368</v>
      </c>
      <c r="DT199" s="2">
        <f>POWER(10,($B199-D$227)/D$228)/(1+POWER(10,($B199-D$227)/D$228))</f>
        <v>0.99968686463665779</v>
      </c>
      <c r="DU199" s="2">
        <f>POWER(10,($B199-E$227)/E$228)/(1+POWER(10,($B199-E$227)/E$228))</f>
        <v>0.99982268599591195</v>
      </c>
      <c r="DV199" s="2">
        <f>POWER(10,($B199-F$227)/F$228)/(1+POWER(10,($B199-F$227)/F$228))</f>
        <v>0.99984472778891342</v>
      </c>
      <c r="DW199" s="2">
        <f>POWER(10,($B199-G$227)/G$228)/(1+POWER(10,($B199-G$227)/G$228))</f>
        <v>0.99984400383758776</v>
      </c>
      <c r="DX199" s="2">
        <f>POWER(10,($B199-H$227)/H$228)/(1+POWER(10,($B199-H$227)/H$228))</f>
        <v>0.99982309400026492</v>
      </c>
      <c r="DY199" s="2">
        <f>POWER(10,($B199-I$227)/I$228)/(1+POWER(10,($B199-I$227)/I$228))</f>
        <v>0.99982986839467924</v>
      </c>
      <c r="DZ199" s="2">
        <f>POWER(10,($B199-J$227)/J$228)/(1+POWER(10,($B199-J$227)/J$228))</f>
        <v>0.9998293712485955</v>
      </c>
      <c r="EA199" s="2">
        <f>POWER(10,($B199-K$227)/K$228)/(1+POWER(10,($B199-K$227)/K$228))</f>
        <v>0.99984178907795973</v>
      </c>
      <c r="EB199" s="2">
        <f>POWER(10,($B199-L$227)/L$228)/(1+POWER(10,($B199-L$227)/L$228))</f>
        <v>0.99983734244248434</v>
      </c>
      <c r="EC199" s="2">
        <f>POWER(10,($B199-M$227)/M$228)/(1+POWER(10,($B199-M$227)/M$228))</f>
        <v>0.99982045611329173</v>
      </c>
      <c r="ED199" s="2">
        <f>POWER(10,($B199-N$227)/N$228)/(1+POWER(10,($B199-N$227)/N$228))</f>
        <v>0.99981500593815176</v>
      </c>
      <c r="EE199" s="2">
        <f>POWER(10,($B199-O$227)/O$228)/(1+POWER(10,($B199-O$227)/O$228))</f>
        <v>0.99982182361567362</v>
      </c>
    </row>
    <row r="200" spans="2:137" x14ac:dyDescent="0.25">
      <c r="B200" s="2">
        <v>194</v>
      </c>
      <c r="C200">
        <v>75.697999999999993</v>
      </c>
      <c r="D200">
        <v>76.447999999999993</v>
      </c>
      <c r="E200">
        <v>75.671999999999997</v>
      </c>
      <c r="F200">
        <v>75.581999999999994</v>
      </c>
      <c r="G200">
        <v>76.477999999999994</v>
      </c>
      <c r="H200">
        <v>76.730999999999995</v>
      </c>
      <c r="I200">
        <v>80.507000000000005</v>
      </c>
      <c r="J200">
        <v>78.343000000000004</v>
      </c>
      <c r="K200">
        <v>75.075000000000003</v>
      </c>
      <c r="L200">
        <v>72.299000000000007</v>
      </c>
      <c r="M200">
        <v>64.418000000000006</v>
      </c>
      <c r="N200">
        <v>58.850700000000003</v>
      </c>
      <c r="O200">
        <v>48.305599999999998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73.603854048252174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75.875604108734734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76.153962719266886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75.699845463897304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76.793357740700444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78.216537639513376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79.284120101216317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78.204410133221742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75.049483494382429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71.483022298746278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65.425184194578321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57.81442010756377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48.199240523940233</v>
      </c>
      <c r="AE200" s="5"/>
      <c r="AG200" s="5">
        <f t="shared" si="49"/>
        <v>2.0941459517478194</v>
      </c>
      <c r="AH200" s="5">
        <f t="shared" si="49"/>
        <v>0.57239589126525914</v>
      </c>
      <c r="AI200" s="5">
        <f t="shared" si="49"/>
        <v>-0.48196271926688894</v>
      </c>
      <c r="AJ200" s="5">
        <f t="shared" si="49"/>
        <v>-0.11784546389731076</v>
      </c>
      <c r="AK200" s="5">
        <f t="shared" si="48"/>
        <v>-0.31535774070044909</v>
      </c>
      <c r="AL200" s="5">
        <f t="shared" si="48"/>
        <v>-1.4855376395133817</v>
      </c>
      <c r="AM200" s="5">
        <f t="shared" si="48"/>
        <v>1.2228798987836882</v>
      </c>
      <c r="AN200" s="5">
        <f t="shared" si="48"/>
        <v>0.13858986677826124</v>
      </c>
      <c r="AO200" s="5">
        <f t="shared" si="47"/>
        <v>2.5516505617574126E-2</v>
      </c>
      <c r="AP200" s="5">
        <f t="shared" si="47"/>
        <v>0.81597770125372904</v>
      </c>
      <c r="AQ200" s="5">
        <f t="shared" si="47"/>
        <v>-1.0071841945783149</v>
      </c>
      <c r="AR200" s="5">
        <f t="shared" si="47"/>
        <v>1.0362798924362338</v>
      </c>
      <c r="AS200" s="5">
        <f t="shared" si="50"/>
        <v>0.10635947605976526</v>
      </c>
      <c r="AV200" s="2">
        <f t="shared" si="51"/>
        <v>73.603854048252174</v>
      </c>
      <c r="AW200" s="2">
        <f t="shared" si="52"/>
        <v>75.875604108734237</v>
      </c>
      <c r="AX200" s="2">
        <f t="shared" si="53"/>
        <v>76.153962719266886</v>
      </c>
      <c r="AY200" s="2">
        <f t="shared" si="54"/>
        <v>75.699845463897304</v>
      </c>
      <c r="AZ200" s="2">
        <f t="shared" si="55"/>
        <v>76.793357740700444</v>
      </c>
      <c r="BA200" s="2">
        <f t="shared" si="56"/>
        <v>78.216537639513376</v>
      </c>
      <c r="BB200" s="2">
        <f t="shared" si="57"/>
        <v>79.284120101216317</v>
      </c>
      <c r="BC200" s="2">
        <f t="shared" si="58"/>
        <v>78.204410133221742</v>
      </c>
      <c r="BD200" s="2">
        <f t="shared" si="59"/>
        <v>75.049483494382429</v>
      </c>
      <c r="BE200" s="2">
        <f t="shared" si="60"/>
        <v>71.483022298746278</v>
      </c>
      <c r="BF200" s="2">
        <f t="shared" si="61"/>
        <v>65.425184194578321</v>
      </c>
      <c r="BG200" s="2">
        <f t="shared" si="62"/>
        <v>57.81442010756377</v>
      </c>
      <c r="BH200" s="2">
        <f t="shared" si="63"/>
        <v>48.199240523940212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75.697999999999993</v>
      </c>
      <c r="CA200" s="2">
        <f>IF(OR(AND($B200&gt;D$230, $B200&lt;D$231), $B200&gt;D$232), D200, "")</f>
        <v>76.447999999999993</v>
      </c>
      <c r="CB200" s="2">
        <f>IF(OR(AND($B200&gt;E$230, $B200&lt;E$231), $B200&gt;E$232), E200, "")</f>
        <v>75.671999999999997</v>
      </c>
      <c r="CC200" s="2">
        <f>IF(OR(AND($B200&gt;F$230, $B200&lt;F$231), $B200&gt;F$232), F200, "")</f>
        <v>75.581999999999994</v>
      </c>
      <c r="CD200" s="2">
        <f>IF(OR(AND($B200&gt;G$230, $B200&lt;G$231), $B200&gt;G$232), G200, "")</f>
        <v>76.477999999999994</v>
      </c>
      <c r="CE200" s="2">
        <f>IF(OR(AND($B200&gt;H$230, $B200&lt;H$231), $B200&gt;H$232), H200, "")</f>
        <v>76.730999999999995</v>
      </c>
      <c r="CF200" s="2">
        <f>IF(OR(AND($B200&gt;I$230, $B200&lt;I$231), $B200&gt;I$232), I200, "")</f>
        <v>80.507000000000005</v>
      </c>
      <c r="CG200" s="2">
        <f>IF(OR(AND($B200&gt;J$230, $B200&lt;J$231), $B200&gt;J$232), J200, "")</f>
        <v>78.343000000000004</v>
      </c>
      <c r="CH200" s="2">
        <f>IF(OR(AND($B200&gt;K$230, $B200&lt;K$231), $B200&gt;K$232), K200, "")</f>
        <v>75.075000000000003</v>
      </c>
      <c r="CI200" s="2">
        <f>IF(OR(AND($B200&gt;L$230, $B200&lt;L$231), $B200&gt;L$232), L200, "")</f>
        <v>72.299000000000007</v>
      </c>
      <c r="CJ200" s="2">
        <f>IF(OR(AND($B200&gt;M$230, $B200&lt;M$231), $B200&gt;M$232), M200, "")</f>
        <v>64.418000000000006</v>
      </c>
      <c r="CK200" s="2">
        <f>IF(OR(AND($B200&gt;N$230, $B200&lt;N$231), $B200&gt;N$232), N200, "")</f>
        <v>58.850700000000003</v>
      </c>
      <c r="CL200" s="2">
        <f>IF(OR(AND($B200&gt;O$230, $B200&lt;O$231), $B200&gt;O$232), O200, "")</f>
        <v>48.305599999999998</v>
      </c>
      <c r="CO200" s="2">
        <f>BK$207*$B200+BK$209</f>
        <v>77.414923004353241</v>
      </c>
      <c r="CP200" s="2">
        <f>BL$207*$B200+BL$209</f>
        <v>80.838813491555726</v>
      </c>
      <c r="CQ200" s="2">
        <f>BM$207*$B200+BM$209</f>
        <v>83.375978907841358</v>
      </c>
      <c r="CR200" s="2">
        <f>BN$207*$B200+BN$209</f>
        <v>81.602280785638598</v>
      </c>
      <c r="CS200" s="2">
        <f>BO$207*$B200+BO$209</f>
        <v>81.4795193386542</v>
      </c>
      <c r="CT200" s="2">
        <f>BP$207*$B200+BP$209</f>
        <v>84.810998379297544</v>
      </c>
      <c r="CU200" s="2">
        <f>BQ$207*$B200+BQ$209</f>
        <v>84.300814712066568</v>
      </c>
      <c r="CV200" s="2">
        <f>BR$207*$B200+BR$209</f>
        <v>84.989960290199193</v>
      </c>
      <c r="CW200" s="2">
        <f>BS$207*$B200+BS$209</f>
        <v>82.813523309189549</v>
      </c>
      <c r="CX200" s="2">
        <f>BT$207*$B200+BT$209</f>
        <v>78.87899828060236</v>
      </c>
      <c r="CY200" s="2">
        <f>BU$207*$B200+BU$209</f>
        <v>73.610202750766064</v>
      </c>
      <c r="CZ200" s="2">
        <f>BV$207*$B200+BV$209</f>
        <v>64.719993700725169</v>
      </c>
      <c r="DA200" s="2">
        <f>BW$207*$B200+BW$209</f>
        <v>53.830952958399152</v>
      </c>
      <c r="DD200" s="2">
        <f>BZ$207*$B200+BZ$209</f>
        <v>73.603293463182752</v>
      </c>
      <c r="DE200" s="2">
        <f>CA$207*$B200+CA$209</f>
        <v>75.874186257296174</v>
      </c>
      <c r="DF200" s="2">
        <f>CB$207*$B200+CB$209</f>
        <v>76.15279462334415</v>
      </c>
      <c r="DG200" s="2">
        <f>CC$207*$B200+CC$209</f>
        <v>75.6990094905847</v>
      </c>
      <c r="DH200" s="2">
        <f>CD$207*$B200+CD$209</f>
        <v>76.79269093557572</v>
      </c>
      <c r="DI200" s="2">
        <f>CE$207*$B200+CE$209</f>
        <v>78.215473499716538</v>
      </c>
      <c r="DJ200" s="2">
        <f>CF$207*$B200+CF$209</f>
        <v>79.283341569055537</v>
      </c>
      <c r="DK200" s="2">
        <f>CG$207*$B200+CG$209</f>
        <v>78.203354017792975</v>
      </c>
      <c r="DL200" s="2">
        <f>CH$207*$B200+CH$209</f>
        <v>75.048363043221386</v>
      </c>
      <c r="DM200" s="2">
        <f>CI$207*$B200+CI$209</f>
        <v>71.481924960829645</v>
      </c>
      <c r="DN200" s="2">
        <f>CJ$207*$B200+CJ$209</f>
        <v>65.423843690089285</v>
      </c>
      <c r="DO200" s="2">
        <f>CK$207*$B200+CK$209</f>
        <v>57.813254807164093</v>
      </c>
      <c r="DP200" s="2">
        <f>CL$207*$B200+CL$209</f>
        <v>48.198325214375906</v>
      </c>
      <c r="DS200" s="2">
        <f>POWER(10,($B200-C$227)/C$228)/(1+POWER(10,($B200-C$227)/C$228))</f>
        <v>0.99985292771415368</v>
      </c>
      <c r="DT200" s="2">
        <f>POWER(10,($B200-D$227)/D$228)/(1+POWER(10,($B200-D$227)/D$228))</f>
        <v>0.99971440928570299</v>
      </c>
      <c r="DU200" s="2">
        <f>POWER(10,($B200-E$227)/E$228)/(1+POWER(10,($B200-E$227)/E$228))</f>
        <v>0.99983828518327444</v>
      </c>
      <c r="DV200" s="2">
        <f>POWER(10,($B200-F$227)/F$228)/(1+POWER(10,($B200-F$227)/F$228))</f>
        <v>0.99985838812569838</v>
      </c>
      <c r="DW200" s="2">
        <f>POWER(10,($B200-G$227)/G$228)/(1+POWER(10,($B200-G$227)/G$228))</f>
        <v>0.99985772785615867</v>
      </c>
      <c r="DX200" s="2">
        <f>POWER(10,($B200-H$227)/H$228)/(1+POWER(10,($B200-H$227)/H$228))</f>
        <v>0.99983865729926458</v>
      </c>
      <c r="DY200" s="2">
        <f>POWER(10,($B200-I$227)/I$228)/(1+POWER(10,($B200-I$227)/I$228))</f>
        <v>0.99984483580906336</v>
      </c>
      <c r="DZ200" s="2">
        <f>POWER(10,($B200-J$227)/J$228)/(1+POWER(10,($B200-J$227)/J$228))</f>
        <v>0.99984438239285145</v>
      </c>
      <c r="EA200" s="2">
        <f>POWER(10,($B200-K$227)/K$228)/(1+POWER(10,($B200-K$227)/K$228))</f>
        <v>0.99985570791552691</v>
      </c>
      <c r="EB200" s="2">
        <f>POWER(10,($B200-L$227)/L$228)/(1+POWER(10,($B200-L$227)/L$228))</f>
        <v>0.99985165242127694</v>
      </c>
      <c r="EC200" s="2">
        <f>POWER(10,($B200-M$227)/M$228)/(1+POWER(10,($B200-M$227)/M$228))</f>
        <v>0.99983625144229604</v>
      </c>
      <c r="ED200" s="2">
        <f>POWER(10,($B200-N$227)/N$228)/(1+POWER(10,($B200-N$227)/N$228))</f>
        <v>0.99983128066405358</v>
      </c>
      <c r="EE200" s="2">
        <f>POWER(10,($B200-O$227)/O$228)/(1+POWER(10,($B200-O$227)/O$228))</f>
        <v>0.99983749865854754</v>
      </c>
    </row>
    <row r="201" spans="2:137" x14ac:dyDescent="0.25">
      <c r="B201" s="2">
        <v>195</v>
      </c>
      <c r="C201">
        <v>73.116</v>
      </c>
      <c r="D201">
        <v>73.641999999999996</v>
      </c>
      <c r="E201">
        <v>76.418000000000006</v>
      </c>
      <c r="F201">
        <v>75.015000000000001</v>
      </c>
      <c r="G201">
        <v>77.686999999999998</v>
      </c>
      <c r="H201">
        <v>78.075000000000003</v>
      </c>
      <c r="I201">
        <v>79.611999999999995</v>
      </c>
      <c r="J201">
        <v>79.284000000000006</v>
      </c>
      <c r="K201">
        <v>75.850999999999999</v>
      </c>
      <c r="L201">
        <v>71.850999999999999</v>
      </c>
      <c r="M201">
        <v>64.403000000000006</v>
      </c>
      <c r="N201">
        <v>58.686599999999999</v>
      </c>
      <c r="O201">
        <v>48.277799999999999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73.575127752775131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75.841368724972043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76.102585060708918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75.651761241183749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76.756733698507333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78.179940377884137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79.257796225404036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78.167959562570033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75.004490522528968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71.443412923879521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65.386944882983826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57.779615232868814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48.16486471456026</v>
      </c>
      <c r="AE201" s="5"/>
      <c r="AG201" s="5">
        <f t="shared" si="49"/>
        <v>-0.45912775277513163</v>
      </c>
      <c r="AH201" s="5">
        <f t="shared" si="49"/>
        <v>-2.1993687249720466</v>
      </c>
      <c r="AI201" s="5">
        <f t="shared" si="49"/>
        <v>0.3154149392910881</v>
      </c>
      <c r="AJ201" s="5">
        <f t="shared" si="49"/>
        <v>-0.63676124118374844</v>
      </c>
      <c r="AK201" s="5">
        <f t="shared" si="48"/>
        <v>0.93026630149266509</v>
      </c>
      <c r="AL201" s="5">
        <f t="shared" si="48"/>
        <v>-0.1049403778841338</v>
      </c>
      <c r="AM201" s="5">
        <f t="shared" si="48"/>
        <v>0.35420377459595898</v>
      </c>
      <c r="AN201" s="5">
        <f t="shared" si="48"/>
        <v>1.1160404374299731</v>
      </c>
      <c r="AO201" s="5">
        <f t="shared" si="47"/>
        <v>0.84650947747103089</v>
      </c>
      <c r="AP201" s="5">
        <f t="shared" si="47"/>
        <v>0.40758707612047829</v>
      </c>
      <c r="AQ201" s="5">
        <f t="shared" si="47"/>
        <v>-0.98394488298382043</v>
      </c>
      <c r="AR201" s="5">
        <f t="shared" si="47"/>
        <v>0.90698476713118481</v>
      </c>
      <c r="AS201" s="5">
        <f t="shared" si="50"/>
        <v>0.11293528543973963</v>
      </c>
      <c r="AV201" s="2">
        <f t="shared" si="51"/>
        <v>73.575127752775131</v>
      </c>
      <c r="AW201" s="2">
        <f t="shared" si="52"/>
        <v>75.841368724971943</v>
      </c>
      <c r="AX201" s="2">
        <f t="shared" si="53"/>
        <v>76.102585060708918</v>
      </c>
      <c r="AY201" s="2">
        <f t="shared" si="54"/>
        <v>75.651761241183749</v>
      </c>
      <c r="AZ201" s="2">
        <f t="shared" si="55"/>
        <v>76.756733698507333</v>
      </c>
      <c r="BA201" s="2">
        <f t="shared" si="56"/>
        <v>78.179940377884137</v>
      </c>
      <c r="BB201" s="2">
        <f t="shared" si="57"/>
        <v>79.257796225404036</v>
      </c>
      <c r="BC201" s="2">
        <f t="shared" si="58"/>
        <v>78.167959562570033</v>
      </c>
      <c r="BD201" s="2">
        <f t="shared" si="59"/>
        <v>75.004490522528968</v>
      </c>
      <c r="BE201" s="2">
        <f t="shared" si="60"/>
        <v>71.443412923879521</v>
      </c>
      <c r="BF201" s="2">
        <f t="shared" si="61"/>
        <v>65.386944882983826</v>
      </c>
      <c r="BG201" s="2">
        <f t="shared" si="62"/>
        <v>57.779615232868814</v>
      </c>
      <c r="BH201" s="2">
        <f t="shared" si="63"/>
        <v>48.16486471456026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73.116</v>
      </c>
      <c r="CA201" s="2">
        <f>IF(OR(AND($B201&gt;D$230, $B201&lt;D$231), $B201&gt;D$232), D201, "")</f>
        <v>73.641999999999996</v>
      </c>
      <c r="CB201" s="2">
        <f>IF(OR(AND($B201&gt;E$230, $B201&lt;E$231), $B201&gt;E$232), E201, "")</f>
        <v>76.418000000000006</v>
      </c>
      <c r="CC201" s="2">
        <f>IF(OR(AND($B201&gt;F$230, $B201&lt;F$231), $B201&gt;F$232), F201, "")</f>
        <v>75.015000000000001</v>
      </c>
      <c r="CD201" s="2">
        <f>IF(OR(AND($B201&gt;G$230, $B201&lt;G$231), $B201&gt;G$232), G201, "")</f>
        <v>77.686999999999998</v>
      </c>
      <c r="CE201" s="2">
        <f>IF(OR(AND($B201&gt;H$230, $B201&lt;H$231), $B201&gt;H$232), H201, "")</f>
        <v>78.075000000000003</v>
      </c>
      <c r="CF201" s="2">
        <f>IF(OR(AND($B201&gt;I$230, $B201&lt;I$231), $B201&gt;I$232), I201, "")</f>
        <v>79.611999999999995</v>
      </c>
      <c r="CG201" s="2">
        <f>IF(OR(AND($B201&gt;J$230, $B201&lt;J$231), $B201&gt;J$232), J201, "")</f>
        <v>79.284000000000006</v>
      </c>
      <c r="CH201" s="2">
        <f>IF(OR(AND($B201&gt;K$230, $B201&lt;K$231), $B201&gt;K$232), K201, "")</f>
        <v>75.850999999999999</v>
      </c>
      <c r="CI201" s="2">
        <f>IF(OR(AND($B201&gt;L$230, $B201&lt;L$231), $B201&gt;L$232), L201, "")</f>
        <v>71.850999999999999</v>
      </c>
      <c r="CJ201" s="2">
        <f>IF(OR(AND($B201&gt;M$230, $B201&lt;M$231), $B201&gt;M$232), M201, "")</f>
        <v>64.403000000000006</v>
      </c>
      <c r="CK201" s="2">
        <f>IF(OR(AND($B201&gt;N$230, $B201&lt;N$231), $B201&gt;N$232), N201, "")</f>
        <v>58.686599999999999</v>
      </c>
      <c r="CL201" s="2">
        <f>IF(OR(AND($B201&gt;O$230, $B201&lt;O$231), $B201&gt;O$232), O201, "")</f>
        <v>48.277799999999999</v>
      </c>
      <c r="CO201" s="2">
        <f>BK$207*$B201+BK$209</f>
        <v>77.420906403445287</v>
      </c>
      <c r="CP201" s="2">
        <f>BL$207*$B201+BL$209</f>
        <v>80.850210434433222</v>
      </c>
      <c r="CQ201" s="2">
        <f>BM$207*$B201+BM$209</f>
        <v>83.393814658058346</v>
      </c>
      <c r="CR201" s="2">
        <f>BN$207*$B201+BN$209</f>
        <v>81.611305326619998</v>
      </c>
      <c r="CS201" s="2">
        <f>BO$207*$B201+BO$209</f>
        <v>81.484015989171141</v>
      </c>
      <c r="CT201" s="2">
        <f>BP$207*$B201+BP$209</f>
        <v>84.837108680057412</v>
      </c>
      <c r="CU201" s="2">
        <f>BQ$207*$B201+BQ$209</f>
        <v>84.319694201453729</v>
      </c>
      <c r="CV201" s="2">
        <f>BR$207*$B201+BR$209</f>
        <v>85.018479105113357</v>
      </c>
      <c r="CW201" s="2">
        <f>BS$207*$B201+BS$209</f>
        <v>82.841708673880007</v>
      </c>
      <c r="CX201" s="2">
        <f>BT$207*$B201+BT$209</f>
        <v>78.909533353822127</v>
      </c>
      <c r="CY201" s="2">
        <f>BU$207*$B201+BU$209</f>
        <v>73.651205978000959</v>
      </c>
      <c r="CZ201" s="2">
        <f>BV$207*$B201+BV$209</f>
        <v>64.754136735133997</v>
      </c>
      <c r="DA201" s="2">
        <f>BW$207*$B201+BW$209</f>
        <v>53.853850091627173</v>
      </c>
      <c r="DD201" s="2">
        <f>BZ$207*$B201+BZ$209</f>
        <v>73.574611836766564</v>
      </c>
      <c r="DE201" s="2">
        <f>CA$207*$B201+CA$209</f>
        <v>75.840063740217332</v>
      </c>
      <c r="DF201" s="2">
        <f>CB$207*$B201+CB$209</f>
        <v>76.101509534929249</v>
      </c>
      <c r="DG201" s="2">
        <f>CC$207*$B201+CC$209</f>
        <v>75.650991447730448</v>
      </c>
      <c r="DH201" s="2">
        <f>CD$207*$B201+CD$209</f>
        <v>76.756120228683073</v>
      </c>
      <c r="DI201" s="2">
        <f>CE$207*$B201+CE$209</f>
        <v>78.178960642180556</v>
      </c>
      <c r="DJ201" s="2">
        <f>CF$207*$B201+CF$209</f>
        <v>79.257079797849329</v>
      </c>
      <c r="DK201" s="2">
        <f>CG$207*$B201+CG$209</f>
        <v>78.166987151639802</v>
      </c>
      <c r="DL201" s="2">
        <f>CH$207*$B201+CH$209</f>
        <v>75.003459027563039</v>
      </c>
      <c r="DM201" s="2">
        <f>CI$207*$B201+CI$209</f>
        <v>71.442402648232033</v>
      </c>
      <c r="DN201" s="2">
        <f>CJ$207*$B201+CJ$209</f>
        <v>65.385710492304327</v>
      </c>
      <c r="DO201" s="2">
        <f>CK$207*$B201+CK$209</f>
        <v>57.77854185520178</v>
      </c>
      <c r="DP201" s="2">
        <f>CL$207*$B201+CL$209</f>
        <v>48.164021452915662</v>
      </c>
      <c r="DS201" s="2">
        <f>POWER(10,($B201-C$227)/C$228)/(1+POWER(10,($B201-C$227)/C$228))</f>
        <v>0.99986586674535205</v>
      </c>
      <c r="DT201" s="2">
        <f>POWER(10,($B201-D$227)/D$228)/(1+POWER(10,($B201-D$227)/D$228))</f>
        <v>0.99973953162766138</v>
      </c>
      <c r="DU201" s="2">
        <f>POWER(10,($B201-E$227)/E$228)/(1+POWER(10,($B201-E$227)/E$228))</f>
        <v>0.99985251223563609</v>
      </c>
      <c r="DV201" s="2">
        <f>POWER(10,($B201-F$227)/F$228)/(1+POWER(10,($B201-F$227)/F$228))</f>
        <v>0.99987084682636684</v>
      </c>
      <c r="DW201" s="2">
        <f>POWER(10,($B201-G$227)/G$228)/(1+POWER(10,($B201-G$227)/G$228))</f>
        <v>0.99987024463834795</v>
      </c>
      <c r="DX201" s="2">
        <f>POWER(10,($B201-H$227)/H$228)/(1+POWER(10,($B201-H$227)/H$228))</f>
        <v>0.99985285161909976</v>
      </c>
      <c r="DY201" s="2">
        <f>POWER(10,($B201-I$227)/I$228)/(1+POWER(10,($B201-I$227)/I$228))</f>
        <v>0.99985848664393706</v>
      </c>
      <c r="DZ201" s="2">
        <f>POWER(10,($B201-J$227)/J$228)/(1+POWER(10,($B201-J$227)/J$228))</f>
        <v>0.99985807311212882</v>
      </c>
      <c r="EA201" s="2">
        <f>POWER(10,($B201-K$227)/K$228)/(1+POWER(10,($B201-K$227)/K$228))</f>
        <v>0.99986840238414554</v>
      </c>
      <c r="EB201" s="2">
        <f>POWER(10,($B201-L$227)/L$228)/(1+POWER(10,($B201-L$227)/L$228))</f>
        <v>0.99986470363419166</v>
      </c>
      <c r="EC201" s="2">
        <f>POWER(10,($B201-M$227)/M$228)/(1+POWER(10,($B201-M$227)/M$228))</f>
        <v>0.99985065738870216</v>
      </c>
      <c r="ED201" s="2">
        <f>POWER(10,($B201-N$227)/N$228)/(1+POWER(10,($B201-N$227)/N$228))</f>
        <v>0.99984612385244376</v>
      </c>
      <c r="EE201" s="2">
        <f>POWER(10,($B201-O$227)/O$228)/(1+POWER(10,($B201-O$227)/O$228))</f>
        <v>0.9998517948960961</v>
      </c>
    </row>
    <row r="202" spans="2:137" x14ac:dyDescent="0.25">
      <c r="B202" s="2">
        <v>196</v>
      </c>
      <c r="C202">
        <v>72.953000000000003</v>
      </c>
      <c r="D202">
        <v>75.149000000000001</v>
      </c>
      <c r="E202">
        <v>78.522000000000006</v>
      </c>
      <c r="F202">
        <v>74.641999999999996</v>
      </c>
      <c r="G202">
        <v>76.254000000000005</v>
      </c>
      <c r="H202">
        <v>78.433000000000007</v>
      </c>
      <c r="I202">
        <v>79.103999999999999</v>
      </c>
      <c r="J202">
        <v>78.715999999999994</v>
      </c>
      <c r="K202">
        <v>76.254000000000005</v>
      </c>
      <c r="L202">
        <v>72.134</v>
      </c>
      <c r="M202">
        <v>65.149000000000001</v>
      </c>
      <c r="N202">
        <v>58.805999999999997</v>
      </c>
      <c r="O202">
        <v>48.5139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73.546404977552328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75.807142224051674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76.051214648007999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75.60368219189867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76.720113879204177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78.143349729989183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79.231477250555542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78.131515544703944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74.959504529563247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71.403810373550968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65.348713865679926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57.744817511714629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48.130494496885134</v>
      </c>
      <c r="AE202" s="5"/>
      <c r="AG202" s="5">
        <f t="shared" si="49"/>
        <v>-0.59340497755232491</v>
      </c>
      <c r="AH202" s="5">
        <f t="shared" si="49"/>
        <v>-0.658142224051673</v>
      </c>
      <c r="AI202" s="5">
        <f t="shared" si="49"/>
        <v>2.4707853519920064</v>
      </c>
      <c r="AJ202" s="5">
        <f t="shared" si="49"/>
        <v>-0.96168219189867443</v>
      </c>
      <c r="AK202" s="5">
        <f t="shared" si="48"/>
        <v>-0.46611387920417258</v>
      </c>
      <c r="AL202" s="5">
        <f t="shared" si="48"/>
        <v>0.28965027001082433</v>
      </c>
      <c r="AM202" s="5">
        <f t="shared" si="48"/>
        <v>-0.12747725055554326</v>
      </c>
      <c r="AN202" s="5">
        <f t="shared" si="48"/>
        <v>0.58448445529604953</v>
      </c>
      <c r="AO202" s="5">
        <f t="shared" si="47"/>
        <v>1.2944954704367575</v>
      </c>
      <c r="AP202" s="5">
        <f t="shared" si="47"/>
        <v>0.7301896264490324</v>
      </c>
      <c r="AQ202" s="5">
        <f t="shared" si="47"/>
        <v>-0.19971386567992511</v>
      </c>
      <c r="AR202" s="5">
        <f t="shared" si="47"/>
        <v>1.0611824882853682</v>
      </c>
      <c r="AS202" s="5">
        <f t="shared" si="50"/>
        <v>0.3834055031148651</v>
      </c>
      <c r="AV202" s="2">
        <f t="shared" si="51"/>
        <v>73.546404977552328</v>
      </c>
      <c r="AW202" s="2">
        <f t="shared" si="52"/>
        <v>75.80714222405166</v>
      </c>
      <c r="AX202" s="2">
        <f t="shared" si="53"/>
        <v>76.051214648007999</v>
      </c>
      <c r="AY202" s="2">
        <f t="shared" si="54"/>
        <v>75.60368219189867</v>
      </c>
      <c r="AZ202" s="2">
        <f t="shared" si="55"/>
        <v>76.720113879204177</v>
      </c>
      <c r="BA202" s="2">
        <f t="shared" si="56"/>
        <v>78.143349729989183</v>
      </c>
      <c r="BB202" s="2">
        <f t="shared" si="57"/>
        <v>79.231477250555542</v>
      </c>
      <c r="BC202" s="2">
        <f t="shared" si="58"/>
        <v>78.131515544703944</v>
      </c>
      <c r="BD202" s="2">
        <f t="shared" si="59"/>
        <v>74.959504529563247</v>
      </c>
      <c r="BE202" s="2">
        <f t="shared" si="60"/>
        <v>71.403810373550968</v>
      </c>
      <c r="BF202" s="2">
        <f t="shared" si="61"/>
        <v>65.348713865679926</v>
      </c>
      <c r="BG202" s="2">
        <f t="shared" si="62"/>
        <v>57.744817511714629</v>
      </c>
      <c r="BH202" s="2">
        <f t="shared" si="63"/>
        <v>48.130494496885134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72.953000000000003</v>
      </c>
      <c r="CA202" s="2">
        <f>IF(OR(AND($B202&gt;D$230, $B202&lt;D$231), $B202&gt;D$232), D202, "")</f>
        <v>75.149000000000001</v>
      </c>
      <c r="CB202" s="2">
        <f>IF(OR(AND($B202&gt;E$230, $B202&lt;E$231), $B202&gt;E$232), E202, "")</f>
        <v>78.522000000000006</v>
      </c>
      <c r="CC202" s="2">
        <f>IF(OR(AND($B202&gt;F$230, $B202&lt;F$231), $B202&gt;F$232), F202, "")</f>
        <v>74.641999999999996</v>
      </c>
      <c r="CD202" s="2">
        <f>IF(OR(AND($B202&gt;G$230, $B202&lt;G$231), $B202&gt;G$232), G202, "")</f>
        <v>76.254000000000005</v>
      </c>
      <c r="CE202" s="2">
        <f>IF(OR(AND($B202&gt;H$230, $B202&lt;H$231), $B202&gt;H$232), H202, "")</f>
        <v>78.433000000000007</v>
      </c>
      <c r="CF202" s="2">
        <f>IF(OR(AND($B202&gt;I$230, $B202&lt;I$231), $B202&gt;I$232), I202, "")</f>
        <v>79.103999999999999</v>
      </c>
      <c r="CG202" s="2">
        <f>IF(OR(AND($B202&gt;J$230, $B202&lt;J$231), $B202&gt;J$232), J202, "")</f>
        <v>78.715999999999994</v>
      </c>
      <c r="CH202" s="2">
        <f>IF(OR(AND($B202&gt;K$230, $B202&lt;K$231), $B202&gt;K$232), K202, "")</f>
        <v>76.254000000000005</v>
      </c>
      <c r="CI202" s="2">
        <f>IF(OR(AND($B202&gt;L$230, $B202&lt;L$231), $B202&gt;L$232), L202, "")</f>
        <v>72.134</v>
      </c>
      <c r="CJ202" s="2">
        <f>IF(OR(AND($B202&gt;M$230, $B202&lt;M$231), $B202&gt;M$232), M202, "")</f>
        <v>65.149000000000001</v>
      </c>
      <c r="CK202" s="2">
        <f>IF(OR(AND($B202&gt;N$230, $B202&lt;N$231), $B202&gt;N$232), N202, "")</f>
        <v>58.805999999999997</v>
      </c>
      <c r="CL202" s="2">
        <f>IF(OR(AND($B202&gt;O$230, $B202&lt;O$231), $B202&gt;O$232), O202, "")</f>
        <v>48.5139</v>
      </c>
      <c r="CO202" s="2">
        <f>BK$207*$B202+BK$209</f>
        <v>77.426889802537318</v>
      </c>
      <c r="CP202" s="2">
        <f>BL$207*$B202+BL$209</f>
        <v>80.861607377310719</v>
      </c>
      <c r="CQ202" s="2">
        <f>BM$207*$B202+BM$209</f>
        <v>83.411650408275321</v>
      </c>
      <c r="CR202" s="2">
        <f>BN$207*$B202+BN$209</f>
        <v>81.620329867601384</v>
      </c>
      <c r="CS202" s="2">
        <f>BO$207*$B202+BO$209</f>
        <v>81.488512639688082</v>
      </c>
      <c r="CT202" s="2">
        <f>BP$207*$B202+BP$209</f>
        <v>84.863218980817294</v>
      </c>
      <c r="CU202" s="2">
        <f>BQ$207*$B202+BQ$209</f>
        <v>84.338573690840889</v>
      </c>
      <c r="CV202" s="2">
        <f>BR$207*$B202+BR$209</f>
        <v>85.046997920027536</v>
      </c>
      <c r="CW202" s="2">
        <f>BS$207*$B202+BS$209</f>
        <v>82.86989403857045</v>
      </c>
      <c r="CX202" s="2">
        <f>BT$207*$B202+BT$209</f>
        <v>78.940068427041879</v>
      </c>
      <c r="CY202" s="2">
        <f>BU$207*$B202+BU$209</f>
        <v>73.692209205235841</v>
      </c>
      <c r="CZ202" s="2">
        <f>BV$207*$B202+BV$209</f>
        <v>64.788279769542825</v>
      </c>
      <c r="DA202" s="2">
        <f>BW$207*$B202+BW$209</f>
        <v>53.876747224855187</v>
      </c>
      <c r="DD202" s="2">
        <f>BZ$207*$B202+BZ$209</f>
        <v>73.545930210350377</v>
      </c>
      <c r="DE202" s="2">
        <f>CA$207*$B202+CA$209</f>
        <v>75.80594122313849</v>
      </c>
      <c r="DF202" s="2">
        <f>CB$207*$B202+CB$209</f>
        <v>76.050224446514363</v>
      </c>
      <c r="DG202" s="2">
        <f>CC$207*$B202+CC$209</f>
        <v>75.602973404876195</v>
      </c>
      <c r="DH202" s="2">
        <f>CD$207*$B202+CD$209</f>
        <v>76.719549521790427</v>
      </c>
      <c r="DI202" s="2">
        <f>CE$207*$B202+CE$209</f>
        <v>78.142447784644574</v>
      </c>
      <c r="DJ202" s="2">
        <f>CF$207*$B202+CF$209</f>
        <v>79.230818026643121</v>
      </c>
      <c r="DK202" s="2">
        <f>CG$207*$B202+CG$209</f>
        <v>78.130620285486643</v>
      </c>
      <c r="DL202" s="2">
        <f>CH$207*$B202+CH$209</f>
        <v>74.958555011904679</v>
      </c>
      <c r="DM202" s="2">
        <f>CI$207*$B202+CI$209</f>
        <v>71.402880335634407</v>
      </c>
      <c r="DN202" s="2">
        <f>CJ$207*$B202+CJ$209</f>
        <v>65.347577294519354</v>
      </c>
      <c r="DO202" s="2">
        <f>CK$207*$B202+CK$209</f>
        <v>57.743828903239468</v>
      </c>
      <c r="DP202" s="2">
        <f>CL$207*$B202+CL$209</f>
        <v>48.129717691455411</v>
      </c>
      <c r="DS202" s="2">
        <f>POWER(10,($B202-C$227)/C$228)/(1+POWER(10,($B202-C$227)/C$228))</f>
        <v>0.99987766757404239</v>
      </c>
      <c r="DT202" s="2">
        <f>POWER(10,($B202-D$227)/D$228)/(1+POWER(10,($B202-D$227)/D$228))</f>
        <v>0.99976244457672914</v>
      </c>
      <c r="DU202" s="2">
        <f>POWER(10,($B202-E$227)/E$228)/(1+POWER(10,($B202-E$227)/E$228))</f>
        <v>0.99986548781461948</v>
      </c>
      <c r="DV202" s="2">
        <f>POWER(10,($B202-F$227)/F$228)/(1+POWER(10,($B202-F$227)/F$228))</f>
        <v>0.99988220956712959</v>
      </c>
      <c r="DW202" s="2">
        <f>POWER(10,($B202-G$227)/G$228)/(1+POWER(10,($B202-G$227)/G$228))</f>
        <v>0.99988166035261727</v>
      </c>
      <c r="DX202" s="2">
        <f>POWER(10,($B202-H$227)/H$228)/(1+POWER(10,($B202-H$227)/H$228))</f>
        <v>0.99986579734404146</v>
      </c>
      <c r="DY202" s="2">
        <f>POWER(10,($B202-I$227)/I$228)/(1+POWER(10,($B202-I$227)/I$228))</f>
        <v>0.99987093667830673</v>
      </c>
      <c r="DZ202" s="2">
        <f>POWER(10,($B202-J$227)/J$228)/(1+POWER(10,($B202-J$227)/J$228))</f>
        <v>0.9998705595234092</v>
      </c>
      <c r="EA202" s="2">
        <f>POWER(10,($B202-K$227)/K$228)/(1+POWER(10,($B202-K$227)/K$228))</f>
        <v>0.99987998015817792</v>
      </c>
      <c r="EB202" s="2">
        <f>POWER(10,($B202-L$227)/L$228)/(1+POWER(10,($B202-L$227)/L$228))</f>
        <v>0.99987660677890877</v>
      </c>
      <c r="EC202" s="2">
        <f>POWER(10,($B202-M$227)/M$228)/(1+POWER(10,($B202-M$227)/M$228))</f>
        <v>0.99986379612992737</v>
      </c>
      <c r="ED202" s="2">
        <f>POWER(10,($B202-N$227)/N$228)/(1+POWER(10,($B202-N$227)/N$228))</f>
        <v>0.99985966138540516</v>
      </c>
      <c r="EE202" s="2">
        <f>POWER(10,($B202-O$227)/O$228)/(1+POWER(10,($B202-O$227)/O$228))</f>
        <v>0.99986483357616174</v>
      </c>
    </row>
    <row r="203" spans="2:137" x14ac:dyDescent="0.25">
      <c r="B203" s="2">
        <v>197</v>
      </c>
      <c r="C203">
        <v>74.209000000000003</v>
      </c>
      <c r="D203">
        <v>76.507000000000005</v>
      </c>
      <c r="E203">
        <v>76.596999999999994</v>
      </c>
      <c r="F203">
        <v>73.611999999999995</v>
      </c>
      <c r="G203">
        <v>77.134</v>
      </c>
      <c r="H203">
        <v>79.284000000000006</v>
      </c>
      <c r="I203">
        <v>79.299000000000007</v>
      </c>
      <c r="J203">
        <v>77.775999999999996</v>
      </c>
      <c r="K203">
        <v>76.09</v>
      </c>
      <c r="L203">
        <v>71.775999999999996</v>
      </c>
      <c r="M203">
        <v>65.388000000000005</v>
      </c>
      <c r="N203">
        <v>55.895499999999998</v>
      </c>
      <c r="O203">
        <v>47.527799999999999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73.517685448995778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75.772923916945061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75.999850922891213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75.555607918097792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76.683497952660346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78.106765185559567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79.205162795127634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78.095077574657452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74.914524976192212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71.364214120967418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65.310490504772872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57.710026397065761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48.096129444816725</v>
      </c>
      <c r="AE203" s="5"/>
      <c r="AG203" s="5">
        <f t="shared" si="49"/>
        <v>0.69131455100422556</v>
      </c>
      <c r="AH203" s="5">
        <f t="shared" si="49"/>
        <v>0.73407608305494421</v>
      </c>
      <c r="AI203" s="5">
        <f t="shared" si="49"/>
        <v>0.59714907710878151</v>
      </c>
      <c r="AJ203" s="5">
        <f t="shared" si="49"/>
        <v>-1.943607918097797</v>
      </c>
      <c r="AK203" s="5">
        <f t="shared" si="48"/>
        <v>0.45050204733965415</v>
      </c>
      <c r="AL203" s="5">
        <f t="shared" si="48"/>
        <v>1.177234814440439</v>
      </c>
      <c r="AM203" s="5">
        <f t="shared" si="48"/>
        <v>9.3837204872372126E-2</v>
      </c>
      <c r="AN203" s="5">
        <f t="shared" si="48"/>
        <v>-0.3190775746574559</v>
      </c>
      <c r="AO203" s="5">
        <f t="shared" si="47"/>
        <v>1.1754750238077918</v>
      </c>
      <c r="AP203" s="5">
        <f t="shared" si="47"/>
        <v>0.41178587903257835</v>
      </c>
      <c r="AQ203" s="5">
        <f t="shared" si="47"/>
        <v>7.7509495227133129E-2</v>
      </c>
      <c r="AR203" s="5">
        <f t="shared" si="47"/>
        <v>-1.8145263970657624</v>
      </c>
      <c r="AS203" s="5">
        <f t="shared" si="50"/>
        <v>-0.56832944481672598</v>
      </c>
      <c r="AV203" s="2">
        <f t="shared" si="51"/>
        <v>73.517685448995778</v>
      </c>
      <c r="AW203" s="2">
        <f t="shared" si="52"/>
        <v>75.772923916945061</v>
      </c>
      <c r="AX203" s="2">
        <f t="shared" si="53"/>
        <v>75.999850922891213</v>
      </c>
      <c r="AY203" s="2">
        <f t="shared" si="54"/>
        <v>75.555607918097792</v>
      </c>
      <c r="AZ203" s="2">
        <f t="shared" si="55"/>
        <v>76.683497952660346</v>
      </c>
      <c r="BA203" s="2">
        <f t="shared" si="56"/>
        <v>78.106765185559567</v>
      </c>
      <c r="BB203" s="2">
        <f t="shared" si="57"/>
        <v>79.205162795127634</v>
      </c>
      <c r="BC203" s="2">
        <f t="shared" si="58"/>
        <v>78.095077574657452</v>
      </c>
      <c r="BD203" s="2">
        <f t="shared" si="59"/>
        <v>74.914524976192212</v>
      </c>
      <c r="BE203" s="2">
        <f t="shared" si="60"/>
        <v>71.364214120967418</v>
      </c>
      <c r="BF203" s="2">
        <f t="shared" si="61"/>
        <v>65.310490504772872</v>
      </c>
      <c r="BG203" s="2">
        <f t="shared" si="62"/>
        <v>57.710026397065761</v>
      </c>
      <c r="BH203" s="2">
        <f t="shared" si="63"/>
        <v>48.096129444816725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74.209000000000003</v>
      </c>
      <c r="CA203" s="2">
        <f>IF(OR(AND($B203&gt;D$230, $B203&lt;D$231), $B203&gt;D$232), D203, "")</f>
        <v>76.507000000000005</v>
      </c>
      <c r="CB203" s="2">
        <f>IF(OR(AND($B203&gt;E$230, $B203&lt;E$231), $B203&gt;E$232), E203, "")</f>
        <v>76.596999999999994</v>
      </c>
      <c r="CC203" s="2">
        <f>IF(OR(AND($B203&gt;F$230, $B203&lt;F$231), $B203&gt;F$232), F203, "")</f>
        <v>73.611999999999995</v>
      </c>
      <c r="CD203" s="2">
        <f>IF(OR(AND($B203&gt;G$230, $B203&lt;G$231), $B203&gt;G$232), G203, "")</f>
        <v>77.134</v>
      </c>
      <c r="CE203" s="2">
        <f>IF(OR(AND($B203&gt;H$230, $B203&lt;H$231), $B203&gt;H$232), H203, "")</f>
        <v>79.284000000000006</v>
      </c>
      <c r="CF203" s="2">
        <f>IF(OR(AND($B203&gt;I$230, $B203&lt;I$231), $B203&gt;I$232), I203, "")</f>
        <v>79.299000000000007</v>
      </c>
      <c r="CG203" s="2">
        <f>IF(OR(AND($B203&gt;J$230, $B203&lt;J$231), $B203&gt;J$232), J203, "")</f>
        <v>77.775999999999996</v>
      </c>
      <c r="CH203" s="2">
        <f>IF(OR(AND($B203&gt;K$230, $B203&lt;K$231), $B203&gt;K$232), K203, "")</f>
        <v>76.09</v>
      </c>
      <c r="CI203" s="2">
        <f>IF(OR(AND($B203&gt;L$230, $B203&lt;L$231), $B203&gt;L$232), L203, "")</f>
        <v>71.775999999999996</v>
      </c>
      <c r="CJ203" s="2">
        <f>IF(OR(AND($B203&gt;M$230, $B203&lt;M$231), $B203&gt;M$232), M203, "")</f>
        <v>65.388000000000005</v>
      </c>
      <c r="CK203" s="2">
        <f>IF(OR(AND($B203&gt;N$230, $B203&lt;N$231), $B203&gt;N$232), N203, "")</f>
        <v>55.895499999999998</v>
      </c>
      <c r="CL203" s="2">
        <f>IF(OR(AND($B203&gt;O$230, $B203&lt;O$231), $B203&gt;O$232), O203, "")</f>
        <v>47.527799999999999</v>
      </c>
      <c r="CO203" s="2">
        <f>BK$207*$B203+BK$209</f>
        <v>77.432873201629349</v>
      </c>
      <c r="CP203" s="2">
        <f>BL$207*$B203+BL$209</f>
        <v>80.873004320188215</v>
      </c>
      <c r="CQ203" s="2">
        <f>BM$207*$B203+BM$209</f>
        <v>83.429486158492296</v>
      </c>
      <c r="CR203" s="2">
        <f>BN$207*$B203+BN$209</f>
        <v>81.629354408582785</v>
      </c>
      <c r="CS203" s="2">
        <f>BO$207*$B203+BO$209</f>
        <v>81.493009290205009</v>
      </c>
      <c r="CT203" s="2">
        <f>BP$207*$B203+BP$209</f>
        <v>84.889329281577162</v>
      </c>
      <c r="CU203" s="2">
        <f>BQ$207*$B203+BQ$209</f>
        <v>84.357453180228035</v>
      </c>
      <c r="CV203" s="2">
        <f>BR$207*$B203+BR$209</f>
        <v>85.075516734941701</v>
      </c>
      <c r="CW203" s="2">
        <f>BS$207*$B203+BS$209</f>
        <v>82.898079403260908</v>
      </c>
      <c r="CX203" s="2">
        <f>BT$207*$B203+BT$209</f>
        <v>78.970603500261646</v>
      </c>
      <c r="CY203" s="2">
        <f>BU$207*$B203+BU$209</f>
        <v>73.733212432470737</v>
      </c>
      <c r="CZ203" s="2">
        <f>BV$207*$B203+BV$209</f>
        <v>64.822422803951653</v>
      </c>
      <c r="DA203" s="2">
        <f>BW$207*$B203+BW$209</f>
        <v>53.899644358083201</v>
      </c>
      <c r="DD203" s="2">
        <f>BZ$207*$B203+BZ$209</f>
        <v>73.51724858393419</v>
      </c>
      <c r="DE203" s="2">
        <f>CA$207*$B203+CA$209</f>
        <v>75.771818706059662</v>
      </c>
      <c r="DF203" s="2">
        <f>CB$207*$B203+CB$209</f>
        <v>75.998939358099477</v>
      </c>
      <c r="DG203" s="2">
        <f>CC$207*$B203+CC$209</f>
        <v>75.554955362021957</v>
      </c>
      <c r="DH203" s="2">
        <f>CD$207*$B203+CD$209</f>
        <v>76.68297881489778</v>
      </c>
      <c r="DI203" s="2">
        <f>CE$207*$B203+CE$209</f>
        <v>78.105934927108592</v>
      </c>
      <c r="DJ203" s="2">
        <f>CF$207*$B203+CF$209</f>
        <v>79.204556255436927</v>
      </c>
      <c r="DK203" s="2">
        <f>CG$207*$B203+CG$209</f>
        <v>78.094253419333469</v>
      </c>
      <c r="DL203" s="2">
        <f>CH$207*$B203+CH$209</f>
        <v>74.913650996246332</v>
      </c>
      <c r="DM203" s="2">
        <f>CI$207*$B203+CI$209</f>
        <v>71.363358023036781</v>
      </c>
      <c r="DN203" s="2">
        <f>CJ$207*$B203+CJ$209</f>
        <v>65.309444096734396</v>
      </c>
      <c r="DO203" s="2">
        <f>CK$207*$B203+CK$209</f>
        <v>57.709115951277155</v>
      </c>
      <c r="DP203" s="2">
        <f>CL$207*$B203+CL$209</f>
        <v>48.095413929995168</v>
      </c>
      <c r="DS203" s="2">
        <f>POWER(10,($B203-C$227)/C$228)/(1+POWER(10,($B203-C$227)/C$228))</f>
        <v>0.99988843030059382</v>
      </c>
      <c r="DT203" s="2">
        <f>POWER(10,($B203-D$227)/D$228)/(1+POWER(10,($B203-D$227)/D$228))</f>
        <v>0.99978334235038546</v>
      </c>
      <c r="DU203" s="2">
        <f>POWER(10,($B203-E$227)/E$228)/(1+POWER(10,($B203-E$227)/E$228))</f>
        <v>0.99987732197693779</v>
      </c>
      <c r="DV203" s="2">
        <f>POWER(10,($B203-F$227)/F$228)/(1+POWER(10,($B203-F$227)/F$228))</f>
        <v>0.99989257273504328</v>
      </c>
      <c r="DW203" s="2">
        <f>POWER(10,($B203-G$227)/G$228)/(1+POWER(10,($B203-G$227)/G$228))</f>
        <v>0.99989207183504791</v>
      </c>
      <c r="DX203" s="2">
        <f>POWER(10,($B203-H$227)/H$228)/(1+POWER(10,($B203-H$227)/H$228))</f>
        <v>0.99987760427780037</v>
      </c>
      <c r="DY203" s="2">
        <f>POWER(10,($B203-I$227)/I$228)/(1+POWER(10,($B203-I$227)/I$228))</f>
        <v>0.99988229151493446</v>
      </c>
      <c r="DZ203" s="2">
        <f>POWER(10,($B203-J$227)/J$228)/(1+POWER(10,($B203-J$227)/J$228))</f>
        <v>0.99988194753775594</v>
      </c>
      <c r="EA203" s="2">
        <f>POWER(10,($B203-K$227)/K$228)/(1+POWER(10,($B203-K$227)/K$228))</f>
        <v>0.99989053944736839</v>
      </c>
      <c r="EB203" s="2">
        <f>POWER(10,($B203-L$227)/L$228)/(1+POWER(10,($B203-L$227)/L$228))</f>
        <v>0.99988746282301566</v>
      </c>
      <c r="EC203" s="2">
        <f>POWER(10,($B203-M$227)/M$228)/(1+POWER(10,($B203-M$227)/M$228))</f>
        <v>0.9998757791054107</v>
      </c>
      <c r="ED203" s="2">
        <f>POWER(10,($B203-N$227)/N$228)/(1+POWER(10,($B203-N$227)/N$228))</f>
        <v>0.99987200808182963</v>
      </c>
      <c r="EE203" s="2">
        <f>POWER(10,($B203-O$227)/O$228)/(1+POWER(10,($B203-O$227)/O$228))</f>
        <v>0.99987672529021421</v>
      </c>
    </row>
    <row r="204" spans="2:137" x14ac:dyDescent="0.25">
      <c r="B204" s="2">
        <v>198</v>
      </c>
      <c r="C204">
        <v>73.721000000000004</v>
      </c>
      <c r="D204">
        <v>76.924999999999997</v>
      </c>
      <c r="E204">
        <v>75.656999999999996</v>
      </c>
      <c r="F204">
        <v>76.075000000000003</v>
      </c>
      <c r="G204">
        <v>76.03</v>
      </c>
      <c r="H204">
        <v>78.358000000000004</v>
      </c>
      <c r="I204">
        <v>80.805999999999997</v>
      </c>
      <c r="J204">
        <v>79.671999999999997</v>
      </c>
      <c r="K204">
        <v>75.97</v>
      </c>
      <c r="L204">
        <v>71.403000000000006</v>
      </c>
      <c r="M204">
        <v>64.641999999999996</v>
      </c>
      <c r="N204">
        <v>58.761200000000002</v>
      </c>
      <c r="O204">
        <v>48.291699999999999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73.488968914398029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75.73871316705312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75.948493369207213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75.50753805179798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76.646885614134348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78.070186272896237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79.178852506760805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78.058645185574235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74.869551363974409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71.324623679182523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65.272274210381084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57.675241382744929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48.061769163930755</v>
      </c>
      <c r="AE204" s="5"/>
      <c r="AG204" s="5">
        <f t="shared" si="49"/>
        <v>0.2320310856019745</v>
      </c>
      <c r="AH204" s="5">
        <f t="shared" si="49"/>
        <v>1.1862868329468768</v>
      </c>
      <c r="AI204" s="5">
        <f t="shared" si="49"/>
        <v>-0.2914933692072168</v>
      </c>
      <c r="AJ204" s="5">
        <f t="shared" si="49"/>
        <v>0.56746194820202334</v>
      </c>
      <c r="AK204" s="5">
        <f t="shared" si="48"/>
        <v>-0.61688561413434684</v>
      </c>
      <c r="AL204" s="5">
        <f t="shared" si="48"/>
        <v>0.28781372710376729</v>
      </c>
      <c r="AM204" s="5">
        <f t="shared" si="48"/>
        <v>1.6271474932391925</v>
      </c>
      <c r="AN204" s="5">
        <f t="shared" si="48"/>
        <v>1.6133548144257617</v>
      </c>
      <c r="AO204" s="5">
        <f t="shared" si="47"/>
        <v>1.1004486360255896</v>
      </c>
      <c r="AP204" s="5">
        <f t="shared" si="47"/>
        <v>7.8376320817483247E-2</v>
      </c>
      <c r="AQ204" s="5">
        <f t="shared" si="47"/>
        <v>-0.63027421038108855</v>
      </c>
      <c r="AR204" s="5">
        <f t="shared" si="47"/>
        <v>1.0859586172550735</v>
      </c>
      <c r="AS204" s="5">
        <f t="shared" si="50"/>
        <v>0.22993083606924358</v>
      </c>
      <c r="AV204" s="2">
        <f t="shared" si="51"/>
        <v>73.488968914398029</v>
      </c>
      <c r="AW204" s="2">
        <f t="shared" si="52"/>
        <v>75.73871316705312</v>
      </c>
      <c r="AX204" s="2">
        <f t="shared" si="53"/>
        <v>75.948493369207213</v>
      </c>
      <c r="AY204" s="2">
        <f t="shared" si="54"/>
        <v>75.50753805179798</v>
      </c>
      <c r="AZ204" s="2">
        <f t="shared" si="55"/>
        <v>76.646885614134348</v>
      </c>
      <c r="BA204" s="2">
        <f t="shared" si="56"/>
        <v>78.070186272896237</v>
      </c>
      <c r="BB204" s="2">
        <f t="shared" si="57"/>
        <v>79.178852506760805</v>
      </c>
      <c r="BC204" s="2">
        <f t="shared" si="58"/>
        <v>78.058645185574235</v>
      </c>
      <c r="BD204" s="2">
        <f t="shared" si="59"/>
        <v>74.869551363974409</v>
      </c>
      <c r="BE204" s="2">
        <f t="shared" si="60"/>
        <v>71.324623679182523</v>
      </c>
      <c r="BF204" s="2">
        <f t="shared" si="61"/>
        <v>65.272274210381084</v>
      </c>
      <c r="BG204" s="2">
        <f t="shared" si="62"/>
        <v>57.675241382744929</v>
      </c>
      <c r="BH204" s="2">
        <f t="shared" si="63"/>
        <v>48.061769163930755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73.721000000000004</v>
      </c>
      <c r="CA204" s="2">
        <f>IF(OR(AND($B204&gt;D$230, $B204&lt;D$231), $B204&gt;D$232), D204, "")</f>
        <v>76.924999999999997</v>
      </c>
      <c r="CB204" s="2">
        <f>IF(OR(AND($B204&gt;E$230, $B204&lt;E$231), $B204&gt;E$232), E204, "")</f>
        <v>75.656999999999996</v>
      </c>
      <c r="CC204" s="2">
        <f>IF(OR(AND($B204&gt;F$230, $B204&lt;F$231), $B204&gt;F$232), F204, "")</f>
        <v>76.075000000000003</v>
      </c>
      <c r="CD204" s="2">
        <f>IF(OR(AND($B204&gt;G$230, $B204&lt;G$231), $B204&gt;G$232), G204, "")</f>
        <v>76.03</v>
      </c>
      <c r="CE204" s="2">
        <f>IF(OR(AND($B204&gt;H$230, $B204&lt;H$231), $B204&gt;H$232), H204, "")</f>
        <v>78.358000000000004</v>
      </c>
      <c r="CF204" s="2">
        <f>IF(OR(AND($B204&gt;I$230, $B204&lt;I$231), $B204&gt;I$232), I204, "")</f>
        <v>80.805999999999997</v>
      </c>
      <c r="CG204" s="2">
        <f>IF(OR(AND($B204&gt;J$230, $B204&lt;J$231), $B204&gt;J$232), J204, "")</f>
        <v>79.671999999999997</v>
      </c>
      <c r="CH204" s="2">
        <f>IF(OR(AND($B204&gt;K$230, $B204&lt;K$231), $B204&gt;K$232), K204, "")</f>
        <v>75.97</v>
      </c>
      <c r="CI204" s="2">
        <f>IF(OR(AND($B204&gt;L$230, $B204&lt;L$231), $B204&gt;L$232), L204, "")</f>
        <v>71.403000000000006</v>
      </c>
      <c r="CJ204" s="2">
        <f>IF(OR(AND($B204&gt;M$230, $B204&lt;M$231), $B204&gt;M$232), M204, "")</f>
        <v>64.641999999999996</v>
      </c>
      <c r="CK204" s="2">
        <f>IF(OR(AND($B204&gt;N$230, $B204&lt;N$231), $B204&gt;N$232), N204, "")</f>
        <v>58.761200000000002</v>
      </c>
      <c r="CL204" s="2">
        <f>IF(OR(AND($B204&gt;O$230, $B204&lt;O$231), $B204&gt;O$232), O204, "")</f>
        <v>48.291699999999999</v>
      </c>
      <c r="CO204" s="2">
        <f>BK$207*$B204+BK$209</f>
        <v>77.438856600721394</v>
      </c>
      <c r="CP204" s="2">
        <f>BL$207*$B204+BL$209</f>
        <v>80.884401263065698</v>
      </c>
      <c r="CQ204" s="2">
        <f>BM$207*$B204+BM$209</f>
        <v>83.447321908709284</v>
      </c>
      <c r="CR204" s="2">
        <f>BN$207*$B204+BN$209</f>
        <v>81.638378949564185</v>
      </c>
      <c r="CS204" s="2">
        <f>BO$207*$B204+BO$209</f>
        <v>81.49750594072195</v>
      </c>
      <c r="CT204" s="2">
        <f>BP$207*$B204+BP$209</f>
        <v>84.915439582337029</v>
      </c>
      <c r="CU204" s="2">
        <f>BQ$207*$B204+BQ$209</f>
        <v>84.376332669615195</v>
      </c>
      <c r="CV204" s="2">
        <f>BR$207*$B204+BR$209</f>
        <v>85.10403554985588</v>
      </c>
      <c r="CW204" s="2">
        <f>BS$207*$B204+BS$209</f>
        <v>82.926264767951366</v>
      </c>
      <c r="CX204" s="2">
        <f>BT$207*$B204+BT$209</f>
        <v>79.001138573481398</v>
      </c>
      <c r="CY204" s="2">
        <f>BU$207*$B204+BU$209</f>
        <v>73.774215659705618</v>
      </c>
      <c r="CZ204" s="2">
        <f>BV$207*$B204+BV$209</f>
        <v>64.856565838360481</v>
      </c>
      <c r="DA204" s="2">
        <f>BW$207*$B204+BW$209</f>
        <v>53.922541491311215</v>
      </c>
      <c r="DD204" s="2">
        <f>BZ$207*$B204+BZ$209</f>
        <v>73.488566957518003</v>
      </c>
      <c r="DE204" s="2">
        <f>CA$207*$B204+CA$209</f>
        <v>75.73769618898082</v>
      </c>
      <c r="DF204" s="2">
        <f>CB$207*$B204+CB$209</f>
        <v>75.947654269684577</v>
      </c>
      <c r="DG204" s="2">
        <f>CC$207*$B204+CC$209</f>
        <v>75.506937319167704</v>
      </c>
      <c r="DH204" s="2">
        <f>CD$207*$B204+CD$209</f>
        <v>76.646408108005119</v>
      </c>
      <c r="DI204" s="2">
        <f>CE$207*$B204+CE$209</f>
        <v>78.06942206957261</v>
      </c>
      <c r="DJ204" s="2">
        <f>CF$207*$B204+CF$209</f>
        <v>79.178294484230719</v>
      </c>
      <c r="DK204" s="2">
        <f>CG$207*$B204+CG$209</f>
        <v>78.05788655318031</v>
      </c>
      <c r="DL204" s="2">
        <f>CH$207*$B204+CH$209</f>
        <v>74.868746980587972</v>
      </c>
      <c r="DM204" s="2">
        <f>CI$207*$B204+CI$209</f>
        <v>71.32383571043917</v>
      </c>
      <c r="DN204" s="2">
        <f>CJ$207*$B204+CJ$209</f>
        <v>65.271310898949437</v>
      </c>
      <c r="DO204" s="2">
        <f>CK$207*$B204+CK$209</f>
        <v>57.674402999314843</v>
      </c>
      <c r="DP204" s="2">
        <f>CL$207*$B204+CL$209</f>
        <v>48.061110168534924</v>
      </c>
      <c r="DS204" s="2">
        <f>POWER(10,($B204-C$227)/C$228)/(1+POWER(10,($B204-C$227)/C$228))</f>
        <v>0.99989824622588874</v>
      </c>
      <c r="DT204" s="2">
        <f>POWER(10,($B204-D$227)/D$228)/(1+POWER(10,($B204-D$227)/D$228))</f>
        <v>0.99980240210820992</v>
      </c>
      <c r="DU204" s="2">
        <f>POWER(10,($B204-E$227)/E$228)/(1+POWER(10,($B204-E$227)/E$228))</f>
        <v>0.99988811510549336</v>
      </c>
      <c r="DV204" s="2">
        <f>POWER(10,($B204-F$227)/F$228)/(1+POWER(10,($B204-F$227)/F$228))</f>
        <v>0.9999020242438077</v>
      </c>
      <c r="DW204" s="2">
        <f>POWER(10,($B204-G$227)/G$228)/(1+POWER(10,($B204-G$227)/G$228))</f>
        <v>0.999901567408926</v>
      </c>
      <c r="DX204" s="2">
        <f>POWER(10,($B204-H$227)/H$228)/(1+POWER(10,($B204-H$227)/H$228))</f>
        <v>0.99988837257249197</v>
      </c>
      <c r="DY204" s="2">
        <f>POWER(10,($B204-I$227)/I$228)/(1+POWER(10,($B204-I$227)/I$228))</f>
        <v>0.9998926474738784</v>
      </c>
      <c r="DZ204" s="2">
        <f>POWER(10,($B204-J$227)/J$228)/(1+POWER(10,($B204-J$227)/J$228))</f>
        <v>0.99989233375645514</v>
      </c>
      <c r="EA204" s="2">
        <f>POWER(10,($B204-K$227)/K$228)/(1+POWER(10,($B204-K$227)/K$228))</f>
        <v>0.99990016982801955</v>
      </c>
      <c r="EB204" s="2">
        <f>POWER(10,($B204-L$227)/L$228)/(1+POWER(10,($B204-L$227)/L$228))</f>
        <v>0.9998973638584514</v>
      </c>
      <c r="EC204" s="2">
        <f>POWER(10,($B204-M$227)/M$228)/(1+POWER(10,($B204-M$227)/M$228))</f>
        <v>0.99988670795936763</v>
      </c>
      <c r="ED204" s="2">
        <f>POWER(10,($B204-N$227)/N$228)/(1+POWER(10,($B204-N$227)/N$228))</f>
        <v>0.99988326866866195</v>
      </c>
      <c r="EE204" s="2">
        <f>POWER(10,($B204-O$227)/O$228)/(1+POWER(10,($B204-O$227)/O$228))</f>
        <v>0.99988757090895675</v>
      </c>
    </row>
    <row r="205" spans="2:137" x14ac:dyDescent="0.25">
      <c r="B205" s="2">
        <v>199</v>
      </c>
      <c r="C205">
        <v>73.093000000000004</v>
      </c>
      <c r="D205">
        <v>76.239000000000004</v>
      </c>
      <c r="E205">
        <v>74.626999999999995</v>
      </c>
      <c r="F205">
        <v>75.94</v>
      </c>
      <c r="G205">
        <v>77.194000000000003</v>
      </c>
      <c r="H205">
        <v>79.447999999999993</v>
      </c>
      <c r="I205">
        <v>80.284000000000006</v>
      </c>
      <c r="J205">
        <v>79.805999999999997</v>
      </c>
      <c r="K205">
        <v>74.522000000000006</v>
      </c>
      <c r="L205">
        <v>71.700999999999993</v>
      </c>
      <c r="M205">
        <v>65.388000000000005</v>
      </c>
      <c r="N205">
        <v>56.4925</v>
      </c>
      <c r="O205">
        <v>47.805599999999998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73.460255140377612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75.70450938632257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75.897141509839656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75.459472252788245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76.610276582363909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78.033612556036672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79.152546060099937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78.022217945913908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74.82458323230982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71.285038598166523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65.234064437129078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57.640462000481904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48.027413289204745</v>
      </c>
      <c r="AE205" s="5"/>
      <c r="AG205" s="5">
        <f t="shared" si="49"/>
        <v>-0.36725514037760831</v>
      </c>
      <c r="AH205" s="5">
        <f t="shared" si="49"/>
        <v>0.53449061367743411</v>
      </c>
      <c r="AI205" s="5">
        <f t="shared" si="49"/>
        <v>-1.2701415098396609</v>
      </c>
      <c r="AJ205" s="5">
        <f t="shared" si="49"/>
        <v>0.4805277472117524</v>
      </c>
      <c r="AK205" s="5">
        <f t="shared" si="48"/>
        <v>0.5837234176360937</v>
      </c>
      <c r="AL205" s="5">
        <f t="shared" si="48"/>
        <v>1.4143874439633208</v>
      </c>
      <c r="AM205" s="5">
        <f t="shared" si="48"/>
        <v>1.1314539399000694</v>
      </c>
      <c r="AN205" s="5">
        <f t="shared" si="48"/>
        <v>1.7837820540860889</v>
      </c>
      <c r="AO205" s="5">
        <f t="shared" si="47"/>
        <v>-0.30258323230981432</v>
      </c>
      <c r="AP205" s="5">
        <f t="shared" si="47"/>
        <v>0.41596140183347075</v>
      </c>
      <c r="AQ205" s="5">
        <f t="shared" si="47"/>
        <v>0.15393556287092736</v>
      </c>
      <c r="AR205" s="5">
        <f t="shared" si="47"/>
        <v>-1.147962000481904</v>
      </c>
      <c r="AS205" s="5">
        <f t="shared" si="50"/>
        <v>-0.22181328920474641</v>
      </c>
      <c r="AV205" s="2">
        <f t="shared" si="51"/>
        <v>73.460255140377612</v>
      </c>
      <c r="AW205" s="2">
        <f t="shared" si="52"/>
        <v>75.70450938632257</v>
      </c>
      <c r="AX205" s="2">
        <f t="shared" si="53"/>
        <v>75.897141509839656</v>
      </c>
      <c r="AY205" s="2">
        <f t="shared" si="54"/>
        <v>75.459472252788245</v>
      </c>
      <c r="AZ205" s="2">
        <f t="shared" si="55"/>
        <v>76.610276582363909</v>
      </c>
      <c r="BA205" s="2">
        <f t="shared" si="56"/>
        <v>78.033612556036672</v>
      </c>
      <c r="BB205" s="2">
        <f t="shared" si="57"/>
        <v>79.152546060099937</v>
      </c>
      <c r="BC205" s="2">
        <f t="shared" si="58"/>
        <v>78.022217945913908</v>
      </c>
      <c r="BD205" s="2">
        <f t="shared" si="59"/>
        <v>74.82458323230982</v>
      </c>
      <c r="BE205" s="2">
        <f t="shared" si="60"/>
        <v>71.285038598166523</v>
      </c>
      <c r="BF205" s="2">
        <f t="shared" si="61"/>
        <v>65.234064437129078</v>
      </c>
      <c r="BG205" s="2">
        <f t="shared" si="62"/>
        <v>57.640462000481904</v>
      </c>
      <c r="BH205" s="2">
        <f t="shared" si="63"/>
        <v>48.027413289204745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73.093000000000004</v>
      </c>
      <c r="CA205" s="2">
        <f>IF(OR(AND($B205&gt;D$230, $B205&lt;D$231), $B205&gt;D$232), D205, "")</f>
        <v>76.239000000000004</v>
      </c>
      <c r="CB205" s="2">
        <f>IF(OR(AND($B205&gt;E$230, $B205&lt;E$231), $B205&gt;E$232), E205, "")</f>
        <v>74.626999999999995</v>
      </c>
      <c r="CC205" s="2">
        <f>IF(OR(AND($B205&gt;F$230, $B205&lt;F$231), $B205&gt;F$232), F205, "")</f>
        <v>75.94</v>
      </c>
      <c r="CD205" s="2">
        <f>IF(OR(AND($B205&gt;G$230, $B205&lt;G$231), $B205&gt;G$232), G205, "")</f>
        <v>77.194000000000003</v>
      </c>
      <c r="CE205" s="2">
        <f>IF(OR(AND($B205&gt;H$230, $B205&lt;H$231), $B205&gt;H$232), H205, "")</f>
        <v>79.447999999999993</v>
      </c>
      <c r="CF205" s="2">
        <f>IF(OR(AND($B205&gt;I$230, $B205&lt;I$231), $B205&gt;I$232), I205, "")</f>
        <v>80.284000000000006</v>
      </c>
      <c r="CG205" s="2">
        <f>IF(OR(AND($B205&gt;J$230, $B205&lt;J$231), $B205&gt;J$232), J205, "")</f>
        <v>79.805999999999997</v>
      </c>
      <c r="CH205" s="2">
        <f>IF(OR(AND($B205&gt;K$230, $B205&lt;K$231), $B205&gt;K$232), K205, "")</f>
        <v>74.522000000000006</v>
      </c>
      <c r="CI205" s="2">
        <f>IF(OR(AND($B205&gt;L$230, $B205&lt;L$231), $B205&gt;L$232), L205, "")</f>
        <v>71.700999999999993</v>
      </c>
      <c r="CJ205" s="2">
        <f>IF(OR(AND($B205&gt;M$230, $B205&lt;M$231), $B205&gt;M$232), M205, "")</f>
        <v>65.388000000000005</v>
      </c>
      <c r="CK205" s="2">
        <f>IF(OR(AND($B205&gt;N$230, $B205&lt;N$231), $B205&gt;N$232), N205, "")</f>
        <v>56.4925</v>
      </c>
      <c r="CL205" s="2">
        <f>IF(OR(AND($B205&gt;O$230, $B205&lt;O$231), $B205&gt;O$232), O205, "")</f>
        <v>47.805599999999998</v>
      </c>
      <c r="CO205" s="2">
        <f>BK$207*$B205+BK$209</f>
        <v>77.444839999813425</v>
      </c>
      <c r="CP205" s="2">
        <f>BL$207*$B205+BL$209</f>
        <v>80.895798205943194</v>
      </c>
      <c r="CQ205" s="2">
        <f>BM$207*$B205+BM$209</f>
        <v>83.465157658926259</v>
      </c>
      <c r="CR205" s="2">
        <f>BN$207*$B205+BN$209</f>
        <v>81.647403490545571</v>
      </c>
      <c r="CS205" s="2">
        <f>BO$207*$B205+BO$209</f>
        <v>81.502002591238892</v>
      </c>
      <c r="CT205" s="2">
        <f>BP$207*$B205+BP$209</f>
        <v>84.941549883096897</v>
      </c>
      <c r="CU205" s="2">
        <f>BQ$207*$B205+BQ$209</f>
        <v>84.395212159002355</v>
      </c>
      <c r="CV205" s="2">
        <f>BR$207*$B205+BR$209</f>
        <v>85.132554364770044</v>
      </c>
      <c r="CW205" s="2">
        <f>BS$207*$B205+BS$209</f>
        <v>82.95445013264181</v>
      </c>
      <c r="CX205" s="2">
        <f>BT$207*$B205+BT$209</f>
        <v>79.031673646701165</v>
      </c>
      <c r="CY205" s="2">
        <f>BU$207*$B205+BU$209</f>
        <v>73.815218886940499</v>
      </c>
      <c r="CZ205" s="2">
        <f>BV$207*$B205+BV$209</f>
        <v>64.890708872769309</v>
      </c>
      <c r="DA205" s="2">
        <f>BW$207*$B205+BW$209</f>
        <v>53.945438624539229</v>
      </c>
      <c r="DD205" s="2">
        <f>BZ$207*$B205+BZ$209</f>
        <v>73.45988533110183</v>
      </c>
      <c r="DE205" s="2">
        <f>CA$207*$B205+CA$209</f>
        <v>75.703573671901978</v>
      </c>
      <c r="DF205" s="2">
        <f>CB$207*$B205+CB$209</f>
        <v>75.896369181269691</v>
      </c>
      <c r="DG205" s="2">
        <f>CC$207*$B205+CC$209</f>
        <v>75.458919276313452</v>
      </c>
      <c r="DH205" s="2">
        <f>CD$207*$B205+CD$209</f>
        <v>76.609837401112472</v>
      </c>
      <c r="DI205" s="2">
        <f>CE$207*$B205+CE$209</f>
        <v>78.032909212036628</v>
      </c>
      <c r="DJ205" s="2">
        <f>CF$207*$B205+CF$209</f>
        <v>79.152032713024511</v>
      </c>
      <c r="DK205" s="2">
        <f>CG$207*$B205+CG$209</f>
        <v>78.021519687027137</v>
      </c>
      <c r="DL205" s="2">
        <f>CH$207*$B205+CH$209</f>
        <v>74.823842964929625</v>
      </c>
      <c r="DM205" s="2">
        <f>CI$207*$B205+CI$209</f>
        <v>71.284313397841544</v>
      </c>
      <c r="DN205" s="2">
        <f>CJ$207*$B205+CJ$209</f>
        <v>65.233177701164465</v>
      </c>
      <c r="DO205" s="2">
        <f>CK$207*$B205+CK$209</f>
        <v>57.639690047352531</v>
      </c>
      <c r="DP205" s="2">
        <f>CL$207*$B205+CL$209</f>
        <v>48.026806407074673</v>
      </c>
      <c r="DS205" s="2">
        <f>POWER(10,($B205-C$227)/C$228)/(1+POWER(10,($B205-C$227)/C$228))</f>
        <v>0.99990719862419319</v>
      </c>
      <c r="DT205" s="2">
        <f>POWER(10,($B205-D$227)/D$228)/(1+POWER(10,($B205-D$227)/D$228))</f>
        <v>0.99981978544755812</v>
      </c>
      <c r="DU205" s="2">
        <f>POWER(10,($B205-E$227)/E$228)/(1+POWER(10,($B205-E$227)/E$228))</f>
        <v>0.99989795875888865</v>
      </c>
      <c r="DV205" s="2">
        <f>POWER(10,($B205-F$227)/F$228)/(1+POWER(10,($B205-F$227)/F$228))</f>
        <v>0.99991064427804033</v>
      </c>
      <c r="DW205" s="2">
        <f>POWER(10,($B205-G$227)/G$228)/(1+POWER(10,($B205-G$227)/G$228))</f>
        <v>0.99991022763247606</v>
      </c>
      <c r="DX205" s="2">
        <f>POWER(10,($B205-H$227)/H$228)/(1+POWER(10,($B205-H$227)/H$228))</f>
        <v>0.99989819357620013</v>
      </c>
      <c r="DY205" s="2">
        <f>POWER(10,($B205-I$227)/I$228)/(1+POWER(10,($B205-I$227)/I$228))</f>
        <v>0.99990209240772354</v>
      </c>
      <c r="DZ205" s="2">
        <f>POWER(10,($B205-J$227)/J$228)/(1+POWER(10,($B205-J$227)/J$228))</f>
        <v>0.99990180628862002</v>
      </c>
      <c r="EA205" s="2">
        <f>POWER(10,($B205-K$227)/K$228)/(1+POWER(10,($B205-K$227)/K$228))</f>
        <v>0.99990895300130467</v>
      </c>
      <c r="EB205" s="2">
        <f>POWER(10,($B205-L$227)/L$228)/(1+POWER(10,($B205-L$227)/L$228))</f>
        <v>0.99990639388105351</v>
      </c>
      <c r="EC205" s="2">
        <f>POWER(10,($B205-M$227)/M$228)/(1+POWER(10,($B205-M$227)/M$228))</f>
        <v>0.99989667540094218</v>
      </c>
      <c r="ED205" s="2">
        <f>POWER(10,($B205-N$227)/N$228)/(1+POWER(10,($B205-N$227)/N$228))</f>
        <v>0.99989353866705311</v>
      </c>
      <c r="EE205" s="2">
        <f>POWER(10,($B205-O$227)/O$228)/(1+POWER(10,($B205-O$227)/O$228))</f>
        <v>0.99989746243595257</v>
      </c>
    </row>
    <row r="206" spans="2:137" ht="15.75" thickBot="1" x14ac:dyDescent="0.3">
      <c r="B206" s="2">
        <v>200</v>
      </c>
      <c r="C206">
        <v>74.325999999999993</v>
      </c>
      <c r="D206">
        <v>75.522000000000006</v>
      </c>
      <c r="E206">
        <v>75.671999999999997</v>
      </c>
      <c r="F206">
        <v>74.299000000000007</v>
      </c>
      <c r="G206">
        <v>76.209000000000003</v>
      </c>
      <c r="H206">
        <v>78.134</v>
      </c>
      <c r="I206">
        <v>79.700999999999993</v>
      </c>
      <c r="J206">
        <v>78.239000000000004</v>
      </c>
      <c r="K206">
        <v>76.611999999999995</v>
      </c>
      <c r="L206">
        <v>69.641999999999996</v>
      </c>
      <c r="M206">
        <v>67.045000000000002</v>
      </c>
      <c r="N206">
        <v>58.7164</v>
      </c>
      <c r="O206">
        <v>47.444400000000002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73.431543911435881</v>
      </c>
      <c r="S206" s="5">
        <f t="shared" si="64"/>
        <v>75.67031203163846</v>
      </c>
      <c r="T206" s="5">
        <f t="shared" si="64"/>
        <v>75.845794903837302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75.411410206593203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76.573670597795058</v>
      </c>
      <c r="W206" s="5">
        <f t="shared" si="65"/>
        <v>77.997043632120906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79.126243154772382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77.985795456854433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74.779620155642064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71.245458462082411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65.195860680886071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57.605687817164871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47.993061482900025</v>
      </c>
      <c r="AE206" s="5"/>
      <c r="AG206" s="5">
        <f t="shared" si="49"/>
        <v>0.89445608856411241</v>
      </c>
      <c r="AH206" s="5">
        <f t="shared" si="49"/>
        <v>-0.1483120316384543</v>
      </c>
      <c r="AI206" s="5">
        <f t="shared" si="49"/>
        <v>-0.17379490383730456</v>
      </c>
      <c r="AJ206" s="5">
        <f t="shared" si="49"/>
        <v>-1.1124102065931964</v>
      </c>
      <c r="AK206" s="5">
        <f t="shared" si="48"/>
        <v>-0.36467059779505462</v>
      </c>
      <c r="AL206" s="5">
        <f t="shared" si="48"/>
        <v>0.13695636787909393</v>
      </c>
      <c r="AM206" s="5">
        <f t="shared" si="48"/>
        <v>0.57475684522761128</v>
      </c>
      <c r="AN206" s="5">
        <f t="shared" si="48"/>
        <v>0.25320454314557139</v>
      </c>
      <c r="AO206" s="5">
        <f t="shared" si="47"/>
        <v>1.8323798443579307</v>
      </c>
      <c r="AP206" s="5">
        <f t="shared" si="47"/>
        <v>-1.6034584620824148</v>
      </c>
      <c r="AQ206" s="5">
        <f t="shared" si="47"/>
        <v>1.8491393191139309</v>
      </c>
      <c r="AR206" s="5">
        <f t="shared" si="47"/>
        <v>1.1107121828351296</v>
      </c>
      <c r="AS206" s="5">
        <f t="shared" si="50"/>
        <v>-0.54866148290002315</v>
      </c>
      <c r="AV206" s="2">
        <f t="shared" si="51"/>
        <v>73.431543911435881</v>
      </c>
      <c r="AW206" s="2">
        <f t="shared" si="52"/>
        <v>75.67031203163846</v>
      </c>
      <c r="AX206" s="2">
        <f t="shared" si="53"/>
        <v>75.845794903837302</v>
      </c>
      <c r="AY206" s="2">
        <f t="shared" si="54"/>
        <v>75.411410206593203</v>
      </c>
      <c r="AZ206" s="2">
        <f t="shared" si="55"/>
        <v>76.573670597795058</v>
      </c>
      <c r="BA206" s="2">
        <f t="shared" si="56"/>
        <v>77.997043632120906</v>
      </c>
      <c r="BB206" s="2">
        <f t="shared" si="57"/>
        <v>79.126243154772382</v>
      </c>
      <c r="BC206" s="2">
        <f t="shared" si="58"/>
        <v>77.985795456854433</v>
      </c>
      <c r="BD206" s="2">
        <f t="shared" si="59"/>
        <v>74.779620155642064</v>
      </c>
      <c r="BE206" s="2">
        <f t="shared" si="60"/>
        <v>71.245458462082411</v>
      </c>
      <c r="BF206" s="2">
        <f t="shared" si="61"/>
        <v>65.195860680886071</v>
      </c>
      <c r="BG206" s="2">
        <f t="shared" si="62"/>
        <v>57.605687817164871</v>
      </c>
      <c r="BH206" s="2">
        <f t="shared" si="63"/>
        <v>47.993061482900025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74.325999999999993</v>
      </c>
      <c r="CA206" s="2">
        <f>IF(OR(AND($B206&gt;D$230, $B206&lt;D$231), $B206&gt;D$232), D206, "")</f>
        <v>75.522000000000006</v>
      </c>
      <c r="CB206" s="2">
        <f>IF(OR(AND($B206&gt;E$230, $B206&lt;E$231), $B206&gt;E$232), E206, "")</f>
        <v>75.671999999999997</v>
      </c>
      <c r="CC206" s="2">
        <f>IF(OR(AND($B206&gt;F$230, $B206&lt;F$231), $B206&gt;F$232), F206, "")</f>
        <v>74.299000000000007</v>
      </c>
      <c r="CD206" s="2">
        <f>IF(OR(AND($B206&gt;G$230, $B206&lt;G$231), $B206&gt;G$232), G206, "")</f>
        <v>76.209000000000003</v>
      </c>
      <c r="CE206" s="2">
        <f>IF(OR(AND($B206&gt;H$230, $B206&lt;H$231), $B206&gt;H$232), H206, "")</f>
        <v>78.134</v>
      </c>
      <c r="CF206" s="2">
        <f>IF(OR(AND($B206&gt;I$230, $B206&lt;I$231), $B206&gt;I$232), I206, "")</f>
        <v>79.700999999999993</v>
      </c>
      <c r="CG206" s="2">
        <f>IF(OR(AND($B206&gt;J$230, $B206&lt;J$231), $B206&gt;J$232), J206, "")</f>
        <v>78.239000000000004</v>
      </c>
      <c r="CH206" s="2">
        <f>IF(OR(AND($B206&gt;K$230, $B206&lt;K$231), $B206&gt;K$232), K206, "")</f>
        <v>76.611999999999995</v>
      </c>
      <c r="CI206" s="2">
        <f>IF(OR(AND($B206&gt;L$230, $B206&lt;L$231), $B206&gt;L$232), L206, "")</f>
        <v>69.641999999999996</v>
      </c>
      <c r="CJ206" s="2">
        <f>IF(OR(AND($B206&gt;M$230, $B206&lt;M$231), $B206&gt;M$232), M206, "")</f>
        <v>67.045000000000002</v>
      </c>
      <c r="CK206" s="2">
        <f>IF(OR(AND($B206&gt;N$230, $B206&lt;N$231), $B206&gt;N$232), N206, "")</f>
        <v>58.7164</v>
      </c>
      <c r="CL206" s="2">
        <f>IF(OR(AND($B206&gt;O$230, $B206&lt;O$231), $B206&gt;O$232), O206, "")</f>
        <v>47.444400000000002</v>
      </c>
      <c r="CO206" s="2">
        <f>BK$207*$B206+BK$209</f>
        <v>77.45082339890547</v>
      </c>
      <c r="CP206" s="2">
        <f>BL$207*$B206+BL$209</f>
        <v>80.907195148820691</v>
      </c>
      <c r="CQ206" s="2">
        <f>BM$207*$B206+BM$209</f>
        <v>83.482993409143234</v>
      </c>
      <c r="CR206" s="2">
        <f>BN$207*$B206+BN$209</f>
        <v>81.656428031526971</v>
      </c>
      <c r="CS206" s="2">
        <f>BO$207*$B206+BO$209</f>
        <v>81.506499241755819</v>
      </c>
      <c r="CT206" s="2">
        <f>BP$207*$B206+BP$209</f>
        <v>84.967660183856765</v>
      </c>
      <c r="CU206" s="2">
        <f>BQ$207*$B206+BQ$209</f>
        <v>84.414091648389501</v>
      </c>
      <c r="CV206" s="2">
        <f>BR$207*$B206+BR$209</f>
        <v>85.161073179684223</v>
      </c>
      <c r="CW206" s="2">
        <f>BS$207*$B206+BS$209</f>
        <v>82.982635497332268</v>
      </c>
      <c r="CX206" s="2">
        <f>BT$207*$B206+BT$209</f>
        <v>79.062208719920918</v>
      </c>
      <c r="CY206" s="2">
        <f>BU$207*$B206+BU$209</f>
        <v>73.856222114175395</v>
      </c>
      <c r="CZ206" s="2">
        <f>BV$207*$B206+BV$209</f>
        <v>64.924851907178137</v>
      </c>
      <c r="DA206" s="2">
        <f>BW$207*$B206+BW$209</f>
        <v>53.968335757767242</v>
      </c>
      <c r="DB206" s="6"/>
      <c r="DC206" s="6"/>
      <c r="DD206" s="2">
        <f>BZ$207*$B206+BZ$209</f>
        <v>73.431203704685643</v>
      </c>
      <c r="DE206" s="2">
        <f>CA$207*$B206+CA$209</f>
        <v>75.66945115482315</v>
      </c>
      <c r="DF206" s="2">
        <f>CB$207*$B206+CB$209</f>
        <v>75.845084092854805</v>
      </c>
      <c r="DG206" s="2">
        <f>CC$207*$B206+CC$209</f>
        <v>75.410901233459199</v>
      </c>
      <c r="DH206" s="2">
        <f>CD$207*$B206+CD$209</f>
        <v>76.573266694219825</v>
      </c>
      <c r="DI206" s="2">
        <f>CE$207*$B206+CE$209</f>
        <v>77.996396354500661</v>
      </c>
      <c r="DJ206" s="2">
        <f>CF$207*$B206+CF$209</f>
        <v>79.125770941818317</v>
      </c>
      <c r="DK206" s="2">
        <f>CG$207*$B206+CG$209</f>
        <v>77.985152820873964</v>
      </c>
      <c r="DL206" s="2">
        <f>CH$207*$B206+CH$209</f>
        <v>74.778938949271264</v>
      </c>
      <c r="DM206" s="2">
        <f>CI$207*$B206+CI$209</f>
        <v>71.244791085243918</v>
      </c>
      <c r="DN206" s="2">
        <f>CJ$207*$B206+CJ$209</f>
        <v>65.195044503379506</v>
      </c>
      <c r="DO206" s="2">
        <f>CK$207*$B206+CK$209</f>
        <v>57.604977095390218</v>
      </c>
      <c r="DP206" s="2">
        <f>CL$207*$B206+CL$209</f>
        <v>47.992502645614429</v>
      </c>
      <c r="DS206" s="2">
        <f>POWER(10,($B206-C$227)/C$228)/(1+POWER(10,($B206-C$227)/C$228))</f>
        <v>0.99991536344825604</v>
      </c>
      <c r="DT206" s="2">
        <f>POWER(10,($B206-D$227)/D$228)/(1+POWER(10,($B206-D$227)/D$228))</f>
        <v>0.99983563976851519</v>
      </c>
      <c r="DU206" s="2">
        <f>POWER(10,($B206-E$227)/E$228)/(1+POWER(10,($B206-E$227)/E$228))</f>
        <v>0.99990693644647177</v>
      </c>
      <c r="DV206" s="2">
        <f>POWER(10,($B206-F$227)/F$228)/(1+POWER(10,($B206-F$227)/F$228))</f>
        <v>0.99991850597228094</v>
      </c>
      <c r="DW206" s="2">
        <f>POWER(10,($B206-G$227)/G$228)/(1+POWER(10,($B206-G$227)/G$228))</f>
        <v>0.99991812598102103</v>
      </c>
      <c r="DX206" s="2">
        <f>POWER(10,($B206-H$227)/H$228)/(1+POWER(10,($B206-H$227)/H$228))</f>
        <v>0.99990715060624646</v>
      </c>
      <c r="DY206" s="2">
        <f>POWER(10,($B206-I$227)/I$228)/(1+POWER(10,($B206-I$227)/I$228))</f>
        <v>0.99991070644534197</v>
      </c>
      <c r="DZ206" s="2">
        <f>POWER(10,($B206-J$227)/J$228)/(1+POWER(10,($B206-J$227)/J$228))</f>
        <v>0.9999104454971155</v>
      </c>
      <c r="EA206" s="2">
        <f>POWER(10,($B206-K$227)/K$228)/(1+POWER(10,($B206-K$227)/K$228))</f>
        <v>0.99991696348508108</v>
      </c>
      <c r="EB206" s="2">
        <f>POWER(10,($B206-L$227)/L$228)/(1+POWER(10,($B206-L$227)/L$228))</f>
        <v>0.99991462950175169</v>
      </c>
      <c r="EC206" s="2">
        <f>POWER(10,($B206-M$227)/M$228)/(1+POWER(10,($B206-M$227)/M$228))</f>
        <v>0.99990576598896386</v>
      </c>
      <c r="ED206" s="2">
        <f>POWER(10,($B206-N$227)/N$228)/(1+POWER(10,($B206-N$227)/N$228))</f>
        <v>0.99990290520085012</v>
      </c>
      <c r="EE206" s="2">
        <f>POWER(10,($B206-O$227)/O$228)/(1+POWER(10,($B206-O$227)/O$228))</f>
        <v>0.9999064837864261</v>
      </c>
      <c r="EF206" s="6"/>
      <c r="EG206" s="6"/>
    </row>
    <row r="207" spans="2:137" ht="15.75" thickBot="1" x14ac:dyDescent="0.3">
      <c r="C207" s="70">
        <f>SUMSQ(AG6:AG206)</f>
        <v>2775.206769695435</v>
      </c>
      <c r="D207" s="71">
        <f t="shared" ref="D207:O207" si="66">SUMSQ(AH6:AH206)</f>
        <v>3508.2599693723851</v>
      </c>
      <c r="E207" s="71">
        <f t="shared" si="66"/>
        <v>3604.1109575277233</v>
      </c>
      <c r="F207" s="71">
        <f t="shared" si="66"/>
        <v>4120.0955166971116</v>
      </c>
      <c r="G207" s="71">
        <f t="shared" si="66"/>
        <v>4824.6578960788347</v>
      </c>
      <c r="H207" s="71">
        <f t="shared" si="66"/>
        <v>3938.6013689800147</v>
      </c>
      <c r="I207" s="71">
        <f t="shared" si="66"/>
        <v>4691.3590188067237</v>
      </c>
      <c r="J207" s="71">
        <f t="shared" si="66"/>
        <v>4186.5787724082711</v>
      </c>
      <c r="K207" s="71">
        <f t="shared" si="66"/>
        <v>4257.419168983537</v>
      </c>
      <c r="L207" s="71">
        <f t="shared" si="66"/>
        <v>3621.3086425423676</v>
      </c>
      <c r="M207" s="71">
        <f t="shared" si="66"/>
        <v>2816.7015662254953</v>
      </c>
      <c r="N207" s="71">
        <f t="shared" si="66"/>
        <v>2175.6823089331479</v>
      </c>
      <c r="O207" s="72">
        <f t="shared" si="66"/>
        <v>1317.2244176966487</v>
      </c>
      <c r="P207" s="46">
        <f>SUM(C207:O207)</f>
        <v>45837.206373947687</v>
      </c>
      <c r="AF207" s="46">
        <f>SUM(AG207:AS207)</f>
        <v>45837.206373947687</v>
      </c>
      <c r="AG207" s="7">
        <f>SUMSQ(AG6:AG206)</f>
        <v>2775.206769695435</v>
      </c>
      <c r="AH207" s="7">
        <f t="shared" ref="AH207:AS207" si="67">SUMSQ(AH6:AH206)</f>
        <v>3508.2599693723851</v>
      </c>
      <c r="AI207" s="7">
        <f t="shared" si="67"/>
        <v>3604.1109575277233</v>
      </c>
      <c r="AJ207" s="7">
        <f t="shared" si="67"/>
        <v>4120.0955166971116</v>
      </c>
      <c r="AK207" s="7">
        <f t="shared" si="67"/>
        <v>4824.6578960788347</v>
      </c>
      <c r="AL207" s="7">
        <f t="shared" si="67"/>
        <v>3938.6013689800147</v>
      </c>
      <c r="AM207" s="7">
        <f t="shared" si="67"/>
        <v>4691.3590188067237</v>
      </c>
      <c r="AN207" s="7">
        <f t="shared" si="67"/>
        <v>4186.5787724082711</v>
      </c>
      <c r="AO207" s="7">
        <f t="shared" si="67"/>
        <v>4257.419168983537</v>
      </c>
      <c r="AP207" s="7">
        <f t="shared" si="67"/>
        <v>3621.3086425423676</v>
      </c>
      <c r="AQ207" s="7">
        <f t="shared" si="67"/>
        <v>2816.7015662254953</v>
      </c>
      <c r="AR207" s="7">
        <f t="shared" si="67"/>
        <v>2175.6823089331479</v>
      </c>
      <c r="AS207" s="7">
        <f t="shared" si="67"/>
        <v>1317.2244176966487</v>
      </c>
      <c r="AT207" s="3">
        <f>SUM(R207:AD207)</f>
        <v>0</v>
      </c>
      <c r="AV207" s="6"/>
      <c r="AW207" s="6"/>
      <c r="BK207" s="53">
        <f>SLOPE(BK6:BK206,$B6:$B206)</f>
        <v>5.9833990920368525E-3</v>
      </c>
      <c r="BL207" s="53">
        <f t="shared" ref="BL207:BW207" si="68">SLOPE(BL6:BL206,$B6:$B206)</f>
        <v>1.1396942877492631E-2</v>
      </c>
      <c r="BM207" s="53">
        <f t="shared" si="68"/>
        <v>1.783575021697931E-2</v>
      </c>
      <c r="BN207" s="53">
        <f t="shared" si="68"/>
        <v>9.0245409813938405E-3</v>
      </c>
      <c r="BO207" s="53">
        <f t="shared" si="68"/>
        <v>4.4966505169365322E-3</v>
      </c>
      <c r="BP207" s="53">
        <f t="shared" si="68"/>
        <v>2.6110300759870333E-2</v>
      </c>
      <c r="BQ207" s="53">
        <f t="shared" si="68"/>
        <v>1.8879489387155845E-2</v>
      </c>
      <c r="BR207" s="53">
        <f t="shared" si="68"/>
        <v>2.8518814914172807E-2</v>
      </c>
      <c r="BS207" s="53">
        <f t="shared" si="68"/>
        <v>2.8185364690452765E-2</v>
      </c>
      <c r="BT207" s="53">
        <f t="shared" si="68"/>
        <v>3.0535073219758929E-2</v>
      </c>
      <c r="BU207" s="53">
        <f t="shared" si="68"/>
        <v>4.1003227234886717E-2</v>
      </c>
      <c r="BV207" s="53">
        <f t="shared" si="68"/>
        <v>3.4143034408828175E-2</v>
      </c>
      <c r="BW207" s="53">
        <f t="shared" si="68"/>
        <v>2.2897133228014725E-2</v>
      </c>
      <c r="BZ207" s="53">
        <f>SLOPE(BZ6:BZ206,$B6:$B206)</f>
        <v>-2.8681626416184134E-2</v>
      </c>
      <c r="CA207" s="53">
        <f t="shared" ref="CA207:CL207" si="69">SLOPE(CA6:CA206,$B6:$B206)</f>
        <v>-3.4122517078837504E-2</v>
      </c>
      <c r="CB207" s="53">
        <f t="shared" si="69"/>
        <v>-5.1285088414891038E-2</v>
      </c>
      <c r="CC207" s="53">
        <f t="shared" si="69"/>
        <v>-4.8018042854250279E-2</v>
      </c>
      <c r="CD207" s="53">
        <f t="shared" si="69"/>
        <v>-3.657070689264999E-2</v>
      </c>
      <c r="CE207" s="53">
        <f t="shared" si="69"/>
        <v>-3.651285753598113E-2</v>
      </c>
      <c r="CF207" s="53">
        <f t="shared" si="69"/>
        <v>-2.6261771206202923E-2</v>
      </c>
      <c r="CG207" s="53">
        <f t="shared" si="69"/>
        <v>-3.6366866153167601E-2</v>
      </c>
      <c r="CH207" s="53">
        <f t="shared" si="69"/>
        <v>-4.4904015658352239E-2</v>
      </c>
      <c r="CI207" s="53">
        <f t="shared" si="69"/>
        <v>-3.9522312597621269E-2</v>
      </c>
      <c r="CJ207" s="53">
        <f t="shared" si="69"/>
        <v>-3.8133197784962783E-2</v>
      </c>
      <c r="CK207" s="53">
        <f t="shared" si="69"/>
        <v>-3.4712951962312576E-2</v>
      </c>
      <c r="CL207" s="53">
        <f t="shared" si="69"/>
        <v>-3.430376146024585E-2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7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9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1409.5244960719735</v>
      </c>
      <c r="D209" s="9">
        <v>1565.4550609128969</v>
      </c>
      <c r="E209" s="9">
        <v>1574.6692402267947</v>
      </c>
      <c r="F209" s="9">
        <v>1538.9200315950216</v>
      </c>
      <c r="G209" s="9">
        <v>1462.6126707319243</v>
      </c>
      <c r="H209" s="9">
        <v>1477.9483562832022</v>
      </c>
      <c r="I209" s="9">
        <v>1514.5315743840263</v>
      </c>
      <c r="J209" s="9">
        <v>1478.5334888146938</v>
      </c>
      <c r="K209" s="9">
        <v>1450.6983531849264</v>
      </c>
      <c r="L209" s="9">
        <v>1403.2527201012349</v>
      </c>
      <c r="M209" s="9">
        <v>1251.703754924845</v>
      </c>
      <c r="N209" s="9">
        <v>1148.5823608443561</v>
      </c>
      <c r="O209" s="47">
        <v>962.65100935920918</v>
      </c>
      <c r="P209" s="6"/>
      <c r="AV209" s="6"/>
      <c r="AW209" s="6"/>
      <c r="AY209" s="6"/>
      <c r="BA209" s="6"/>
      <c r="BC209" s="6"/>
      <c r="BK209" s="53">
        <f>INTERCEPT(BK6:BK206,$B6:$B206)</f>
        <v>76.254143580498095</v>
      </c>
      <c r="BL209" s="53">
        <f t="shared" ref="BL209:BW209" si="70">INTERCEPT(BL6:BL206,$B6:$B206)</f>
        <v>78.627806573322161</v>
      </c>
      <c r="BM209" s="53">
        <f t="shared" si="70"/>
        <v>79.915843365747378</v>
      </c>
      <c r="BN209" s="53">
        <f t="shared" si="70"/>
        <v>79.851519835248197</v>
      </c>
      <c r="BO209" s="53">
        <f t="shared" si="70"/>
        <v>80.607169138368519</v>
      </c>
      <c r="BP209" s="53">
        <f t="shared" si="70"/>
        <v>79.745600031882702</v>
      </c>
      <c r="BQ209" s="53">
        <f t="shared" si="70"/>
        <v>80.638193770958338</v>
      </c>
      <c r="BR209" s="53">
        <f t="shared" si="70"/>
        <v>79.457310196849662</v>
      </c>
      <c r="BS209" s="53">
        <f t="shared" si="70"/>
        <v>77.345562559241714</v>
      </c>
      <c r="BT209" s="53">
        <f t="shared" si="70"/>
        <v>72.955194075969132</v>
      </c>
      <c r="BU209" s="53">
        <f t="shared" si="70"/>
        <v>65.655576667198048</v>
      </c>
      <c r="BV209" s="53">
        <f t="shared" si="70"/>
        <v>58.0962450254125</v>
      </c>
      <c r="BW209" s="53">
        <f t="shared" si="70"/>
        <v>49.388909112164299</v>
      </c>
      <c r="BZ209" s="53">
        <f>INTERCEPT(BZ6:BZ206,$B6:$B206)</f>
        <v>79.167528987922466</v>
      </c>
      <c r="CA209" s="53">
        <f t="shared" ref="CA209:CL209" si="71">INTERCEPT(CA6:CA206,$B6:$B206)</f>
        <v>82.493954570590645</v>
      </c>
      <c r="CB209" s="53">
        <f t="shared" si="71"/>
        <v>86.102101775833006</v>
      </c>
      <c r="CC209" s="53">
        <f t="shared" si="71"/>
        <v>85.014509804309256</v>
      </c>
      <c r="CD209" s="53">
        <f t="shared" si="71"/>
        <v>83.887408072749821</v>
      </c>
      <c r="CE209" s="53">
        <f t="shared" si="71"/>
        <v>85.29896786169688</v>
      </c>
      <c r="CF209" s="53">
        <f t="shared" si="71"/>
        <v>84.378125183058899</v>
      </c>
      <c r="CG209" s="53">
        <f t="shared" si="71"/>
        <v>85.258526051507488</v>
      </c>
      <c r="CH209" s="53">
        <f t="shared" si="71"/>
        <v>83.75974208094172</v>
      </c>
      <c r="CI209" s="53">
        <f t="shared" si="71"/>
        <v>79.149253604768177</v>
      </c>
      <c r="CJ209" s="53">
        <f t="shared" si="71"/>
        <v>72.821684060372064</v>
      </c>
      <c r="CK209" s="53">
        <f t="shared" si="71"/>
        <v>64.547567487852731</v>
      </c>
      <c r="CL209" s="53">
        <f t="shared" si="71"/>
        <v>54.8532549376636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0</v>
      </c>
      <c r="E210" s="11">
        <v>3.711759527078077</v>
      </c>
      <c r="F210" s="11">
        <v>13.390419747673427</v>
      </c>
      <c r="G210" s="11">
        <v>24.120626004996176</v>
      </c>
      <c r="H210" s="11">
        <v>32.030444789473812</v>
      </c>
      <c r="I210" s="11">
        <v>40.496794077700471</v>
      </c>
      <c r="J210" s="11">
        <v>55.814304182531309</v>
      </c>
      <c r="K210" s="11">
        <v>55.077511932946152</v>
      </c>
      <c r="L210" s="11">
        <v>53.305626414776555</v>
      </c>
      <c r="M210" s="11">
        <v>56.311684888543539</v>
      </c>
      <c r="N210" s="11">
        <v>47.309507060857435</v>
      </c>
      <c r="O210" s="48">
        <v>48.990032032278371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346.27049713009364</v>
      </c>
      <c r="D211" s="13">
        <v>402.6732416591127</v>
      </c>
      <c r="E211" s="13">
        <v>445.48983981396327</v>
      </c>
      <c r="F211" s="13">
        <v>428.56121337452106</v>
      </c>
      <c r="G211" s="13">
        <v>396.44834590784768</v>
      </c>
      <c r="H211" s="13">
        <v>395.84446489864888</v>
      </c>
      <c r="I211" s="13">
        <v>375.5592277271241</v>
      </c>
      <c r="J211" s="13">
        <v>368.95438318233698</v>
      </c>
      <c r="K211" s="13">
        <v>350.90000794555795</v>
      </c>
      <c r="L211" s="13">
        <v>342.32326275915949</v>
      </c>
      <c r="M211" s="13">
        <v>299.6799977642998</v>
      </c>
      <c r="N211" s="13">
        <v>271.12625349150852</v>
      </c>
      <c r="O211" s="50">
        <v>226.21683031811867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1.0735338019948877E-5</v>
      </c>
      <c r="D212" s="13">
        <v>0.97909637370926228</v>
      </c>
      <c r="E212" s="13">
        <v>0</v>
      </c>
      <c r="F212" s="13">
        <v>7.6271612817409942</v>
      </c>
      <c r="G212" s="13">
        <v>7.529078229439305</v>
      </c>
      <c r="H212" s="13">
        <v>6.0773618505187184</v>
      </c>
      <c r="I212" s="13">
        <v>10.133826417425396</v>
      </c>
      <c r="J212" s="13">
        <v>21.720105941741831</v>
      </c>
      <c r="K212" s="13">
        <v>19.237472966821144</v>
      </c>
      <c r="L212" s="13">
        <v>19.438821928701326</v>
      </c>
      <c r="M212" s="13">
        <v>21.899286566252062</v>
      </c>
      <c r="N212" s="13">
        <v>24.951045280576956</v>
      </c>
      <c r="O212" s="50">
        <v>22.532864100359365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-1.2519841364537236</v>
      </c>
      <c r="D213" s="9">
        <v>4.1096915244086967</v>
      </c>
      <c r="E213" s="9">
        <v>2.8257895140074867</v>
      </c>
      <c r="F213" s="9">
        <v>1.6706011195700514</v>
      </c>
      <c r="G213" s="9">
        <v>1.9817993737281359</v>
      </c>
      <c r="H213" s="9">
        <v>2.5027334704697255</v>
      </c>
      <c r="I213" s="9">
        <v>2.8940980657140476</v>
      </c>
      <c r="J213" s="9">
        <v>2.7151073981745322</v>
      </c>
      <c r="K213" s="9">
        <v>2.6353363431897465</v>
      </c>
      <c r="L213" s="9">
        <v>2.1917713921826909</v>
      </c>
      <c r="M213" s="9">
        <v>2.5529870367156406</v>
      </c>
      <c r="N213" s="9">
        <v>1.7235898457126535</v>
      </c>
      <c r="O213" s="47">
        <v>-0.47798426358923934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1.0081881029367585</v>
      </c>
      <c r="D214" s="11">
        <v>0.99057421858661887</v>
      </c>
      <c r="E214" s="11">
        <v>0.97222305001916354</v>
      </c>
      <c r="F214" s="11">
        <v>0.97652010019100488</v>
      </c>
      <c r="G214" s="11">
        <v>0.9736276893066439</v>
      </c>
      <c r="H214" s="11">
        <v>0.97535476776116381</v>
      </c>
      <c r="I214" s="11">
        <v>0.96923320576782401</v>
      </c>
      <c r="J214" s="11">
        <v>0.97120362294097673</v>
      </c>
      <c r="K214" s="11">
        <v>0.96779765918772875</v>
      </c>
      <c r="L214" s="11">
        <v>0.97383100396067168</v>
      </c>
      <c r="M214" s="11">
        <v>0.97566858624464559</v>
      </c>
      <c r="N214" s="11">
        <v>0.9856834167477333</v>
      </c>
      <c r="O214" s="48">
        <v>1.0058218963343721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51.058046528942896</v>
      </c>
      <c r="D215" s="13">
        <f t="shared" si="72"/>
        <v>55.505822464338756</v>
      </c>
      <c r="E215" s="13">
        <f t="shared" si="72"/>
        <v>53.269766597218542</v>
      </c>
      <c r="F215" s="13">
        <f t="shared" si="72"/>
        <v>52.337531464781527</v>
      </c>
      <c r="G215" s="13">
        <f t="shared" si="72"/>
        <v>52.498656432400011</v>
      </c>
      <c r="H215" s="13">
        <f t="shared" si="72"/>
        <v>53.109200321852228</v>
      </c>
      <c r="I215" s="13">
        <f t="shared" si="72"/>
        <v>53.182946513686545</v>
      </c>
      <c r="J215" s="13">
        <f t="shared" si="72"/>
        <v>53.10619131436075</v>
      </c>
      <c r="K215" s="13">
        <f t="shared" si="72"/>
        <v>52.849701184970456</v>
      </c>
      <c r="L215" s="13">
        <f t="shared" si="72"/>
        <v>52.719177470185315</v>
      </c>
      <c r="M215" s="13">
        <f t="shared" si="72"/>
        <v>53.175736419548848</v>
      </c>
      <c r="N215" s="13">
        <f t="shared" si="72"/>
        <v>52.865960605944842</v>
      </c>
      <c r="O215" s="50">
        <f t="shared" si="72"/>
        <v>51.709275324097824</v>
      </c>
      <c r="P215" s="47">
        <v>51.885189393747403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76.977705598513765</v>
      </c>
      <c r="D216" s="13">
        <f t="shared" si="72"/>
        <v>80.972643540764722</v>
      </c>
      <c r="E216" s="13">
        <f t="shared" si="72"/>
        <v>78.264794730034936</v>
      </c>
      <c r="F216" s="13">
        <f t="shared" si="72"/>
        <v>77.443033104609697</v>
      </c>
      <c r="G216" s="13">
        <f t="shared" si="72"/>
        <v>77.52979664721893</v>
      </c>
      <c r="H216" s="13">
        <f t="shared" si="72"/>
        <v>78.184742255553914</v>
      </c>
      <c r="I216" s="13">
        <f t="shared" si="72"/>
        <v>78.101108292456416</v>
      </c>
      <c r="J216" s="13">
        <f t="shared" si="72"/>
        <v>78.075010843608112</v>
      </c>
      <c r="K216" s="13">
        <f t="shared" si="72"/>
        <v>77.730956281518843</v>
      </c>
      <c r="L216" s="13">
        <f t="shared" si="72"/>
        <v>77.755544731922257</v>
      </c>
      <c r="M216" s="13">
        <f t="shared" si="72"/>
        <v>78.25934635968494</v>
      </c>
      <c r="N216" s="13">
        <f t="shared" si="72"/>
        <v>78.207043324745385</v>
      </c>
      <c r="O216" s="50">
        <f t="shared" si="72"/>
        <v>77.568101233424727</v>
      </c>
      <c r="P216" s="48">
        <v>77.594339297489881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120.29074429059611</v>
      </c>
      <c r="D217" s="13">
        <f t="shared" si="72"/>
        <v>123.52896743711284</v>
      </c>
      <c r="E217" s="13">
        <f t="shared" si="72"/>
        <v>120.03272916622993</v>
      </c>
      <c r="F217" s="13">
        <f t="shared" si="72"/>
        <v>119.39557426232088</v>
      </c>
      <c r="G217" s="13">
        <f t="shared" si="72"/>
        <v>119.35807616746106</v>
      </c>
      <c r="H217" s="13">
        <f t="shared" si="72"/>
        <v>120.08721925512256</v>
      </c>
      <c r="I217" s="13">
        <f t="shared" si="72"/>
        <v>119.74059523024872</v>
      </c>
      <c r="J217" s="13">
        <f t="shared" si="72"/>
        <v>119.79914940048987</v>
      </c>
      <c r="K217" s="13">
        <f t="shared" si="72"/>
        <v>119.308770318801</v>
      </c>
      <c r="L217" s="13">
        <f t="shared" si="72"/>
        <v>119.59255890738491</v>
      </c>
      <c r="M217" s="13">
        <f t="shared" si="72"/>
        <v>120.17530539904133</v>
      </c>
      <c r="N217" s="13">
        <f t="shared" si="72"/>
        <v>120.55325217543299</v>
      </c>
      <c r="O217" s="50">
        <f t="shared" si="72"/>
        <v>120.7794846909094</v>
      </c>
      <c r="P217" s="48">
        <v>120.55560670970738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155.95379775824125</v>
      </c>
      <c r="D218" s="15">
        <f t="shared" si="72"/>
        <v>158.56895771097285</v>
      </c>
      <c r="E218" s="15">
        <f t="shared" si="72"/>
        <v>154.42357598768402</v>
      </c>
      <c r="F218" s="15">
        <f t="shared" si="72"/>
        <v>153.9384224112903</v>
      </c>
      <c r="G218" s="15">
        <f t="shared" si="72"/>
        <v>153.79860987360092</v>
      </c>
      <c r="H218" s="15">
        <f t="shared" si="72"/>
        <v>154.58884561955404</v>
      </c>
      <c r="I218" s="15">
        <f t="shared" si="72"/>
        <v>154.02568105820879</v>
      </c>
      <c r="J218" s="15">
        <f t="shared" si="72"/>
        <v>154.15393560757067</v>
      </c>
      <c r="K218" s="15">
        <f t="shared" si="72"/>
        <v>153.54307596566977</v>
      </c>
      <c r="L218" s="15">
        <f t="shared" si="72"/>
        <v>154.04028454661366</v>
      </c>
      <c r="M218" s="15">
        <f t="shared" si="72"/>
        <v>154.6880325940846</v>
      </c>
      <c r="N218" s="15">
        <f t="shared" si="72"/>
        <v>155.42023809923992</v>
      </c>
      <c r="O218" s="51">
        <f t="shared" si="72"/>
        <v>156.35883735675912</v>
      </c>
      <c r="P218" s="49">
        <v>155.92901903600043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5.1807545413387679</v>
      </c>
      <c r="D219" s="17">
        <f t="shared" si="73"/>
        <v>5.1807545413387679</v>
      </c>
      <c r="E219" s="17">
        <f t="shared" si="73"/>
        <v>5.1807545413387679</v>
      </c>
      <c r="F219" s="17">
        <f t="shared" si="73"/>
        <v>5.1807545413387679</v>
      </c>
      <c r="G219" s="17">
        <f t="shared" si="73"/>
        <v>5.1807545413387679</v>
      </c>
      <c r="H219" s="17">
        <f t="shared" si="73"/>
        <v>5.1807545413387679</v>
      </c>
      <c r="I219" s="17">
        <f t="shared" si="73"/>
        <v>5.1807545413387679</v>
      </c>
      <c r="J219" s="17">
        <f t="shared" si="73"/>
        <v>5.1807545413387679</v>
      </c>
      <c r="K219" s="17">
        <f t="shared" si="73"/>
        <v>5.1807545413387679</v>
      </c>
      <c r="L219" s="17">
        <f t="shared" si="73"/>
        <v>5.1807545413387679</v>
      </c>
      <c r="M219" s="17">
        <f t="shared" si="73"/>
        <v>5.1807545413387679</v>
      </c>
      <c r="N219" s="17">
        <f t="shared" si="73"/>
        <v>5.1807545413387679</v>
      </c>
      <c r="O219" s="52">
        <f t="shared" si="73"/>
        <v>5.1807545413387679</v>
      </c>
      <c r="P219" s="47">
        <v>5.1807545413387679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4.5503619451357133</v>
      </c>
      <c r="D220" s="13">
        <f t="shared" si="73"/>
        <v>4.5503619451357133</v>
      </c>
      <c r="E220" s="13">
        <f t="shared" si="73"/>
        <v>4.5503619451357133</v>
      </c>
      <c r="F220" s="13">
        <f t="shared" si="73"/>
        <v>4.5503619451357133</v>
      </c>
      <c r="G220" s="13">
        <f t="shared" si="73"/>
        <v>4.5503619451357133</v>
      </c>
      <c r="H220" s="13">
        <f t="shared" si="73"/>
        <v>4.5503619451357133</v>
      </c>
      <c r="I220" s="13">
        <f t="shared" si="73"/>
        <v>4.5503619451357133</v>
      </c>
      <c r="J220" s="13">
        <f t="shared" si="73"/>
        <v>4.5503619451357133</v>
      </c>
      <c r="K220" s="13">
        <f t="shared" si="73"/>
        <v>4.5503619451357133</v>
      </c>
      <c r="L220" s="13">
        <f t="shared" si="73"/>
        <v>4.5503619451357133</v>
      </c>
      <c r="M220" s="13">
        <f t="shared" si="73"/>
        <v>4.5503619451357133</v>
      </c>
      <c r="N220" s="13">
        <f t="shared" si="73"/>
        <v>4.5503619451357133</v>
      </c>
      <c r="O220" s="50">
        <f t="shared" si="73"/>
        <v>4.5503619451357133</v>
      </c>
      <c r="P220" s="48">
        <v>4.5503619451357133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3.8611620549132066</v>
      </c>
      <c r="D221" s="13">
        <f t="shared" si="73"/>
        <v>3.8611620549132066</v>
      </c>
      <c r="E221" s="13">
        <f t="shared" si="73"/>
        <v>3.8611620549132066</v>
      </c>
      <c r="F221" s="13">
        <f t="shared" si="73"/>
        <v>3.8611620549132066</v>
      </c>
      <c r="G221" s="13">
        <f t="shared" si="73"/>
        <v>3.8611620549132066</v>
      </c>
      <c r="H221" s="13">
        <f t="shared" si="73"/>
        <v>3.8611620549132066</v>
      </c>
      <c r="I221" s="13">
        <f t="shared" si="73"/>
        <v>3.8611620549132066</v>
      </c>
      <c r="J221" s="13">
        <f t="shared" si="73"/>
        <v>3.8611620549132066</v>
      </c>
      <c r="K221" s="13">
        <f t="shared" si="73"/>
        <v>3.8611620549132066</v>
      </c>
      <c r="L221" s="13">
        <f t="shared" si="73"/>
        <v>3.8611620549132066</v>
      </c>
      <c r="M221" s="13">
        <f t="shared" si="73"/>
        <v>3.8611620549132066</v>
      </c>
      <c r="N221" s="13">
        <f t="shared" si="73"/>
        <v>3.8611620549132066</v>
      </c>
      <c r="O221" s="50">
        <f t="shared" si="73"/>
        <v>3.8611620549132066</v>
      </c>
      <c r="P221" s="48">
        <v>3.8611620549132066</v>
      </c>
    </row>
    <row r="222" spans="1:137" ht="15.75" thickBot="1" x14ac:dyDescent="0.3">
      <c r="B222" s="4" t="s">
        <v>1</v>
      </c>
      <c r="C222" s="14">
        <f t="shared" si="73"/>
        <v>4.6051000722156648</v>
      </c>
      <c r="D222" s="15">
        <f t="shared" si="73"/>
        <v>4.6051000722156648</v>
      </c>
      <c r="E222" s="15">
        <f t="shared" si="73"/>
        <v>4.6051000722156648</v>
      </c>
      <c r="F222" s="15">
        <f t="shared" si="73"/>
        <v>4.6051000722156648</v>
      </c>
      <c r="G222" s="15">
        <f t="shared" si="73"/>
        <v>4.6051000722156648</v>
      </c>
      <c r="H222" s="15">
        <f t="shared" si="73"/>
        <v>4.6051000722156648</v>
      </c>
      <c r="I222" s="15">
        <f t="shared" si="73"/>
        <v>4.6051000722156648</v>
      </c>
      <c r="J222" s="15">
        <f t="shared" si="73"/>
        <v>4.6051000722156648</v>
      </c>
      <c r="K222" s="15">
        <f t="shared" si="73"/>
        <v>4.6051000722156648</v>
      </c>
      <c r="L222" s="15">
        <f t="shared" si="73"/>
        <v>4.6051000722156648</v>
      </c>
      <c r="M222" s="15">
        <f t="shared" si="73"/>
        <v>4.6051000722156648</v>
      </c>
      <c r="N222" s="15">
        <f t="shared" si="73"/>
        <v>4.6051000722156648</v>
      </c>
      <c r="O222" s="51">
        <f t="shared" si="73"/>
        <v>4.6051000722156648</v>
      </c>
      <c r="P222" s="49">
        <v>4.6051000722156648</v>
      </c>
    </row>
    <row r="223" spans="1:137" x14ac:dyDescent="0.25">
      <c r="A223" s="4" t="s">
        <v>19</v>
      </c>
      <c r="C223" s="19">
        <f t="shared" ref="C223:O223" si="74">((C210+C212)/0.768)/(C209+C211+(C210+C212)/0.768)</f>
        <v>7.9612395845246398E-9</v>
      </c>
      <c r="D223" s="19">
        <f t="shared" si="74"/>
        <v>6.473357466264206E-4</v>
      </c>
      <c r="E223" s="19">
        <f t="shared" si="74"/>
        <v>2.386685961359099E-3</v>
      </c>
      <c r="F223" s="19">
        <f t="shared" si="74"/>
        <v>1.3718661029053234E-2</v>
      </c>
      <c r="G223" s="19">
        <f t="shared" si="74"/>
        <v>2.168666471690649E-2</v>
      </c>
      <c r="H223" s="19">
        <f t="shared" si="74"/>
        <v>2.5797660917611091E-2</v>
      </c>
      <c r="I223" s="19">
        <f t="shared" si="74"/>
        <v>3.3703857277326214E-2</v>
      </c>
      <c r="J223" s="19">
        <f t="shared" si="74"/>
        <v>5.1813783808247346E-2</v>
      </c>
      <c r="K223" s="19">
        <f t="shared" si="74"/>
        <v>5.0972506502720095E-2</v>
      </c>
      <c r="L223" s="19">
        <f t="shared" si="74"/>
        <v>5.1469638010848438E-2</v>
      </c>
      <c r="M223" s="19">
        <f t="shared" si="74"/>
        <v>6.1599269051532873E-2</v>
      </c>
      <c r="N223" s="19">
        <f t="shared" si="74"/>
        <v>6.2154441093393388E-2</v>
      </c>
      <c r="O223" s="19">
        <f t="shared" si="74"/>
        <v>7.2643539171602461E-2</v>
      </c>
      <c r="P223" s="2" t="s">
        <v>20</v>
      </c>
    </row>
    <row r="224" spans="1:137" x14ac:dyDescent="0.25">
      <c r="B224" s="4"/>
      <c r="C224" s="19">
        <f>STDEV(A!C223,B!C223,'C'!C223)</f>
        <v>4.1432181817542782E-10</v>
      </c>
      <c r="D224" s="19">
        <f>STDEV(A!D223,B!D223,'C'!D223)</f>
        <v>3.7373946757083128E-4</v>
      </c>
      <c r="E224" s="19">
        <f>STDEV(A!E223,B!E223,'C'!E223)</f>
        <v>4.7227864114128097E-3</v>
      </c>
      <c r="F224" s="19">
        <f>STDEV(A!F223,B!F223,'C'!F223)</f>
        <v>5.103858528151926E-3</v>
      </c>
      <c r="G224" s="19">
        <f>STDEV(A!G223,B!G223,'C'!G223)</f>
        <v>5.0060978585684318E-3</v>
      </c>
      <c r="H224" s="19">
        <f>STDEV(A!H223,B!H223,'C'!H223)</f>
        <v>7.5402971606186604E-3</v>
      </c>
      <c r="I224" s="19">
        <f>STDEV(A!I223,B!I223,'C'!I223)</f>
        <v>1.9665002801190963E-3</v>
      </c>
      <c r="J224" s="19">
        <f>STDEV(A!J223,B!J223,'C'!J223)</f>
        <v>7.9184260804312599E-3</v>
      </c>
      <c r="K224" s="19">
        <f>STDEV(A!K223,B!K223,'C'!K223)</f>
        <v>6.0277901200062852E-3</v>
      </c>
      <c r="L224" s="19">
        <f>STDEV(A!L223,B!L223,'C'!L223)</f>
        <v>3.800688206782918E-3</v>
      </c>
      <c r="M224" s="19">
        <f>STDEV(A!M223,B!M223,'C'!M223)</f>
        <v>2.4923748235702089E-3</v>
      </c>
      <c r="N224" s="19">
        <f>STDEV(A!N223,B!N223,'C'!N223)</f>
        <v>2.6469925611567564E-3</v>
      </c>
      <c r="O224" s="19">
        <f>STDEV(A!O223,B!O223,'C'!O223)</f>
        <v>9.0921535114363902E-3</v>
      </c>
      <c r="P224" s="2" t="s">
        <v>22</v>
      </c>
    </row>
    <row r="225" spans="1:16" x14ac:dyDescent="0.25">
      <c r="B225" s="4"/>
      <c r="C225" s="73">
        <f>C210/(C209*0.768+C210)</f>
        <v>0</v>
      </c>
      <c r="D225" s="73">
        <f t="shared" ref="D225:O225" si="75">D210/(D209*0.768+D210)</f>
        <v>0</v>
      </c>
      <c r="E225" s="73">
        <f t="shared" si="75"/>
        <v>3.0598374808213052E-3</v>
      </c>
      <c r="F225" s="73">
        <f t="shared" si="75"/>
        <v>1.1202737852204429E-2</v>
      </c>
      <c r="G225" s="73">
        <f t="shared" si="75"/>
        <v>2.1021854234716093E-2</v>
      </c>
      <c r="H225" s="73">
        <f t="shared" si="75"/>
        <v>2.7444595993476938E-2</v>
      </c>
      <c r="I225" s="73">
        <f t="shared" si="75"/>
        <v>3.364479467496926E-2</v>
      </c>
      <c r="J225" s="73">
        <f t="shared" si="75"/>
        <v>4.685049212074624E-2</v>
      </c>
      <c r="K225" s="73">
        <f t="shared" si="75"/>
        <v>4.7106448547316535E-2</v>
      </c>
      <c r="L225" s="73">
        <f t="shared" si="75"/>
        <v>4.7131256676242211E-2</v>
      </c>
      <c r="M225" s="73">
        <f t="shared" si="75"/>
        <v>5.5336643889532619E-2</v>
      </c>
      <c r="N225" s="73">
        <f t="shared" si="75"/>
        <v>5.0902141513624564E-2</v>
      </c>
      <c r="O225" s="73">
        <f t="shared" si="75"/>
        <v>6.2145958020838568E-2</v>
      </c>
      <c r="P225" s="74" t="s">
        <v>52</v>
      </c>
    </row>
    <row r="226" spans="1:16" x14ac:dyDescent="0.25">
      <c r="C226" s="75">
        <f>C212/(C211*0.768+C212)</f>
        <v>4.0368163805607044E-8</v>
      </c>
      <c r="D226" s="75">
        <f t="shared" ref="D226:O226" si="76">D212/(D211*0.768+D212)</f>
        <v>3.1560119943551744E-3</v>
      </c>
      <c r="E226" s="75">
        <f t="shared" si="76"/>
        <v>0</v>
      </c>
      <c r="F226" s="75">
        <f t="shared" si="76"/>
        <v>2.2648509511391354E-2</v>
      </c>
      <c r="G226" s="75">
        <f t="shared" si="76"/>
        <v>2.4131552099195087E-2</v>
      </c>
      <c r="H226" s="75">
        <f t="shared" si="76"/>
        <v>1.959896156849918E-2</v>
      </c>
      <c r="I226" s="75">
        <f t="shared" si="76"/>
        <v>3.3941967969923909E-2</v>
      </c>
      <c r="J226" s="75">
        <f t="shared" si="76"/>
        <v>7.1195471305911695E-2</v>
      </c>
      <c r="K226" s="75">
        <f t="shared" si="76"/>
        <v>6.6628202743320666E-2</v>
      </c>
      <c r="L226" s="75">
        <f t="shared" si="76"/>
        <v>6.8848230304282262E-2</v>
      </c>
      <c r="M226" s="75">
        <f t="shared" si="76"/>
        <v>8.6883476751023855E-2</v>
      </c>
      <c r="N226" s="75">
        <f t="shared" si="76"/>
        <v>0.10700519962858793</v>
      </c>
      <c r="O226" s="75">
        <f t="shared" si="76"/>
        <v>0.11480696882492925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98.189867995034632</v>
      </c>
      <c r="D227" s="54">
        <f t="shared" ref="D227:O227" si="77">AVERAGE(D$214*D$216+D$213, D$214*D$217+D$213)</f>
        <v>105.39670327146661</v>
      </c>
      <c r="E227" s="54">
        <f t="shared" si="77"/>
        <v>99.22050126084477</v>
      </c>
      <c r="F227" s="54">
        <f t="shared" si="77"/>
        <v>97.779029413276504</v>
      </c>
      <c r="G227" s="54">
        <f t="shared" si="77"/>
        <v>97.829541704256769</v>
      </c>
      <c r="H227" s="54">
        <f t="shared" si="77"/>
        <v>99.195484956867858</v>
      </c>
      <c r="I227" s="54">
        <f t="shared" si="77"/>
        <v>98.771472335653499</v>
      </c>
      <c r="J227" s="54">
        <f t="shared" si="77"/>
        <v>98.803158055910217</v>
      </c>
      <c r="K227" s="54">
        <f t="shared" si="77"/>
        <v>97.982629428579543</v>
      </c>
      <c r="L227" s="54">
        <f t="shared" si="77"/>
        <v>98.283622340583278</v>
      </c>
      <c r="M227" s="54">
        <f t="shared" si="77"/>
        <v>99.356215108408151</v>
      </c>
      <c r="N227" s="54">
        <f t="shared" si="77"/>
        <v>99.680953436915118</v>
      </c>
      <c r="O227" s="54">
        <f t="shared" si="77"/>
        <v>99.273188240290054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34.554605654777973</v>
      </c>
      <c r="D229" s="2">
        <f t="shared" ref="D229:O229" si="78">(D$214*D$215 + D$213) - (D$214*D$219)*$A$229</f>
        <v>43.696562594601474</v>
      </c>
      <c r="E229" s="2">
        <f t="shared" si="78"/>
        <v>39.505337524221233</v>
      </c>
      <c r="F229" s="2">
        <f t="shared" si="78"/>
        <v>37.601919757988966</v>
      </c>
      <c r="G229" s="2">
        <f t="shared" si="78"/>
        <v>37.963566708863432</v>
      </c>
      <c r="H229" s="2">
        <f t="shared" si="78"/>
        <v>39.143824288885824</v>
      </c>
      <c r="I229" s="2">
        <f t="shared" si="78"/>
        <v>39.376697810159214</v>
      </c>
      <c r="J229" s="2">
        <f t="shared" si="78"/>
        <v>39.197330062929936</v>
      </c>
      <c r="K229" s="2">
        <f t="shared" si="78"/>
        <v>38.741387084973525</v>
      </c>
      <c r="L229" s="2">
        <f t="shared" si="78"/>
        <v>38.395802727156848</v>
      </c>
      <c r="M229" s="2">
        <f t="shared" si="78"/>
        <v>39.270784234609209</v>
      </c>
      <c r="N229" s="2">
        <f t="shared" si="78"/>
        <v>38.512939012517037</v>
      </c>
      <c r="O229" s="2">
        <f t="shared" si="78"/>
        <v>35.899588029334176</v>
      </c>
    </row>
    <row r="230" spans="1:16" x14ac:dyDescent="0.25">
      <c r="C230" s="2">
        <f>(C$214*C$216 + C$213) + (C$214*C$220)*$A$229</f>
        <v>90.118885170762141</v>
      </c>
      <c r="D230" s="2">
        <f t="shared" ref="D230:O230" si="79">(D$214*D$216 + D$213) + (D$214*D$220)*$A$229</f>
        <v>97.841518310961845</v>
      </c>
      <c r="E230" s="2">
        <f t="shared" si="79"/>
        <v>92.188527262538742</v>
      </c>
      <c r="F230" s="2">
        <f t="shared" si="79"/>
        <v>90.625839273686609</v>
      </c>
      <c r="G230" s="2">
        <f t="shared" si="79"/>
        <v>90.75803129422799</v>
      </c>
      <c r="H230" s="2">
        <f t="shared" si="79"/>
        <v>92.0752462502832</v>
      </c>
      <c r="I230" s="2">
        <f t="shared" si="79"/>
        <v>91.823371316494956</v>
      </c>
      <c r="J230" s="2">
        <f t="shared" si="79"/>
        <v>91.799824811068447</v>
      </c>
      <c r="K230" s="2">
        <f t="shared" si="79"/>
        <v>91.074662795745155</v>
      </c>
      <c r="L230" s="2">
        <f t="shared" si="79"/>
        <v>91.206382206227289</v>
      </c>
      <c r="M230" s="2">
        <f t="shared" si="79"/>
        <v>92.227108477635483</v>
      </c>
      <c r="N230" s="2">
        <f t="shared" si="79"/>
        <v>92.266624452346377</v>
      </c>
      <c r="O230" s="2">
        <f t="shared" si="79"/>
        <v>91.272271456063081</v>
      </c>
    </row>
    <row r="231" spans="1:16" x14ac:dyDescent="0.25">
      <c r="C231" s="2">
        <f>(C$214*C$217 + C$213) - (C$214*C$221)*$A$229</f>
        <v>108.34538020891006</v>
      </c>
      <c r="D231" s="2">
        <f t="shared" ref="D231:O231" si="80">(D$214*D$217 + D$213) - (D$214*D$221)*$A$229</f>
        <v>114.99999916009278</v>
      </c>
      <c r="E231" s="2">
        <f t="shared" si="80"/>
        <v>108.26264331718582</v>
      </c>
      <c r="F231" s="2">
        <f t="shared" si="80"/>
        <v>106.95127219042153</v>
      </c>
      <c r="G231" s="2">
        <f t="shared" si="80"/>
        <v>106.91412440404874</v>
      </c>
      <c r="H231" s="2">
        <f t="shared" si="80"/>
        <v>108.33236686005948</v>
      </c>
      <c r="I231" s="2">
        <f t="shared" si="80"/>
        <v>107.72355961185761</v>
      </c>
      <c r="J231" s="2">
        <f t="shared" si="80"/>
        <v>107.81455159169585</v>
      </c>
      <c r="K231" s="2">
        <f t="shared" si="80"/>
        <v>106.89161418282328</v>
      </c>
      <c r="L231" s="2">
        <f t="shared" si="80"/>
        <v>107.37435513801417</v>
      </c>
      <c r="M231" s="2">
        <f t="shared" si="80"/>
        <v>108.5026137867809</v>
      </c>
      <c r="N231" s="2">
        <f t="shared" si="80"/>
        <v>109.13328112933391</v>
      </c>
      <c r="O231" s="2">
        <f t="shared" si="80"/>
        <v>109.35374204612816</v>
      </c>
    </row>
    <row r="232" spans="1:16" x14ac:dyDescent="0.25">
      <c r="C232" s="2">
        <f>(C$214*C$218 + C$213) + (C$214*C$222)*$A$229</f>
        <v>169.90720068813357</v>
      </c>
      <c r="D232" s="2">
        <f t="shared" ref="D232:O232" si="81">(D$214*D$218 + D$213) + (D$214*D$222)*$A$229</f>
        <v>174.86909311769489</v>
      </c>
      <c r="E232" s="2">
        <f t="shared" si="81"/>
        <v>166.39150286917868</v>
      </c>
      <c r="F232" s="2">
        <f t="shared" si="81"/>
        <v>165.48548314761743</v>
      </c>
      <c r="G232" s="2">
        <f t="shared" si="81"/>
        <v>165.17534335054779</v>
      </c>
      <c r="H232" s="2">
        <f t="shared" si="81"/>
        <v>166.75652002255475</v>
      </c>
      <c r="I232" s="2">
        <f t="shared" si="81"/>
        <v>165.57115040595983</v>
      </c>
      <c r="J232" s="2">
        <f t="shared" si="81"/>
        <v>165.84743777328202</v>
      </c>
      <c r="K232" s="2">
        <f t="shared" si="81"/>
        <v>164.60438105789524</v>
      </c>
      <c r="L232" s="2">
        <f t="shared" si="81"/>
        <v>165.65474402259443</v>
      </c>
      <c r="M232" s="2">
        <f t="shared" si="81"/>
        <v>166.95639553767313</v>
      </c>
      <c r="N232" s="2">
        <f t="shared" si="81"/>
        <v>168.53625348805801</v>
      </c>
      <c r="O232" s="2">
        <f t="shared" si="81"/>
        <v>170.68688949756046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Q37" sqref="Q37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7.7848471749085903E-9</v>
      </c>
      <c r="D4" s="21">
        <f>A!D$223</f>
        <v>0</v>
      </c>
      <c r="E4" s="21">
        <f>A!E$223</f>
        <v>1.1377556018094594E-2</v>
      </c>
      <c r="F4" s="21">
        <f>A!F$223</f>
        <v>9.3096794504268655E-3</v>
      </c>
      <c r="G4" s="21">
        <f>A!G$223</f>
        <v>2.3958028517236326E-2</v>
      </c>
      <c r="H4" s="21">
        <f>A!H$223</f>
        <v>3.0900902751156936E-2</v>
      </c>
      <c r="I4" s="21">
        <f>A!I$223</f>
        <v>3.7416654094748161E-2</v>
      </c>
      <c r="J4" s="21">
        <f>A!J$223</f>
        <v>4.1415149574293021E-2</v>
      </c>
      <c r="K4" s="21">
        <f>A!K$223</f>
        <v>4.4772602840211423E-2</v>
      </c>
      <c r="L4" s="21">
        <f>A!L$223</f>
        <v>5.0518157375070885E-2</v>
      </c>
      <c r="M4" s="21">
        <f>A!M$223</f>
        <v>5.6717005464593219E-2</v>
      </c>
      <c r="N4" s="21">
        <f>A!N$223</f>
        <v>6.7319905583215517E-2</v>
      </c>
      <c r="O4" s="22">
        <f>A!O$223</f>
        <v>6.6789021003191673E-2</v>
      </c>
      <c r="P4" s="20"/>
    </row>
    <row r="5" spans="1:18" x14ac:dyDescent="0.25">
      <c r="B5" s="25" t="s">
        <v>12</v>
      </c>
      <c r="C5" s="20">
        <f>B!C$223</f>
        <v>7.1718643758802482E-9</v>
      </c>
      <c r="D5" s="21">
        <f>B!D$223</f>
        <v>0</v>
      </c>
      <c r="E5" s="21">
        <f>B!E$223</f>
        <v>4.3746668663879338E-3</v>
      </c>
      <c r="F5" s="21">
        <f>B!F$223</f>
        <v>1.9487173231440683E-2</v>
      </c>
      <c r="G5" s="21">
        <f>B!G$223</f>
        <v>1.4377601080727293E-2</v>
      </c>
      <c r="H5" s="21">
        <f>B!H$223</f>
        <v>4.0638949685980454E-2</v>
      </c>
      <c r="I5" s="21">
        <f>B!I$223</f>
        <v>3.4436545358803541E-2</v>
      </c>
      <c r="J5" s="21">
        <f>B!J$223</f>
        <v>3.6270109808162886E-2</v>
      </c>
      <c r="K5" s="21">
        <f>B!K$223</f>
        <v>3.8918580295567377E-2</v>
      </c>
      <c r="L5" s="21">
        <f>B!L$223</f>
        <v>4.4462687545878073E-2</v>
      </c>
      <c r="M5" s="21">
        <f>B!M$223</f>
        <v>5.828726213255294E-2</v>
      </c>
      <c r="N5" s="21">
        <f>B!N$223</f>
        <v>6.3733086036448894E-2</v>
      </c>
      <c r="O5" s="22">
        <f>B!O$223</f>
        <v>5.4806711710398838E-2</v>
      </c>
      <c r="P5" s="20"/>
    </row>
    <row r="6" spans="1:18" ht="15.75" thickBot="1" x14ac:dyDescent="0.3">
      <c r="B6" s="25" t="s">
        <v>13</v>
      </c>
      <c r="C6" s="20">
        <f>'C'!C$223</f>
        <v>7.9612395845246398E-9</v>
      </c>
      <c r="D6" s="21">
        <f>'C'!D$223</f>
        <v>6.473357466264206E-4</v>
      </c>
      <c r="E6" s="21">
        <f>'C'!E$223</f>
        <v>2.386685961359099E-3</v>
      </c>
      <c r="F6" s="21">
        <f>'C'!F$223</f>
        <v>1.3718661029053234E-2</v>
      </c>
      <c r="G6" s="21">
        <f>'C'!G$223</f>
        <v>2.168666471690649E-2</v>
      </c>
      <c r="H6" s="21">
        <f>'C'!H$223</f>
        <v>2.5797660917611091E-2</v>
      </c>
      <c r="I6" s="21">
        <f>'C'!I$223</f>
        <v>3.3703857277326214E-2</v>
      </c>
      <c r="J6" s="21">
        <f>'C'!J$223</f>
        <v>5.1813783808247346E-2</v>
      </c>
      <c r="K6" s="21">
        <f>'C'!K$223</f>
        <v>5.0972506502720095E-2</v>
      </c>
      <c r="L6" s="21">
        <f>'C'!L$223</f>
        <v>5.1469638010848438E-2</v>
      </c>
      <c r="M6" s="21">
        <f>'C'!M$223</f>
        <v>6.1599269051532873E-2</v>
      </c>
      <c r="N6" s="21">
        <f>'C'!N$223</f>
        <v>6.2154441093393388E-2</v>
      </c>
      <c r="O6" s="22">
        <f>'C'!O$223</f>
        <v>7.2643539171602461E-2</v>
      </c>
      <c r="P6" s="20"/>
    </row>
    <row r="7" spans="1:18" x14ac:dyDescent="0.25">
      <c r="B7" s="26" t="s">
        <v>14</v>
      </c>
      <c r="C7" s="27">
        <f t="shared" ref="C7:O7" si="0">AVERAGE(C4:C6)</f>
        <v>7.6393170451044928E-9</v>
      </c>
      <c r="D7" s="28">
        <f t="shared" si="0"/>
        <v>2.1577858220880687E-4</v>
      </c>
      <c r="E7" s="28">
        <f t="shared" si="0"/>
        <v>6.0463029486138757E-3</v>
      </c>
      <c r="F7" s="28">
        <f t="shared" si="0"/>
        <v>1.4171837903640259E-2</v>
      </c>
      <c r="G7" s="28">
        <f t="shared" si="0"/>
        <v>2.0007431438290035E-2</v>
      </c>
      <c r="H7" s="28">
        <f t="shared" si="0"/>
        <v>3.2445837784916165E-2</v>
      </c>
      <c r="I7" s="28">
        <f t="shared" si="0"/>
        <v>3.5185685576959308E-2</v>
      </c>
      <c r="J7" s="28">
        <f t="shared" si="0"/>
        <v>4.3166347730234422E-2</v>
      </c>
      <c r="K7" s="28">
        <f t="shared" si="0"/>
        <v>4.4887896546166296E-2</v>
      </c>
      <c r="L7" s="28">
        <f t="shared" si="0"/>
        <v>4.881682764393247E-2</v>
      </c>
      <c r="M7" s="28">
        <f t="shared" si="0"/>
        <v>5.8867845549559678E-2</v>
      </c>
      <c r="N7" s="28">
        <f t="shared" si="0"/>
        <v>6.4402477571019259E-2</v>
      </c>
      <c r="O7" s="29">
        <f t="shared" si="0"/>
        <v>6.4746423961730984E-2</v>
      </c>
      <c r="P7" s="41"/>
    </row>
    <row r="8" spans="1:18" ht="15.75" thickBot="1" x14ac:dyDescent="0.3">
      <c r="B8" s="30" t="s">
        <v>15</v>
      </c>
      <c r="C8" s="37">
        <f t="shared" ref="C8:O8" si="1">STDEV(C4:C6)</f>
        <v>4.1432181817542782E-10</v>
      </c>
      <c r="D8" s="38">
        <f t="shared" si="1"/>
        <v>3.7373946757083128E-4</v>
      </c>
      <c r="E8" s="38">
        <f t="shared" si="1"/>
        <v>4.7227864114128097E-3</v>
      </c>
      <c r="F8" s="38">
        <f t="shared" si="1"/>
        <v>5.103858528151926E-3</v>
      </c>
      <c r="G8" s="38">
        <f t="shared" si="1"/>
        <v>5.0060978585684318E-3</v>
      </c>
      <c r="H8" s="38">
        <f t="shared" si="1"/>
        <v>7.5402971606186604E-3</v>
      </c>
      <c r="I8" s="38">
        <f t="shared" si="1"/>
        <v>1.9665002801190963E-3</v>
      </c>
      <c r="J8" s="38">
        <f t="shared" si="1"/>
        <v>7.9184260804312599E-3</v>
      </c>
      <c r="K8" s="38">
        <f t="shared" si="1"/>
        <v>6.0277901200062852E-3</v>
      </c>
      <c r="L8" s="38">
        <f t="shared" si="1"/>
        <v>3.800688206782918E-3</v>
      </c>
      <c r="M8" s="38">
        <f t="shared" si="1"/>
        <v>2.4923748235702089E-3</v>
      </c>
      <c r="N8" s="38">
        <f t="shared" si="1"/>
        <v>2.6469925611567564E-3</v>
      </c>
      <c r="O8" s="39">
        <f t="shared" si="1"/>
        <v>9.0921535114363902E-3</v>
      </c>
      <c r="P8" s="42"/>
    </row>
    <row r="9" spans="1:18" x14ac:dyDescent="0.25">
      <c r="B9" s="4">
        <f>Expt!B1</f>
        <v>800</v>
      </c>
      <c r="C9" s="43">
        <f>$B$9*C7</f>
        <v>6.1114536360835943E-6</v>
      </c>
      <c r="D9" s="43">
        <f t="shared" ref="D9:O9" si="2">$B$9*D7</f>
        <v>0.1726228657670455</v>
      </c>
      <c r="E9" s="43">
        <f t="shared" si="2"/>
        <v>4.8370423588911002</v>
      </c>
      <c r="F9" s="43">
        <f t="shared" si="2"/>
        <v>11.337470322912207</v>
      </c>
      <c r="G9" s="43">
        <f t="shared" si="2"/>
        <v>16.00594515063203</v>
      </c>
      <c r="H9" s="43">
        <f t="shared" si="2"/>
        <v>25.956670227932932</v>
      </c>
      <c r="I9" s="43">
        <f t="shared" si="2"/>
        <v>28.148548461567447</v>
      </c>
      <c r="J9" s="43">
        <f t="shared" si="2"/>
        <v>34.533078184187538</v>
      </c>
      <c r="K9" s="43">
        <f t="shared" si="2"/>
        <v>35.910317236933039</v>
      </c>
      <c r="L9" s="43">
        <f t="shared" si="2"/>
        <v>39.053462115145976</v>
      </c>
      <c r="M9" s="43">
        <f t="shared" si="2"/>
        <v>47.094276439647743</v>
      </c>
      <c r="N9" s="43">
        <f t="shared" si="2"/>
        <v>51.521982056815411</v>
      </c>
      <c r="O9" s="43">
        <f t="shared" si="2"/>
        <v>51.797139169384785</v>
      </c>
      <c r="P9" s="31"/>
      <c r="Q9" s="4">
        <f>LINEST(C9:O9,C3:O3, FALSE)</f>
        <v>0.45327738805215978</v>
      </c>
      <c r="R9" s="4" t="s">
        <v>23</v>
      </c>
    </row>
    <row r="10" spans="1:18" ht="17.25" x14ac:dyDescent="0.25">
      <c r="C10" s="31">
        <f>$B$9*C8</f>
        <v>3.3145745454034223E-7</v>
      </c>
      <c r="D10" s="31">
        <f t="shared" ref="D10:O10" si="3">$B$9*D8</f>
        <v>0.29899157405666504</v>
      </c>
      <c r="E10" s="31">
        <f t="shared" si="3"/>
        <v>3.7782291291302479</v>
      </c>
      <c r="F10" s="31">
        <f t="shared" si="3"/>
        <v>4.0830868225215404</v>
      </c>
      <c r="G10" s="31">
        <f t="shared" si="3"/>
        <v>4.004878286854745</v>
      </c>
      <c r="H10" s="31">
        <f t="shared" si="3"/>
        <v>6.0322377284949287</v>
      </c>
      <c r="I10" s="31">
        <f t="shared" si="3"/>
        <v>1.5732002240952769</v>
      </c>
      <c r="J10" s="31">
        <f t="shared" si="3"/>
        <v>6.334740864345008</v>
      </c>
      <c r="K10" s="31">
        <f t="shared" si="3"/>
        <v>4.8222320960050284</v>
      </c>
      <c r="L10" s="31">
        <f t="shared" si="3"/>
        <v>3.0405505654263343</v>
      </c>
      <c r="M10" s="31">
        <f t="shared" si="3"/>
        <v>1.9938998588561672</v>
      </c>
      <c r="N10" s="31">
        <f t="shared" si="3"/>
        <v>2.117594048925405</v>
      </c>
      <c r="O10" s="31">
        <f t="shared" si="3"/>
        <v>7.2737228091491124</v>
      </c>
      <c r="P10" s="31"/>
      <c r="Q10" s="4">
        <f>Q9/Expt!B3</f>
        <v>4.5327738805215977E-2</v>
      </c>
      <c r="R10" s="4" t="s">
        <v>31</v>
      </c>
    </row>
    <row r="11" spans="1:18" x14ac:dyDescent="0.25">
      <c r="B11" s="4">
        <f>Expt!B3</f>
        <v>10</v>
      </c>
      <c r="C11" s="43">
        <f>C9/$B11</f>
        <v>6.1114536360835947E-7</v>
      </c>
      <c r="D11" s="43">
        <f t="shared" ref="D11:O11" si="4">D9/$B11</f>
        <v>1.726228657670455E-2</v>
      </c>
      <c r="E11" s="43">
        <f t="shared" si="4"/>
        <v>0.48370423588911005</v>
      </c>
      <c r="F11" s="43">
        <f t="shared" si="4"/>
        <v>1.1337470322912206</v>
      </c>
      <c r="G11" s="43">
        <f t="shared" si="4"/>
        <v>1.600594515063203</v>
      </c>
      <c r="H11" s="43">
        <f t="shared" si="4"/>
        <v>2.5956670227932932</v>
      </c>
      <c r="I11" s="43">
        <f t="shared" si="4"/>
        <v>2.8148548461567446</v>
      </c>
      <c r="J11" s="43">
        <f t="shared" si="4"/>
        <v>3.4533078184187538</v>
      </c>
      <c r="K11" s="43">
        <f t="shared" si="4"/>
        <v>3.591031723693304</v>
      </c>
      <c r="L11" s="43">
        <f t="shared" si="4"/>
        <v>3.9053462115145976</v>
      </c>
      <c r="M11" s="43">
        <f t="shared" si="4"/>
        <v>4.7094276439647746</v>
      </c>
      <c r="N11" s="43">
        <f t="shared" si="4"/>
        <v>5.1521982056815414</v>
      </c>
      <c r="O11" s="43">
        <f t="shared" si="4"/>
        <v>5.1797139169384785</v>
      </c>
      <c r="P11" s="31"/>
    </row>
    <row r="12" spans="1:18" x14ac:dyDescent="0.25">
      <c r="C12" s="43">
        <f>C10/$B11</f>
        <v>3.3145745454034223E-8</v>
      </c>
      <c r="D12" s="43">
        <f t="shared" ref="D12:O12" si="5">D10/$B11</f>
        <v>2.9899157405666503E-2</v>
      </c>
      <c r="E12" s="43">
        <f t="shared" si="5"/>
        <v>0.37782291291302478</v>
      </c>
      <c r="F12" s="43">
        <f t="shared" si="5"/>
        <v>0.40830868225215405</v>
      </c>
      <c r="G12" s="43">
        <f t="shared" si="5"/>
        <v>0.4004878286854745</v>
      </c>
      <c r="H12" s="43">
        <f t="shared" si="5"/>
        <v>0.60322377284949291</v>
      </c>
      <c r="I12" s="43">
        <f t="shared" si="5"/>
        <v>0.15732002240952769</v>
      </c>
      <c r="J12" s="43">
        <f t="shared" si="5"/>
        <v>0.63347408643450076</v>
      </c>
      <c r="K12" s="43">
        <f t="shared" si="5"/>
        <v>0.48222320960050286</v>
      </c>
      <c r="L12" s="43">
        <f t="shared" si="5"/>
        <v>0.30405505654263343</v>
      </c>
      <c r="M12" s="43">
        <f t="shared" si="5"/>
        <v>0.19938998588561671</v>
      </c>
      <c r="N12" s="43">
        <f t="shared" si="5"/>
        <v>0.2117594048925405</v>
      </c>
      <c r="O12" s="43">
        <f t="shared" si="5"/>
        <v>0.72737228091491124</v>
      </c>
      <c r="P12" s="31"/>
    </row>
    <row r="48" spans="19:20" ht="17.25" x14ac:dyDescent="0.25">
      <c r="S48" s="4">
        <f>LINEST(C11:E11,C3:E3,FALSE)</f>
        <v>1.9693415167098487E-2</v>
      </c>
      <c r="T48" s="4" t="s">
        <v>31</v>
      </c>
    </row>
  </sheetData>
  <mergeCells count="1">
    <mergeCell ref="C2:O2"/>
  </mergeCells>
  <conditionalFormatting sqref="C7:M7">
    <cfRule type="cellIs" dxfId="5" priority="2" operator="lessThan">
      <formula>0.2</formula>
    </cfRule>
  </conditionalFormatting>
  <conditionalFormatting sqref="C7:O7">
    <cfRule type="cellIs" dxfId="4" priority="1" operator="less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A19" zoomScale="80" zoomScaleNormal="80" workbookViewId="0">
      <selection activeCell="A34" sqref="A34:XFD3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  <c r="Q2" s="4" t="s">
        <v>54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0</v>
      </c>
      <c r="D4" s="21">
        <f>A!D$225</f>
        <v>0</v>
      </c>
      <c r="E4" s="21">
        <f>A!E$225</f>
        <v>1.4466391624327286E-2</v>
      </c>
      <c r="F4" s="21">
        <f>A!F$225</f>
        <v>1.1776208533395048E-2</v>
      </c>
      <c r="G4" s="21">
        <f>A!G$225</f>
        <v>2.0019002973505673E-2</v>
      </c>
      <c r="H4" s="21">
        <f>A!H$225</f>
        <v>2.3983710863622939E-2</v>
      </c>
      <c r="I4" s="21">
        <f>A!I$225</f>
        <v>3.1086364594913509E-2</v>
      </c>
      <c r="J4" s="21">
        <f>A!J$225</f>
        <v>3.6518515229609853E-2</v>
      </c>
      <c r="K4" s="21">
        <f>A!K$225</f>
        <v>4.4302020547086506E-2</v>
      </c>
      <c r="L4" s="21">
        <f>A!L$225</f>
        <v>4.2842469035910588E-2</v>
      </c>
      <c r="M4" s="21">
        <f>A!M$225</f>
        <v>5.0093288741196534E-2</v>
      </c>
      <c r="N4" s="21">
        <f>A!N$225</f>
        <v>4.8778271691317536E-2</v>
      </c>
      <c r="O4" s="22">
        <f>A!O$225</f>
        <v>5.6530723810686835E-2</v>
      </c>
      <c r="P4" s="20"/>
    </row>
    <row r="5" spans="1:18" x14ac:dyDescent="0.25">
      <c r="B5" s="25" t="s">
        <v>12</v>
      </c>
      <c r="C5" s="20">
        <f>B!C$225</f>
        <v>0</v>
      </c>
      <c r="D5" s="21">
        <f>B!D$225</f>
        <v>0</v>
      </c>
      <c r="E5" s="21">
        <f>B!E$225</f>
        <v>4.4284363827161721E-3</v>
      </c>
      <c r="F5" s="21">
        <f>B!F$225</f>
        <v>1.8416913651818651E-2</v>
      </c>
      <c r="G5" s="21">
        <f>B!G$225</f>
        <v>1.2554606997815835E-2</v>
      </c>
      <c r="H5" s="21">
        <f>B!H$225</f>
        <v>3.2830244106952795E-2</v>
      </c>
      <c r="I5" s="21">
        <f>B!I$225</f>
        <v>3.0864981893479495E-2</v>
      </c>
      <c r="J5" s="21">
        <f>B!J$225</f>
        <v>3.2552407560137588E-2</v>
      </c>
      <c r="K5" s="21">
        <f>B!K$225</f>
        <v>3.8868256397600394E-2</v>
      </c>
      <c r="L5" s="21">
        <f>B!L$225</f>
        <v>4.3848518201931197E-2</v>
      </c>
      <c r="M5" s="21">
        <f>B!M$225</f>
        <v>5.1238290996081418E-2</v>
      </c>
      <c r="N5" s="21">
        <f>B!N$225</f>
        <v>5.3875313590775194E-2</v>
      </c>
      <c r="O5" s="22">
        <f>B!O$225</f>
        <v>4.8244789952636466E-2</v>
      </c>
      <c r="P5" s="20"/>
    </row>
    <row r="6" spans="1:18" ht="15.75" thickBot="1" x14ac:dyDescent="0.3">
      <c r="B6" s="25" t="s">
        <v>13</v>
      </c>
      <c r="C6" s="20">
        <f>'C'!C$225</f>
        <v>0</v>
      </c>
      <c r="D6" s="21">
        <f>'C'!D$225</f>
        <v>0</v>
      </c>
      <c r="E6" s="21">
        <f>'C'!E$225</f>
        <v>3.0598374808213052E-3</v>
      </c>
      <c r="F6" s="21">
        <f>'C'!F$225</f>
        <v>1.1202737852204429E-2</v>
      </c>
      <c r="G6" s="21">
        <f>'C'!G$225</f>
        <v>2.1021854234716093E-2</v>
      </c>
      <c r="H6" s="21">
        <f>'C'!H$225</f>
        <v>2.7444595993476938E-2</v>
      </c>
      <c r="I6" s="21">
        <f>'C'!I$225</f>
        <v>3.364479467496926E-2</v>
      </c>
      <c r="J6" s="21">
        <f>'C'!J$225</f>
        <v>4.685049212074624E-2</v>
      </c>
      <c r="K6" s="21">
        <f>'C'!K$225</f>
        <v>4.7106448547316535E-2</v>
      </c>
      <c r="L6" s="21">
        <f>'C'!L$225</f>
        <v>4.7131256676242211E-2</v>
      </c>
      <c r="M6" s="21">
        <f>'C'!M$225</f>
        <v>5.5336643889532619E-2</v>
      </c>
      <c r="N6" s="21">
        <f>'C'!N$225</f>
        <v>5.0902141513624564E-2</v>
      </c>
      <c r="O6" s="22">
        <f>'C'!O$225</f>
        <v>6.2145958020838568E-2</v>
      </c>
      <c r="P6" s="20"/>
    </row>
    <row r="7" spans="1:18" x14ac:dyDescent="0.25">
      <c r="B7" s="26" t="s">
        <v>14</v>
      </c>
      <c r="C7" s="27">
        <f t="shared" ref="C7:O7" si="0">AVERAGE(C4:C6)</f>
        <v>0</v>
      </c>
      <c r="D7" s="28">
        <f t="shared" si="0"/>
        <v>0</v>
      </c>
      <c r="E7" s="28">
        <f t="shared" si="0"/>
        <v>7.318221829288255E-3</v>
      </c>
      <c r="F7" s="28">
        <f t="shared" si="0"/>
        <v>1.379862001247271E-2</v>
      </c>
      <c r="G7" s="28">
        <f t="shared" si="0"/>
        <v>1.7865154735345865E-2</v>
      </c>
      <c r="H7" s="28">
        <f t="shared" si="0"/>
        <v>2.8086183654684224E-2</v>
      </c>
      <c r="I7" s="28">
        <f t="shared" si="0"/>
        <v>3.1865380387787419E-2</v>
      </c>
      <c r="J7" s="28">
        <f t="shared" si="0"/>
        <v>3.8640471636831229E-2</v>
      </c>
      <c r="K7" s="28">
        <f t="shared" si="0"/>
        <v>4.342557516400114E-2</v>
      </c>
      <c r="L7" s="28">
        <f t="shared" si="0"/>
        <v>4.4607414638027997E-2</v>
      </c>
      <c r="M7" s="28">
        <f t="shared" si="0"/>
        <v>5.2222741208936857E-2</v>
      </c>
      <c r="N7" s="28">
        <f t="shared" si="0"/>
        <v>5.11852422652391E-2</v>
      </c>
      <c r="O7" s="29">
        <f t="shared" si="0"/>
        <v>5.5640490594720628E-2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0</v>
      </c>
      <c r="D8" s="38">
        <f t="shared" si="1"/>
        <v>0</v>
      </c>
      <c r="E8" s="38">
        <f t="shared" si="1"/>
        <v>6.2282031359452497E-3</v>
      </c>
      <c r="F8" s="38">
        <f t="shared" si="1"/>
        <v>4.0098247168627822E-3</v>
      </c>
      <c r="G8" s="38">
        <f t="shared" si="1"/>
        <v>4.6263231207371346E-3</v>
      </c>
      <c r="H8" s="38">
        <f t="shared" si="1"/>
        <v>4.4580280003152896E-3</v>
      </c>
      <c r="I8" s="38">
        <f t="shared" si="1"/>
        <v>1.5449883427371526E-3</v>
      </c>
      <c r="J8" s="38">
        <f t="shared" si="1"/>
        <v>7.3814517387292894E-3</v>
      </c>
      <c r="K8" s="38">
        <f t="shared" si="1"/>
        <v>4.1884448016011738E-3</v>
      </c>
      <c r="L8" s="38">
        <f t="shared" si="1"/>
        <v>2.2428481238161544E-3</v>
      </c>
      <c r="M8" s="38">
        <f t="shared" si="1"/>
        <v>2.7568188132499698E-3</v>
      </c>
      <c r="N8" s="38">
        <f t="shared" si="1"/>
        <v>2.5602868116444038E-3</v>
      </c>
      <c r="O8" s="39">
        <f t="shared" si="1"/>
        <v>6.9932113366612623E-3</v>
      </c>
      <c r="P8" s="42"/>
    </row>
    <row r="9" spans="1:18" x14ac:dyDescent="0.25">
      <c r="B9" s="4">
        <f>Expt!B1*2</f>
        <v>1600</v>
      </c>
      <c r="C9" s="43">
        <f>$B$9*C7</f>
        <v>0</v>
      </c>
      <c r="D9" s="43">
        <f t="shared" ref="D9:O10" si="2">$B$9*D7</f>
        <v>0</v>
      </c>
      <c r="E9" s="43">
        <f t="shared" si="2"/>
        <v>11.709154926861208</v>
      </c>
      <c r="F9" s="43">
        <f t="shared" si="2"/>
        <v>22.077792019956334</v>
      </c>
      <c r="G9" s="43">
        <f t="shared" si="2"/>
        <v>28.584247576553384</v>
      </c>
      <c r="H9" s="43">
        <f t="shared" si="2"/>
        <v>44.937893847494756</v>
      </c>
      <c r="I9" s="43">
        <f t="shared" si="2"/>
        <v>50.984608620459873</v>
      </c>
      <c r="J9" s="43">
        <f t="shared" si="2"/>
        <v>61.824754618929965</v>
      </c>
      <c r="K9" s="43">
        <f t="shared" si="2"/>
        <v>69.480920262401824</v>
      </c>
      <c r="L9" s="43">
        <f t="shared" si="2"/>
        <v>71.37186342084479</v>
      </c>
      <c r="M9" s="43">
        <f t="shared" si="2"/>
        <v>83.556385934298973</v>
      </c>
      <c r="N9" s="43">
        <f t="shared" si="2"/>
        <v>81.896387624382555</v>
      </c>
      <c r="O9" s="43">
        <f t="shared" si="2"/>
        <v>89.024784951553002</v>
      </c>
      <c r="P9" s="31"/>
      <c r="Q9" s="4">
        <f ca="1">LINEST(INDIRECT(Q7),INDIRECT(Q3), FALSE)</f>
        <v>0.79542688538910766</v>
      </c>
      <c r="R9" s="4" t="s">
        <v>23</v>
      </c>
    </row>
    <row r="10" spans="1:18" ht="17.25" x14ac:dyDescent="0.25">
      <c r="B10" s="4" t="s">
        <v>22</v>
      </c>
      <c r="C10" s="43">
        <f>$B$9*C8</f>
        <v>0</v>
      </c>
      <c r="D10" s="43">
        <f t="shared" si="2"/>
        <v>0</v>
      </c>
      <c r="E10" s="43">
        <f t="shared" si="2"/>
        <v>9.9651250175123991</v>
      </c>
      <c r="F10" s="43">
        <f t="shared" si="2"/>
        <v>6.4157195469804513</v>
      </c>
      <c r="G10" s="43">
        <f t="shared" si="2"/>
        <v>7.4021169931794155</v>
      </c>
      <c r="H10" s="43">
        <f t="shared" si="2"/>
        <v>7.1328448005044631</v>
      </c>
      <c r="I10" s="43">
        <f t="shared" si="2"/>
        <v>2.4719813483794444</v>
      </c>
      <c r="J10" s="43">
        <f t="shared" si="2"/>
        <v>11.810322781966862</v>
      </c>
      <c r="K10" s="43">
        <f t="shared" si="2"/>
        <v>6.7015116825618781</v>
      </c>
      <c r="L10" s="43">
        <f t="shared" si="2"/>
        <v>3.5885569981058469</v>
      </c>
      <c r="M10" s="43">
        <f t="shared" si="2"/>
        <v>4.4109101011999519</v>
      </c>
      <c r="N10" s="43">
        <f t="shared" si="2"/>
        <v>4.0964588986310462</v>
      </c>
      <c r="O10" s="43">
        <f t="shared" si="2"/>
        <v>11.18913813865802</v>
      </c>
      <c r="P10" s="31"/>
      <c r="Q10" s="4">
        <f ca="1">Q9/B11</f>
        <v>7.9542688538910764E-2</v>
      </c>
      <c r="R10" s="4" t="s">
        <v>31</v>
      </c>
    </row>
    <row r="11" spans="1:18" x14ac:dyDescent="0.25">
      <c r="B11" s="4">
        <f>Expt!B3</f>
        <v>10</v>
      </c>
      <c r="C11" s="43">
        <f>C9/$B11</f>
        <v>0</v>
      </c>
      <c r="D11" s="43">
        <f t="shared" ref="D11:O11" si="3">D9/$B11</f>
        <v>0</v>
      </c>
      <c r="E11" s="43">
        <f t="shared" si="3"/>
        <v>1.1709154926861207</v>
      </c>
      <c r="F11" s="43">
        <f t="shared" si="3"/>
        <v>2.2077792019956335</v>
      </c>
      <c r="G11" s="43">
        <f t="shared" si="3"/>
        <v>2.8584247576553383</v>
      </c>
      <c r="H11" s="43">
        <f t="shared" si="3"/>
        <v>4.4937893847494754</v>
      </c>
      <c r="I11" s="43">
        <f t="shared" si="3"/>
        <v>5.0984608620459877</v>
      </c>
      <c r="J11" s="43">
        <f t="shared" si="3"/>
        <v>6.1824754618929969</v>
      </c>
      <c r="K11" s="43">
        <f t="shared" si="3"/>
        <v>6.9480920262401824</v>
      </c>
      <c r="L11" s="43">
        <f t="shared" si="3"/>
        <v>7.1371863420844788</v>
      </c>
      <c r="M11" s="43">
        <f t="shared" si="3"/>
        <v>8.355638593429898</v>
      </c>
      <c r="N11" s="43">
        <f t="shared" si="3"/>
        <v>8.1896387624382552</v>
      </c>
      <c r="O11" s="43">
        <f t="shared" si="3"/>
        <v>8.9024784951553002</v>
      </c>
      <c r="P11" s="31"/>
    </row>
    <row r="12" spans="1:18" x14ac:dyDescent="0.25">
      <c r="C12" s="43">
        <f>C10/$B11</f>
        <v>0</v>
      </c>
      <c r="D12" s="43">
        <f t="shared" ref="D12:O12" si="4">D10/$B11</f>
        <v>0</v>
      </c>
      <c r="E12" s="43">
        <f t="shared" si="4"/>
        <v>0.99651250175123995</v>
      </c>
      <c r="F12" s="43">
        <f t="shared" si="4"/>
        <v>0.64157195469804518</v>
      </c>
      <c r="G12" s="43">
        <f t="shared" si="4"/>
        <v>0.74021169931794151</v>
      </c>
      <c r="H12" s="43">
        <f t="shared" si="4"/>
        <v>0.71328448005044631</v>
      </c>
      <c r="I12" s="43">
        <f t="shared" si="4"/>
        <v>0.24719813483794445</v>
      </c>
      <c r="J12" s="43">
        <f t="shared" si="4"/>
        <v>1.1810322781966862</v>
      </c>
      <c r="K12" s="43">
        <f t="shared" si="4"/>
        <v>0.67015116825618781</v>
      </c>
      <c r="L12" s="43">
        <f t="shared" si="4"/>
        <v>0.35885569981058468</v>
      </c>
      <c r="M12" s="43">
        <f t="shared" si="4"/>
        <v>0.44109101011999519</v>
      </c>
      <c r="N12" s="43">
        <f t="shared" si="4"/>
        <v>0.40964588986310463</v>
      </c>
      <c r="O12" s="43">
        <f t="shared" si="4"/>
        <v>1.1189138138658019</v>
      </c>
      <c r="P12" s="31"/>
    </row>
    <row r="34" spans="2:20" x14ac:dyDescent="0.25">
      <c r="B34" s="4" t="s">
        <v>55</v>
      </c>
      <c r="C34" s="43">
        <f>IF(C7&lt;0.2, C11, #N/A)</f>
        <v>0</v>
      </c>
      <c r="D34" s="43">
        <f t="shared" ref="D34:O34" si="5">IF(D7&lt;0.2, D11, #N/A)</f>
        <v>0</v>
      </c>
      <c r="E34" s="43">
        <f t="shared" si="5"/>
        <v>1.1709154926861207</v>
      </c>
      <c r="F34" s="43">
        <f t="shared" si="5"/>
        <v>2.2077792019956335</v>
      </c>
      <c r="G34" s="43">
        <f t="shared" si="5"/>
        <v>2.8584247576553383</v>
      </c>
      <c r="H34" s="43">
        <f t="shared" si="5"/>
        <v>4.4937893847494754</v>
      </c>
      <c r="I34" s="43">
        <f t="shared" si="5"/>
        <v>5.0984608620459877</v>
      </c>
      <c r="J34" s="43">
        <f t="shared" si="5"/>
        <v>6.1824754618929969</v>
      </c>
      <c r="K34" s="43">
        <f t="shared" si="5"/>
        <v>6.9480920262401824</v>
      </c>
      <c r="L34" s="43">
        <f t="shared" si="5"/>
        <v>7.1371863420844788</v>
      </c>
      <c r="M34" s="43">
        <f t="shared" si="5"/>
        <v>8.355638593429898</v>
      </c>
      <c r="N34" s="43">
        <f t="shared" si="5"/>
        <v>8.1896387624382552</v>
      </c>
      <c r="O34" s="43">
        <f t="shared" si="5"/>
        <v>8.9024784951553002</v>
      </c>
    </row>
    <row r="48" spans="2:20" ht="17.25" x14ac:dyDescent="0.25">
      <c r="S48" s="4">
        <f>LINEST(C11:E11,C3:E3,FALSE)</f>
        <v>4.6836619707444828E-2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opLeftCell="G1" zoomScale="80" zoomScaleNormal="80" workbookViewId="0">
      <selection activeCell="U6" sqref="U6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  <c r="Q2" s="4" t="s">
        <v>54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A!C$226</f>
        <v>3.9089812979515605E-8</v>
      </c>
      <c r="D4" s="21">
        <f>A!D$226</f>
        <v>0</v>
      </c>
      <c r="E4" s="21">
        <f>A!E$226</f>
        <v>0</v>
      </c>
      <c r="F4" s="21">
        <f>A!F$226</f>
        <v>0</v>
      </c>
      <c r="G4" s="21">
        <f>A!G$226</f>
        <v>3.8520013842151972E-2</v>
      </c>
      <c r="H4" s="21">
        <f>A!H$226</f>
        <v>5.6346781673992874E-2</v>
      </c>
      <c r="I4" s="21">
        <f>A!I$226</f>
        <v>6.2679419289018198E-2</v>
      </c>
      <c r="J4" s="21">
        <f>A!J$226</f>
        <v>6.0900027763993655E-2</v>
      </c>
      <c r="K4" s="21">
        <f>A!K$226</f>
        <v>4.674987327032705E-2</v>
      </c>
      <c r="L4" s="21">
        <f>A!L$226</f>
        <v>8.0746927353776379E-2</v>
      </c>
      <c r="M4" s="21">
        <f>A!M$226</f>
        <v>8.3136691548083785E-2</v>
      </c>
      <c r="N4" s="21">
        <f>A!N$226</f>
        <v>0.13988865745039172</v>
      </c>
      <c r="O4" s="22">
        <f>A!O$226</f>
        <v>0.10982100574258337</v>
      </c>
      <c r="P4" s="20"/>
    </row>
    <row r="5" spans="1:18" x14ac:dyDescent="0.25">
      <c r="B5" s="25" t="s">
        <v>12</v>
      </c>
      <c r="C5" s="20">
        <f>B!C$226</f>
        <v>3.4788325623981943E-8</v>
      </c>
      <c r="D5" s="21">
        <f>B!D$226</f>
        <v>0</v>
      </c>
      <c r="E5" s="21">
        <f>B!E$226</f>
        <v>4.1838339286011722E-3</v>
      </c>
      <c r="F5" s="21">
        <f>B!F$226</f>
        <v>2.3337164276202669E-2</v>
      </c>
      <c r="G5" s="21">
        <f>B!G$226</f>
        <v>2.1175614655336503E-2</v>
      </c>
      <c r="H5" s="21">
        <f>B!H$226</f>
        <v>6.8264822968707353E-2</v>
      </c>
      <c r="I5" s="21">
        <f>B!I$226</f>
        <v>4.8351693472711677E-2</v>
      </c>
      <c r="J5" s="21">
        <f>B!J$226</f>
        <v>5.0950839163541158E-2</v>
      </c>
      <c r="K5" s="21">
        <f>B!K$226</f>
        <v>3.9121080135315858E-2</v>
      </c>
      <c r="L5" s="21">
        <f>B!L$226</f>
        <v>4.6903013341079179E-2</v>
      </c>
      <c r="M5" s="21">
        <f>B!M$226</f>
        <v>8.5839895963988513E-2</v>
      </c>
      <c r="N5" s="21">
        <f>B!N$226</f>
        <v>0.10378025428288114</v>
      </c>
      <c r="O5" s="22">
        <f>B!O$226</f>
        <v>8.2856681593847556E-2</v>
      </c>
      <c r="P5" s="20"/>
    </row>
    <row r="6" spans="1:18" ht="15.75" thickBot="1" x14ac:dyDescent="0.3">
      <c r="B6" s="25" t="s">
        <v>13</v>
      </c>
      <c r="C6" s="20">
        <f>'C'!C$226</f>
        <v>4.0368163805607044E-8</v>
      </c>
      <c r="D6" s="21">
        <f>'C'!D$226</f>
        <v>3.1560119943551744E-3</v>
      </c>
      <c r="E6" s="21">
        <f>'C'!E$226</f>
        <v>0</v>
      </c>
      <c r="F6" s="21">
        <f>'C'!F$226</f>
        <v>2.2648509511391354E-2</v>
      </c>
      <c r="G6" s="21">
        <f>'C'!G$226</f>
        <v>2.4131552099195087E-2</v>
      </c>
      <c r="H6" s="21">
        <f>'C'!H$226</f>
        <v>1.959896156849918E-2</v>
      </c>
      <c r="I6" s="21">
        <f>'C'!I$226</f>
        <v>3.3941967969923909E-2</v>
      </c>
      <c r="J6" s="21">
        <f>'C'!J$226</f>
        <v>7.1195471305911695E-2</v>
      </c>
      <c r="K6" s="21">
        <f>'C'!K$226</f>
        <v>6.6628202743320666E-2</v>
      </c>
      <c r="L6" s="21">
        <f>'C'!L$226</f>
        <v>6.8848230304282262E-2</v>
      </c>
      <c r="M6" s="21">
        <f>'C'!M$226</f>
        <v>8.6883476751023855E-2</v>
      </c>
      <c r="N6" s="21">
        <f>'C'!N$226</f>
        <v>0.10700519962858793</v>
      </c>
      <c r="O6" s="22">
        <f>'C'!O$226</f>
        <v>0.11480696882492925</v>
      </c>
      <c r="P6" s="20"/>
    </row>
    <row r="7" spans="1:18" x14ac:dyDescent="0.25">
      <c r="B7" s="26" t="s">
        <v>14</v>
      </c>
      <c r="C7" s="27">
        <f t="shared" ref="C7:O7" si="0">AVERAGE(C4:C6)</f>
        <v>3.8082100803034862E-8</v>
      </c>
      <c r="D7" s="28">
        <f t="shared" si="0"/>
        <v>1.0520039981183915E-3</v>
      </c>
      <c r="E7" s="28">
        <f t="shared" si="0"/>
        <v>1.394611309533724E-3</v>
      </c>
      <c r="F7" s="28">
        <f t="shared" si="0"/>
        <v>1.5328557929198008E-2</v>
      </c>
      <c r="G7" s="28">
        <f t="shared" si="0"/>
        <v>2.7942393532227855E-2</v>
      </c>
      <c r="H7" s="28">
        <f t="shared" si="0"/>
        <v>4.807018873706647E-2</v>
      </c>
      <c r="I7" s="28">
        <f t="shared" si="0"/>
        <v>4.832436024388459E-2</v>
      </c>
      <c r="J7" s="28">
        <f t="shared" si="0"/>
        <v>6.1015446077815505E-2</v>
      </c>
      <c r="K7" s="28">
        <f t="shared" si="0"/>
        <v>5.0833052049654527E-2</v>
      </c>
      <c r="L7" s="28">
        <f t="shared" si="0"/>
        <v>6.5499390333045929E-2</v>
      </c>
      <c r="M7" s="28">
        <f t="shared" si="0"/>
        <v>8.5286688087698723E-2</v>
      </c>
      <c r="N7" s="28">
        <f t="shared" si="0"/>
        <v>0.11689137045395359</v>
      </c>
      <c r="O7" s="29">
        <f t="shared" si="0"/>
        <v>0.10249488538712005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2.9232279087082814E-9</v>
      </c>
      <c r="D8" s="38">
        <f t="shared" si="1"/>
        <v>1.8221243745066475E-3</v>
      </c>
      <c r="E8" s="38">
        <f t="shared" si="1"/>
        <v>2.4155376449225764E-3</v>
      </c>
      <c r="F8" s="38">
        <f t="shared" si="1"/>
        <v>1.3279385433364705E-2</v>
      </c>
      <c r="G8" s="38">
        <f t="shared" si="1"/>
        <v>9.2789509163854703E-3</v>
      </c>
      <c r="H8" s="38">
        <f t="shared" si="1"/>
        <v>2.5366671232914119E-2</v>
      </c>
      <c r="I8" s="38">
        <f t="shared" si="1"/>
        <v>1.4368745157750476E-2</v>
      </c>
      <c r="J8" s="38">
        <f t="shared" si="1"/>
        <v>1.0122809574685702E-2</v>
      </c>
      <c r="K8" s="38">
        <f t="shared" si="1"/>
        <v>1.4200870052602916E-2</v>
      </c>
      <c r="L8" s="38">
        <f t="shared" si="1"/>
        <v>1.7168682995192856E-2</v>
      </c>
      <c r="M8" s="38">
        <f t="shared" si="1"/>
        <v>1.9336827700102374E-3</v>
      </c>
      <c r="N8" s="38">
        <f t="shared" si="1"/>
        <v>1.9981403229455765E-2</v>
      </c>
      <c r="O8" s="39">
        <f t="shared" si="1"/>
        <v>1.7188927922770568E-2</v>
      </c>
      <c r="P8" s="42"/>
    </row>
    <row r="9" spans="1:18" x14ac:dyDescent="0.25">
      <c r="B9" s="4">
        <f>Expt!B1</f>
        <v>800</v>
      </c>
      <c r="C9" s="43">
        <f>$B$9*C7</f>
        <v>3.0465680642427891E-5</v>
      </c>
      <c r="D9" s="43">
        <f t="shared" ref="D9:O10" si="2">$B$9*D7</f>
        <v>0.84160319849471321</v>
      </c>
      <c r="E9" s="43">
        <f t="shared" si="2"/>
        <v>1.1156890476269792</v>
      </c>
      <c r="F9" s="43">
        <f t="shared" si="2"/>
        <v>12.262846343358406</v>
      </c>
      <c r="G9" s="43">
        <f t="shared" si="2"/>
        <v>22.353914825782283</v>
      </c>
      <c r="H9" s="43">
        <f t="shared" si="2"/>
        <v>38.456150989653175</v>
      </c>
      <c r="I9" s="43">
        <f t="shared" si="2"/>
        <v>38.65948819510767</v>
      </c>
      <c r="J9" s="43">
        <f t="shared" si="2"/>
        <v>48.8123568622524</v>
      </c>
      <c r="K9" s="43">
        <f t="shared" si="2"/>
        <v>40.666441639723622</v>
      </c>
      <c r="L9" s="43">
        <f t="shared" si="2"/>
        <v>52.399512266436744</v>
      </c>
      <c r="M9" s="43">
        <f t="shared" si="2"/>
        <v>68.229350470158977</v>
      </c>
      <c r="N9" s="43">
        <f t="shared" si="2"/>
        <v>93.513096363162873</v>
      </c>
      <c r="O9" s="43">
        <f t="shared" si="2"/>
        <v>81.995908309696048</v>
      </c>
      <c r="P9" s="31"/>
      <c r="Q9" s="4">
        <f ca="1">LINEST(INDIRECT(Q7),INDIRECT(Q3), FALSE)</f>
        <v>0.67492568764770544</v>
      </c>
      <c r="R9" s="4" t="s">
        <v>23</v>
      </c>
    </row>
    <row r="10" spans="1:18" ht="17.25" x14ac:dyDescent="0.25">
      <c r="C10" s="31">
        <f>$B$9*C8</f>
        <v>2.3385823269666251E-6</v>
      </c>
      <c r="D10" s="31">
        <f t="shared" si="2"/>
        <v>1.4576994996053181</v>
      </c>
      <c r="E10" s="31">
        <f t="shared" si="2"/>
        <v>1.9324301159380612</v>
      </c>
      <c r="F10" s="31">
        <f t="shared" si="2"/>
        <v>10.623508346691764</v>
      </c>
      <c r="G10" s="31">
        <f t="shared" si="2"/>
        <v>7.423160733108376</v>
      </c>
      <c r="H10" s="31">
        <f t="shared" si="2"/>
        <v>20.293336986331294</v>
      </c>
      <c r="I10" s="31">
        <f t="shared" si="2"/>
        <v>11.49499612620038</v>
      </c>
      <c r="J10" s="31">
        <f t="shared" si="2"/>
        <v>8.0982476597485622</v>
      </c>
      <c r="K10" s="31">
        <f t="shared" si="2"/>
        <v>11.360696042082333</v>
      </c>
      <c r="L10" s="31">
        <f t="shared" si="2"/>
        <v>13.734946396154285</v>
      </c>
      <c r="M10" s="31">
        <f t="shared" si="2"/>
        <v>1.5469462160081899</v>
      </c>
      <c r="N10" s="31">
        <f t="shared" si="2"/>
        <v>15.985122583564612</v>
      </c>
      <c r="O10" s="31">
        <f t="shared" si="2"/>
        <v>13.751142338216454</v>
      </c>
      <c r="P10" s="31"/>
      <c r="Q10" s="4">
        <f ca="1">Q9/B11</f>
        <v>6.7492568764770541E-2</v>
      </c>
      <c r="R10" s="4" t="s">
        <v>31</v>
      </c>
    </row>
    <row r="11" spans="1:18" x14ac:dyDescent="0.25">
      <c r="B11" s="4">
        <f>Expt!B3</f>
        <v>10</v>
      </c>
      <c r="C11" s="43">
        <f>C9/$B11</f>
        <v>3.0465680642427893E-6</v>
      </c>
      <c r="D11" s="43">
        <f t="shared" ref="D11:O11" si="3">D9/$B11</f>
        <v>8.4160319849471324E-2</v>
      </c>
      <c r="E11" s="43">
        <f t="shared" si="3"/>
        <v>0.11156890476269792</v>
      </c>
      <c r="F11" s="43">
        <f t="shared" si="3"/>
        <v>1.2262846343358407</v>
      </c>
      <c r="G11" s="43">
        <f t="shared" si="3"/>
        <v>2.2353914825782284</v>
      </c>
      <c r="H11" s="43">
        <f t="shared" si="3"/>
        <v>3.8456150989653173</v>
      </c>
      <c r="I11" s="43">
        <f t="shared" si="3"/>
        <v>3.8659488195107672</v>
      </c>
      <c r="J11" s="43">
        <f t="shared" si="3"/>
        <v>4.8812356862252404</v>
      </c>
      <c r="K11" s="43">
        <f t="shared" si="3"/>
        <v>4.0666441639723621</v>
      </c>
      <c r="L11" s="43">
        <f t="shared" si="3"/>
        <v>5.2399512266436741</v>
      </c>
      <c r="M11" s="43">
        <f t="shared" si="3"/>
        <v>6.822935047015898</v>
      </c>
      <c r="N11" s="43">
        <f t="shared" si="3"/>
        <v>9.3513096363162873</v>
      </c>
      <c r="O11" s="43">
        <f t="shared" si="3"/>
        <v>8.1995908309696048</v>
      </c>
      <c r="P11" s="31"/>
    </row>
    <row r="12" spans="1:18" x14ac:dyDescent="0.25">
      <c r="C12" s="43">
        <f>C10/$B11</f>
        <v>2.3385823269666252E-7</v>
      </c>
      <c r="D12" s="43">
        <f t="shared" ref="D12:O12" si="4">D10/$B11</f>
        <v>0.1457699499605318</v>
      </c>
      <c r="E12" s="43">
        <f t="shared" si="4"/>
        <v>0.19324301159380614</v>
      </c>
      <c r="F12" s="43">
        <f t="shared" si="4"/>
        <v>1.0623508346691763</v>
      </c>
      <c r="G12" s="43">
        <f t="shared" si="4"/>
        <v>0.7423160733108376</v>
      </c>
      <c r="H12" s="43">
        <f t="shared" si="4"/>
        <v>2.0293336986331294</v>
      </c>
      <c r="I12" s="43">
        <f t="shared" si="4"/>
        <v>1.1494996126200381</v>
      </c>
      <c r="J12" s="43">
        <f t="shared" si="4"/>
        <v>0.8098247659748562</v>
      </c>
      <c r="K12" s="43">
        <f t="shared" si="4"/>
        <v>1.1360696042082332</v>
      </c>
      <c r="L12" s="43">
        <f t="shared" si="4"/>
        <v>1.3734946396154286</v>
      </c>
      <c r="M12" s="43">
        <f t="shared" si="4"/>
        <v>0.15469462160081898</v>
      </c>
      <c r="N12" s="43">
        <f t="shared" si="4"/>
        <v>1.5985122583564613</v>
      </c>
      <c r="O12" s="43">
        <f t="shared" si="4"/>
        <v>1.3751142338216453</v>
      </c>
      <c r="P12" s="31"/>
    </row>
    <row r="34" spans="2:20" x14ac:dyDescent="0.25">
      <c r="B34" s="4" t="s">
        <v>55</v>
      </c>
      <c r="C34" s="43">
        <f>IF(C7&lt;0.2, C11, #N/A)</f>
        <v>3.0465680642427893E-6</v>
      </c>
      <c r="D34" s="43">
        <f t="shared" ref="D34:O34" si="5">IF(D7&lt;0.2, D11, #N/A)</f>
        <v>8.4160319849471324E-2</v>
      </c>
      <c r="E34" s="43">
        <f t="shared" si="5"/>
        <v>0.11156890476269792</v>
      </c>
      <c r="F34" s="43">
        <f t="shared" si="5"/>
        <v>1.2262846343358407</v>
      </c>
      <c r="G34" s="43">
        <f t="shared" si="5"/>
        <v>2.2353914825782284</v>
      </c>
      <c r="H34" s="43">
        <f t="shared" si="5"/>
        <v>3.8456150989653173</v>
      </c>
      <c r="I34" s="43">
        <f t="shared" si="5"/>
        <v>3.8659488195107672</v>
      </c>
      <c r="J34" s="43">
        <f t="shared" si="5"/>
        <v>4.8812356862252404</v>
      </c>
      <c r="K34" s="43">
        <f t="shared" si="5"/>
        <v>4.0666441639723621</v>
      </c>
      <c r="L34" s="43">
        <f t="shared" si="5"/>
        <v>5.2399512266436741</v>
      </c>
      <c r="M34" s="43">
        <f t="shared" si="5"/>
        <v>6.822935047015898</v>
      </c>
      <c r="N34" s="43">
        <f t="shared" si="5"/>
        <v>9.3513096363162873</v>
      </c>
      <c r="O34" s="43">
        <f t="shared" si="5"/>
        <v>8.1995908309696048</v>
      </c>
    </row>
    <row r="48" spans="2:20" ht="17.25" x14ac:dyDescent="0.25">
      <c r="S48" s="4">
        <f>LINEST(C11:E11,C3:E3,FALSE)</f>
        <v>6.1459625874973429E-3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2017-09-20T20:16:38Z</dcterms:modified>
</cp:coreProperties>
</file>